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_ODonnell/Documents/Github/n2qtl/data/"/>
    </mc:Choice>
  </mc:AlternateContent>
  <bookViews>
    <workbookView xWindow="640" yWindow="460" windowWidth="24960" windowHeight="13860" tabRatio="500"/>
  </bookViews>
  <sheets>
    <sheet name="1_QTL_AllFamilies_NoOutlier" sheetId="1" r:id="rId1"/>
    <sheet name="1_QTL_AllFamilies_NoOutlier_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88" i="2" l="1"/>
  <c r="AL688" i="2"/>
  <c r="AJ688" i="2"/>
  <c r="AI688" i="2"/>
  <c r="AG688" i="2"/>
  <c r="AF688" i="2"/>
  <c r="AD688" i="2"/>
  <c r="AC688" i="2"/>
  <c r="AA688" i="2"/>
  <c r="Z688" i="2"/>
  <c r="X688" i="2"/>
  <c r="W688" i="2"/>
  <c r="U688" i="2"/>
  <c r="T688" i="2"/>
  <c r="R688" i="2"/>
  <c r="Q688" i="2"/>
  <c r="O688" i="2"/>
  <c r="N688" i="2"/>
  <c r="L688" i="2"/>
  <c r="K688" i="2"/>
  <c r="I688" i="2"/>
  <c r="H688" i="2"/>
  <c r="AM687" i="2"/>
  <c r="AL687" i="2"/>
  <c r="AJ687" i="2"/>
  <c r="AI687" i="2"/>
  <c r="AG687" i="2"/>
  <c r="AF687" i="2"/>
  <c r="AD687" i="2"/>
  <c r="AC687" i="2"/>
  <c r="AA687" i="2"/>
  <c r="Z687" i="2"/>
  <c r="X687" i="2"/>
  <c r="W687" i="2"/>
  <c r="U687" i="2"/>
  <c r="T687" i="2"/>
  <c r="R687" i="2"/>
  <c r="Q687" i="2"/>
  <c r="O687" i="2"/>
  <c r="N687" i="2"/>
  <c r="L687" i="2"/>
  <c r="K687" i="2"/>
  <c r="I687" i="2"/>
  <c r="H687" i="2"/>
  <c r="AM686" i="2"/>
  <c r="AL686" i="2"/>
  <c r="AJ686" i="2"/>
  <c r="AI686" i="2"/>
  <c r="AG686" i="2"/>
  <c r="AF686" i="2"/>
  <c r="AD686" i="2"/>
  <c r="AC686" i="2"/>
  <c r="Y686" i="2"/>
  <c r="AA686" i="2"/>
  <c r="Z686" i="2"/>
  <c r="X686" i="2"/>
  <c r="W686" i="2"/>
  <c r="U686" i="2"/>
  <c r="T686" i="2"/>
  <c r="R686" i="2"/>
  <c r="Q686" i="2"/>
  <c r="O686" i="2"/>
  <c r="N686" i="2"/>
  <c r="L686" i="2"/>
  <c r="K686" i="2"/>
  <c r="I686" i="2"/>
  <c r="H686" i="2"/>
  <c r="AM685" i="2"/>
  <c r="AL685" i="2"/>
  <c r="AJ685" i="2"/>
  <c r="AI685" i="2"/>
  <c r="AG685" i="2"/>
  <c r="AF685" i="2"/>
  <c r="AD685" i="2"/>
  <c r="AC685" i="2"/>
  <c r="AA685" i="2"/>
  <c r="Z685" i="2"/>
  <c r="X685" i="2"/>
  <c r="W685" i="2"/>
  <c r="U685" i="2"/>
  <c r="T685" i="2"/>
  <c r="R685" i="2"/>
  <c r="Q685" i="2"/>
  <c r="O685" i="2"/>
  <c r="N685" i="2"/>
  <c r="L685" i="2"/>
  <c r="K685" i="2"/>
  <c r="I685" i="2"/>
  <c r="H685" i="2"/>
  <c r="AM684" i="2"/>
  <c r="AL684" i="2"/>
  <c r="AJ684" i="2"/>
  <c r="AI684" i="2"/>
  <c r="AG684" i="2"/>
  <c r="AF684" i="2"/>
  <c r="AD684" i="2"/>
  <c r="AC684" i="2"/>
  <c r="Y684" i="2"/>
  <c r="AA684" i="2"/>
  <c r="Z684" i="2"/>
  <c r="X684" i="2"/>
  <c r="W684" i="2"/>
  <c r="U684" i="2"/>
  <c r="T684" i="2"/>
  <c r="R684" i="2"/>
  <c r="Q684" i="2"/>
  <c r="O684" i="2"/>
  <c r="N684" i="2"/>
  <c r="L684" i="2"/>
  <c r="K684" i="2"/>
  <c r="I684" i="2"/>
  <c r="H684" i="2"/>
  <c r="AM683" i="2"/>
  <c r="AL683" i="2"/>
  <c r="AJ683" i="2"/>
  <c r="AI683" i="2"/>
  <c r="AG683" i="2"/>
  <c r="AF683" i="2"/>
  <c r="AD683" i="2"/>
  <c r="AC683" i="2"/>
  <c r="AA683" i="2"/>
  <c r="Z683" i="2"/>
  <c r="X683" i="2"/>
  <c r="W683" i="2"/>
  <c r="U683" i="2"/>
  <c r="T683" i="2"/>
  <c r="R683" i="2"/>
  <c r="Q683" i="2"/>
  <c r="O683" i="2"/>
  <c r="N683" i="2"/>
  <c r="L683" i="2"/>
  <c r="K683" i="2"/>
  <c r="I683" i="2"/>
  <c r="H683" i="2"/>
  <c r="AM682" i="2"/>
  <c r="AL682" i="2"/>
  <c r="AJ682" i="2"/>
  <c r="AI682" i="2"/>
  <c r="AG682" i="2"/>
  <c r="AF682" i="2"/>
  <c r="AD682" i="2"/>
  <c r="AC682" i="2"/>
  <c r="Y682" i="2"/>
  <c r="AA682" i="2"/>
  <c r="Z682" i="2"/>
  <c r="X682" i="2"/>
  <c r="W682" i="2"/>
  <c r="U682" i="2"/>
  <c r="T682" i="2"/>
  <c r="R682" i="2"/>
  <c r="Q682" i="2"/>
  <c r="O682" i="2"/>
  <c r="N682" i="2"/>
  <c r="L682" i="2"/>
  <c r="K682" i="2"/>
  <c r="I682" i="2"/>
  <c r="H682" i="2"/>
  <c r="AM681" i="2"/>
  <c r="AL681" i="2"/>
  <c r="AJ681" i="2"/>
  <c r="AI681" i="2"/>
  <c r="AG681" i="2"/>
  <c r="AF681" i="2"/>
  <c r="AD681" i="2"/>
  <c r="AC681" i="2"/>
  <c r="AA681" i="2"/>
  <c r="Z681" i="2"/>
  <c r="X681" i="2"/>
  <c r="W681" i="2"/>
  <c r="U681" i="2"/>
  <c r="T681" i="2"/>
  <c r="R681" i="2"/>
  <c r="Q681" i="2"/>
  <c r="O681" i="2"/>
  <c r="N681" i="2"/>
  <c r="L681" i="2"/>
  <c r="K681" i="2"/>
  <c r="I681" i="2"/>
  <c r="H681" i="2"/>
  <c r="AM680" i="2"/>
  <c r="AL680" i="2"/>
  <c r="AJ680" i="2"/>
  <c r="AI680" i="2"/>
  <c r="AG680" i="2"/>
  <c r="AF680" i="2"/>
  <c r="AD680" i="2"/>
  <c r="AC680" i="2"/>
  <c r="AA680" i="2"/>
  <c r="Z680" i="2"/>
  <c r="X680" i="2"/>
  <c r="W680" i="2"/>
  <c r="U680" i="2"/>
  <c r="T680" i="2"/>
  <c r="R680" i="2"/>
  <c r="Q680" i="2"/>
  <c r="O680" i="2"/>
  <c r="N680" i="2"/>
  <c r="L680" i="2"/>
  <c r="K680" i="2"/>
  <c r="I680" i="2"/>
  <c r="H680" i="2"/>
  <c r="AM679" i="2"/>
  <c r="AL679" i="2"/>
  <c r="AJ679" i="2"/>
  <c r="AI679" i="2"/>
  <c r="AG679" i="2"/>
  <c r="AF679" i="2"/>
  <c r="AD679" i="2"/>
  <c r="AC679" i="2"/>
  <c r="AA679" i="2"/>
  <c r="Z679" i="2"/>
  <c r="X679" i="2"/>
  <c r="W679" i="2"/>
  <c r="U679" i="2"/>
  <c r="T679" i="2"/>
  <c r="R679" i="2"/>
  <c r="Q679" i="2"/>
  <c r="O679" i="2"/>
  <c r="N679" i="2"/>
  <c r="L679" i="2"/>
  <c r="K679" i="2"/>
  <c r="I679" i="2"/>
  <c r="H679" i="2"/>
  <c r="AM678" i="2"/>
  <c r="AL678" i="2"/>
  <c r="AJ678" i="2"/>
  <c r="AI678" i="2"/>
  <c r="AG678" i="2"/>
  <c r="AF678" i="2"/>
  <c r="AD678" i="2"/>
  <c r="AC678" i="2"/>
  <c r="AA678" i="2"/>
  <c r="Z678" i="2"/>
  <c r="X678" i="2"/>
  <c r="W678" i="2"/>
  <c r="U678" i="2"/>
  <c r="T678" i="2"/>
  <c r="R678" i="2"/>
  <c r="Q678" i="2"/>
  <c r="O678" i="2"/>
  <c r="N678" i="2"/>
  <c r="L678" i="2"/>
  <c r="K678" i="2"/>
  <c r="I678" i="2"/>
  <c r="H678" i="2"/>
  <c r="AM677" i="2"/>
  <c r="AL677" i="2"/>
  <c r="AJ677" i="2"/>
  <c r="AI677" i="2"/>
  <c r="AG677" i="2"/>
  <c r="AF677" i="2"/>
  <c r="AD677" i="2"/>
  <c r="AC677" i="2"/>
  <c r="AA677" i="2"/>
  <c r="Z677" i="2"/>
  <c r="X677" i="2"/>
  <c r="W677" i="2"/>
  <c r="U677" i="2"/>
  <c r="T677" i="2"/>
  <c r="R677" i="2"/>
  <c r="Q677" i="2"/>
  <c r="O677" i="2"/>
  <c r="N677" i="2"/>
  <c r="L677" i="2"/>
  <c r="K677" i="2"/>
  <c r="I677" i="2"/>
  <c r="H677" i="2"/>
  <c r="AM676" i="2"/>
  <c r="AL676" i="2"/>
  <c r="AJ676" i="2"/>
  <c r="AI676" i="2"/>
  <c r="AG676" i="2"/>
  <c r="AF676" i="2"/>
  <c r="AD676" i="2"/>
  <c r="AC676" i="2"/>
  <c r="AA676" i="2"/>
  <c r="Z676" i="2"/>
  <c r="X676" i="2"/>
  <c r="W676" i="2"/>
  <c r="U676" i="2"/>
  <c r="T676" i="2"/>
  <c r="R676" i="2"/>
  <c r="Q676" i="2"/>
  <c r="O676" i="2"/>
  <c r="N676" i="2"/>
  <c r="L676" i="2"/>
  <c r="K676" i="2"/>
  <c r="I676" i="2"/>
  <c r="H676" i="2"/>
  <c r="AM675" i="2"/>
  <c r="AL675" i="2"/>
  <c r="AJ675" i="2"/>
  <c r="AI675" i="2"/>
  <c r="AG675" i="2"/>
  <c r="AF675" i="2"/>
  <c r="AD675" i="2"/>
  <c r="AC675" i="2"/>
  <c r="AA675" i="2"/>
  <c r="Z675" i="2"/>
  <c r="R675" i="2"/>
  <c r="Q675" i="2"/>
  <c r="O675" i="2"/>
  <c r="N675" i="2"/>
  <c r="L675" i="2"/>
  <c r="K675" i="2"/>
  <c r="I675" i="2"/>
  <c r="H675" i="2"/>
  <c r="AM674" i="2"/>
  <c r="AL674" i="2"/>
  <c r="AJ674" i="2"/>
  <c r="AI674" i="2"/>
  <c r="AG674" i="2"/>
  <c r="AF674" i="2"/>
  <c r="AD674" i="2"/>
  <c r="AC674" i="2"/>
  <c r="Y674" i="2"/>
  <c r="AA674" i="2"/>
  <c r="Z674" i="2"/>
  <c r="X674" i="2"/>
  <c r="W674" i="2"/>
  <c r="U674" i="2"/>
  <c r="T674" i="2"/>
  <c r="R674" i="2"/>
  <c r="Q674" i="2"/>
  <c r="O674" i="2"/>
  <c r="N674" i="2"/>
  <c r="L674" i="2"/>
  <c r="K674" i="2"/>
  <c r="I674" i="2"/>
  <c r="H674" i="2"/>
  <c r="AM673" i="2"/>
  <c r="AL673" i="2"/>
  <c r="AJ673" i="2"/>
  <c r="AI673" i="2"/>
  <c r="AG673" i="2"/>
  <c r="AF673" i="2"/>
  <c r="AD673" i="2"/>
  <c r="AC673" i="2"/>
  <c r="AA673" i="2"/>
  <c r="Z673" i="2"/>
  <c r="X673" i="2"/>
  <c r="W673" i="2"/>
  <c r="U673" i="2"/>
  <c r="T673" i="2"/>
  <c r="R673" i="2"/>
  <c r="Q673" i="2"/>
  <c r="O673" i="2"/>
  <c r="N673" i="2"/>
  <c r="L673" i="2"/>
  <c r="K673" i="2"/>
  <c r="I673" i="2"/>
  <c r="H673" i="2"/>
  <c r="AM672" i="2"/>
  <c r="AL672" i="2"/>
  <c r="AJ672" i="2"/>
  <c r="AI672" i="2"/>
  <c r="AG672" i="2"/>
  <c r="AF672" i="2"/>
  <c r="AD672" i="2"/>
  <c r="AC672" i="2"/>
  <c r="AA672" i="2"/>
  <c r="Z672" i="2"/>
  <c r="X672" i="2"/>
  <c r="W672" i="2"/>
  <c r="U672" i="2"/>
  <c r="T672" i="2"/>
  <c r="R672" i="2"/>
  <c r="Q672" i="2"/>
  <c r="O672" i="2"/>
  <c r="N672" i="2"/>
  <c r="L672" i="2"/>
  <c r="K672" i="2"/>
  <c r="I672" i="2"/>
  <c r="H672" i="2"/>
  <c r="AM671" i="2"/>
  <c r="AL671" i="2"/>
  <c r="AJ671" i="2"/>
  <c r="AI671" i="2"/>
  <c r="AG671" i="2"/>
  <c r="AF671" i="2"/>
  <c r="AD671" i="2"/>
  <c r="AC671" i="2"/>
  <c r="AA671" i="2"/>
  <c r="Z671" i="2"/>
  <c r="X671" i="2"/>
  <c r="W671" i="2"/>
  <c r="U671" i="2"/>
  <c r="T671" i="2"/>
  <c r="R671" i="2"/>
  <c r="Q671" i="2"/>
  <c r="O671" i="2"/>
  <c r="N671" i="2"/>
  <c r="L671" i="2"/>
  <c r="K671" i="2"/>
  <c r="I671" i="2"/>
  <c r="H671" i="2"/>
  <c r="AG670" i="2"/>
  <c r="AF670" i="2"/>
  <c r="AD670" i="2"/>
  <c r="AC670" i="2"/>
  <c r="X670" i="2"/>
  <c r="W670" i="2"/>
  <c r="U670" i="2"/>
  <c r="T670" i="2"/>
  <c r="R670" i="2"/>
  <c r="Q670" i="2"/>
  <c r="O670" i="2"/>
  <c r="N670" i="2"/>
  <c r="L670" i="2"/>
  <c r="K670" i="2"/>
  <c r="I670" i="2"/>
  <c r="H670" i="2"/>
  <c r="AM669" i="2"/>
  <c r="AL669" i="2"/>
  <c r="AJ669" i="2"/>
  <c r="AI669" i="2"/>
  <c r="AG669" i="2"/>
  <c r="AF669" i="2"/>
  <c r="AD669" i="2"/>
  <c r="AC669" i="2"/>
  <c r="AA669" i="2"/>
  <c r="Z669" i="2"/>
  <c r="X669" i="2"/>
  <c r="W669" i="2"/>
  <c r="U669" i="2"/>
  <c r="T669" i="2"/>
  <c r="R669" i="2"/>
  <c r="Q669" i="2"/>
  <c r="O669" i="2"/>
  <c r="N669" i="2"/>
  <c r="L669" i="2"/>
  <c r="K669" i="2"/>
  <c r="I669" i="2"/>
  <c r="H669" i="2"/>
  <c r="AG668" i="2"/>
  <c r="AF668" i="2"/>
  <c r="AD668" i="2"/>
  <c r="AC668" i="2"/>
  <c r="AA668" i="2"/>
  <c r="Z668" i="2"/>
  <c r="X668" i="2"/>
  <c r="W668" i="2"/>
  <c r="U668" i="2"/>
  <c r="T668" i="2"/>
  <c r="R668" i="2"/>
  <c r="Q668" i="2"/>
  <c r="O668" i="2"/>
  <c r="N668" i="2"/>
  <c r="L668" i="2"/>
  <c r="K668" i="2"/>
  <c r="I668" i="2"/>
  <c r="H668" i="2"/>
  <c r="AM667" i="2"/>
  <c r="AL667" i="2"/>
  <c r="AJ667" i="2"/>
  <c r="AI667" i="2"/>
  <c r="AG667" i="2"/>
  <c r="AF667" i="2"/>
  <c r="AD667" i="2"/>
  <c r="AC667" i="2"/>
  <c r="Y667" i="2"/>
  <c r="AA667" i="2"/>
  <c r="Z667" i="2"/>
  <c r="X667" i="2"/>
  <c r="W667" i="2"/>
  <c r="U667" i="2"/>
  <c r="T667" i="2"/>
  <c r="R667" i="2"/>
  <c r="Q667" i="2"/>
  <c r="O667" i="2"/>
  <c r="N667" i="2"/>
  <c r="L667" i="2"/>
  <c r="K667" i="2"/>
  <c r="I667" i="2"/>
  <c r="H667" i="2"/>
  <c r="AM666" i="2"/>
  <c r="AL666" i="2"/>
  <c r="AJ666" i="2"/>
  <c r="AI666" i="2"/>
  <c r="AG666" i="2"/>
  <c r="AF666" i="2"/>
  <c r="AD666" i="2"/>
  <c r="AC666" i="2"/>
  <c r="AA666" i="2"/>
  <c r="Z666" i="2"/>
  <c r="X666" i="2"/>
  <c r="W666" i="2"/>
  <c r="U666" i="2"/>
  <c r="T666" i="2"/>
  <c r="R666" i="2"/>
  <c r="Q666" i="2"/>
  <c r="O666" i="2"/>
  <c r="N666" i="2"/>
  <c r="L666" i="2"/>
  <c r="K666" i="2"/>
  <c r="I666" i="2"/>
  <c r="H666" i="2"/>
  <c r="AM665" i="2"/>
  <c r="AL665" i="2"/>
  <c r="AJ665" i="2"/>
  <c r="AI665" i="2"/>
  <c r="AG665" i="2"/>
  <c r="AF665" i="2"/>
  <c r="AD665" i="2"/>
  <c r="AC665" i="2"/>
  <c r="AA665" i="2"/>
  <c r="Z665" i="2"/>
  <c r="X665" i="2"/>
  <c r="W665" i="2"/>
  <c r="U665" i="2"/>
  <c r="T665" i="2"/>
  <c r="R665" i="2"/>
  <c r="Q665" i="2"/>
  <c r="O665" i="2"/>
  <c r="N665" i="2"/>
  <c r="L665" i="2"/>
  <c r="K665" i="2"/>
  <c r="I665" i="2"/>
  <c r="H665" i="2"/>
  <c r="AM664" i="2"/>
  <c r="AL664" i="2"/>
  <c r="AJ664" i="2"/>
  <c r="AI664" i="2"/>
  <c r="AG664" i="2"/>
  <c r="AF664" i="2"/>
  <c r="AD664" i="2"/>
  <c r="AC664" i="2"/>
  <c r="AA664" i="2"/>
  <c r="Z664" i="2"/>
  <c r="X664" i="2"/>
  <c r="W664" i="2"/>
  <c r="U664" i="2"/>
  <c r="T664" i="2"/>
  <c r="R664" i="2"/>
  <c r="Q664" i="2"/>
  <c r="O664" i="2"/>
  <c r="N664" i="2"/>
  <c r="L664" i="2"/>
  <c r="K664" i="2"/>
  <c r="I664" i="2"/>
  <c r="H664" i="2"/>
  <c r="AM663" i="2"/>
  <c r="AL663" i="2"/>
  <c r="AJ663" i="2"/>
  <c r="AI663" i="2"/>
  <c r="AG663" i="2"/>
  <c r="AF663" i="2"/>
  <c r="AD663" i="2"/>
  <c r="AC663" i="2"/>
  <c r="AA663" i="2"/>
  <c r="Z663" i="2"/>
  <c r="R663" i="2"/>
  <c r="Q663" i="2"/>
  <c r="O663" i="2"/>
  <c r="N663" i="2"/>
  <c r="L663" i="2"/>
  <c r="K663" i="2"/>
  <c r="I663" i="2"/>
  <c r="H663" i="2"/>
  <c r="AM662" i="2"/>
  <c r="AL662" i="2"/>
  <c r="AJ662" i="2"/>
  <c r="AI662" i="2"/>
  <c r="AG662" i="2"/>
  <c r="AF662" i="2"/>
  <c r="AD662" i="2"/>
  <c r="AC662" i="2"/>
  <c r="AA662" i="2"/>
  <c r="Z662" i="2"/>
  <c r="X662" i="2"/>
  <c r="W662" i="2"/>
  <c r="U662" i="2"/>
  <c r="T662" i="2"/>
  <c r="R662" i="2"/>
  <c r="Q662" i="2"/>
  <c r="O662" i="2"/>
  <c r="N662" i="2"/>
  <c r="L662" i="2"/>
  <c r="K662" i="2"/>
  <c r="I662" i="2"/>
  <c r="H662" i="2"/>
  <c r="X661" i="2"/>
  <c r="W661" i="2"/>
  <c r="U661" i="2"/>
  <c r="T661" i="2"/>
  <c r="R661" i="2"/>
  <c r="Q661" i="2"/>
  <c r="O661" i="2"/>
  <c r="N661" i="2"/>
  <c r="L661" i="2"/>
  <c r="K661" i="2"/>
  <c r="I661" i="2"/>
  <c r="H661" i="2"/>
  <c r="AM660" i="2"/>
  <c r="AL660" i="2"/>
  <c r="AJ660" i="2"/>
  <c r="AI660" i="2"/>
  <c r="AG660" i="2"/>
  <c r="AF660" i="2"/>
  <c r="AD660" i="2"/>
  <c r="AC660" i="2"/>
  <c r="AA660" i="2"/>
  <c r="Z660" i="2"/>
  <c r="X660" i="2"/>
  <c r="W660" i="2"/>
  <c r="U660" i="2"/>
  <c r="T660" i="2"/>
  <c r="R660" i="2"/>
  <c r="Q660" i="2"/>
  <c r="O660" i="2"/>
  <c r="N660" i="2"/>
  <c r="L660" i="2"/>
  <c r="K660" i="2"/>
  <c r="I660" i="2"/>
  <c r="H660" i="2"/>
  <c r="AM659" i="2"/>
  <c r="AL659" i="2"/>
  <c r="AJ659" i="2"/>
  <c r="AI659" i="2"/>
  <c r="AD659" i="2"/>
  <c r="AC659" i="2"/>
  <c r="AA659" i="2"/>
  <c r="Z659" i="2"/>
  <c r="X659" i="2"/>
  <c r="W659" i="2"/>
  <c r="U659" i="2"/>
  <c r="T659" i="2"/>
  <c r="R659" i="2"/>
  <c r="Q659" i="2"/>
  <c r="O659" i="2"/>
  <c r="N659" i="2"/>
  <c r="L659" i="2"/>
  <c r="K659" i="2"/>
  <c r="I659" i="2"/>
  <c r="H659" i="2"/>
  <c r="AM658" i="2"/>
  <c r="AL658" i="2"/>
  <c r="AJ658" i="2"/>
  <c r="AI658" i="2"/>
  <c r="AG658" i="2"/>
  <c r="AF658" i="2"/>
  <c r="AD658" i="2"/>
  <c r="AC658" i="2"/>
  <c r="AA658" i="2"/>
  <c r="Z658" i="2"/>
  <c r="R658" i="2"/>
  <c r="Q658" i="2"/>
  <c r="O658" i="2"/>
  <c r="N658" i="2"/>
  <c r="L658" i="2"/>
  <c r="K658" i="2"/>
  <c r="I658" i="2"/>
  <c r="H658" i="2"/>
  <c r="AM657" i="2"/>
  <c r="AL657" i="2"/>
  <c r="AG657" i="2"/>
  <c r="AF657" i="2"/>
  <c r="AD657" i="2"/>
  <c r="AC657" i="2"/>
  <c r="AA657" i="2"/>
  <c r="Z657" i="2"/>
  <c r="X657" i="2"/>
  <c r="W657" i="2"/>
  <c r="U657" i="2"/>
  <c r="T657" i="2"/>
  <c r="R657" i="2"/>
  <c r="Q657" i="2"/>
  <c r="O657" i="2"/>
  <c r="N657" i="2"/>
  <c r="L657" i="2"/>
  <c r="K657" i="2"/>
  <c r="I657" i="2"/>
  <c r="H657" i="2"/>
  <c r="AM656" i="2"/>
  <c r="AL656" i="2"/>
  <c r="AJ656" i="2"/>
  <c r="AI656" i="2"/>
  <c r="AG656" i="2"/>
  <c r="AF656" i="2"/>
  <c r="AD656" i="2"/>
  <c r="AC656" i="2"/>
  <c r="Y656" i="2"/>
  <c r="AA656" i="2"/>
  <c r="Z656" i="2"/>
  <c r="X656" i="2"/>
  <c r="W656" i="2"/>
  <c r="U656" i="2"/>
  <c r="T656" i="2"/>
  <c r="R656" i="2"/>
  <c r="Q656" i="2"/>
  <c r="O656" i="2"/>
  <c r="N656" i="2"/>
  <c r="L656" i="2"/>
  <c r="K656" i="2"/>
  <c r="I656" i="2"/>
  <c r="H656" i="2"/>
  <c r="AG655" i="2"/>
  <c r="AF655" i="2"/>
  <c r="AD655" i="2"/>
  <c r="AC655" i="2"/>
  <c r="AA655" i="2"/>
  <c r="Z655" i="2"/>
  <c r="X655" i="2"/>
  <c r="W655" i="2"/>
  <c r="U655" i="2"/>
  <c r="T655" i="2"/>
  <c r="R655" i="2"/>
  <c r="Q655" i="2"/>
  <c r="O655" i="2"/>
  <c r="N655" i="2"/>
  <c r="L655" i="2"/>
  <c r="K655" i="2"/>
  <c r="I655" i="2"/>
  <c r="H655" i="2"/>
  <c r="AM654" i="2"/>
  <c r="AL654" i="2"/>
  <c r="AJ654" i="2"/>
  <c r="AI654" i="2"/>
  <c r="AG654" i="2"/>
  <c r="AF654" i="2"/>
  <c r="AD654" i="2"/>
  <c r="AC654" i="2"/>
  <c r="Y654" i="2"/>
  <c r="AA654" i="2"/>
  <c r="Z654" i="2"/>
  <c r="X654" i="2"/>
  <c r="W654" i="2"/>
  <c r="U654" i="2"/>
  <c r="T654" i="2"/>
  <c r="R654" i="2"/>
  <c r="Q654" i="2"/>
  <c r="O654" i="2"/>
  <c r="N654" i="2"/>
  <c r="L654" i="2"/>
  <c r="K654" i="2"/>
  <c r="I654" i="2"/>
  <c r="H654" i="2"/>
  <c r="AM653" i="2"/>
  <c r="AL653" i="2"/>
  <c r="AJ653" i="2"/>
  <c r="AI653" i="2"/>
  <c r="AG653" i="2"/>
  <c r="AF653" i="2"/>
  <c r="AD653" i="2"/>
  <c r="AC653" i="2"/>
  <c r="Y653" i="2"/>
  <c r="AA653" i="2"/>
  <c r="Z653" i="2"/>
  <c r="X653" i="2"/>
  <c r="W653" i="2"/>
  <c r="U653" i="2"/>
  <c r="T653" i="2"/>
  <c r="R653" i="2"/>
  <c r="Q653" i="2"/>
  <c r="O653" i="2"/>
  <c r="N653" i="2"/>
  <c r="L653" i="2"/>
  <c r="K653" i="2"/>
  <c r="I653" i="2"/>
  <c r="H653" i="2"/>
  <c r="AG652" i="2"/>
  <c r="AF652" i="2"/>
  <c r="AD652" i="2"/>
  <c r="AC652" i="2"/>
  <c r="AA652" i="2"/>
  <c r="Z652" i="2"/>
  <c r="X652" i="2"/>
  <c r="W652" i="2"/>
  <c r="U652" i="2"/>
  <c r="T652" i="2"/>
  <c r="R652" i="2"/>
  <c r="Q652" i="2"/>
  <c r="O652" i="2"/>
  <c r="N652" i="2"/>
  <c r="L652" i="2"/>
  <c r="K652" i="2"/>
  <c r="I652" i="2"/>
  <c r="H652" i="2"/>
  <c r="AG651" i="2"/>
  <c r="AF651" i="2"/>
  <c r="AD651" i="2"/>
  <c r="AC651" i="2"/>
  <c r="AA651" i="2"/>
  <c r="Z651" i="2"/>
  <c r="X651" i="2"/>
  <c r="W651" i="2"/>
  <c r="U651" i="2"/>
  <c r="T651" i="2"/>
  <c r="R651" i="2"/>
  <c r="Q651" i="2"/>
  <c r="O651" i="2"/>
  <c r="N651" i="2"/>
  <c r="L651" i="2"/>
  <c r="K651" i="2"/>
  <c r="I651" i="2"/>
  <c r="H651" i="2"/>
  <c r="AM650" i="2"/>
  <c r="AL650" i="2"/>
  <c r="AJ650" i="2"/>
  <c r="AI650" i="2"/>
  <c r="AG650" i="2"/>
  <c r="AF650" i="2"/>
  <c r="AD650" i="2"/>
  <c r="AC650" i="2"/>
  <c r="AA650" i="2"/>
  <c r="Z650" i="2"/>
  <c r="X650" i="2"/>
  <c r="W650" i="2"/>
  <c r="U650" i="2"/>
  <c r="T650" i="2"/>
  <c r="R650" i="2"/>
  <c r="Q650" i="2"/>
  <c r="O650" i="2"/>
  <c r="N650" i="2"/>
  <c r="L650" i="2"/>
  <c r="K650" i="2"/>
  <c r="I650" i="2"/>
  <c r="H650" i="2"/>
  <c r="AM649" i="2"/>
  <c r="AL649" i="2"/>
  <c r="AJ649" i="2"/>
  <c r="AI649" i="2"/>
  <c r="AG649" i="2"/>
  <c r="AF649" i="2"/>
  <c r="AD649" i="2"/>
  <c r="AC649" i="2"/>
  <c r="AA649" i="2"/>
  <c r="Z649" i="2"/>
  <c r="X649" i="2"/>
  <c r="W649" i="2"/>
  <c r="U649" i="2"/>
  <c r="T649" i="2"/>
  <c r="R649" i="2"/>
  <c r="Q649" i="2"/>
  <c r="O649" i="2"/>
  <c r="N649" i="2"/>
  <c r="L649" i="2"/>
  <c r="K649" i="2"/>
  <c r="I649" i="2"/>
  <c r="H649" i="2"/>
  <c r="AM648" i="2"/>
  <c r="AL648" i="2"/>
  <c r="AJ648" i="2"/>
  <c r="AI648" i="2"/>
  <c r="AG648" i="2"/>
  <c r="AF648" i="2"/>
  <c r="AD648" i="2"/>
  <c r="AC648" i="2"/>
  <c r="AA648" i="2"/>
  <c r="Z648" i="2"/>
  <c r="X648" i="2"/>
  <c r="W648" i="2"/>
  <c r="U648" i="2"/>
  <c r="T648" i="2"/>
  <c r="R648" i="2"/>
  <c r="Q648" i="2"/>
  <c r="O648" i="2"/>
  <c r="N648" i="2"/>
  <c r="L648" i="2"/>
  <c r="K648" i="2"/>
  <c r="I648" i="2"/>
  <c r="H648" i="2"/>
  <c r="AM647" i="2"/>
  <c r="AL647" i="2"/>
  <c r="AJ647" i="2"/>
  <c r="AI647" i="2"/>
  <c r="AG647" i="2"/>
  <c r="AF647" i="2"/>
  <c r="AD647" i="2"/>
  <c r="AC647" i="2"/>
  <c r="AA647" i="2"/>
  <c r="Z647" i="2"/>
  <c r="X647" i="2"/>
  <c r="W647" i="2"/>
  <c r="U647" i="2"/>
  <c r="T647" i="2"/>
  <c r="R647" i="2"/>
  <c r="Q647" i="2"/>
  <c r="O647" i="2"/>
  <c r="N647" i="2"/>
  <c r="L647" i="2"/>
  <c r="K647" i="2"/>
  <c r="I647" i="2"/>
  <c r="H647" i="2"/>
  <c r="AG646" i="2"/>
  <c r="AF646" i="2"/>
  <c r="AD646" i="2"/>
  <c r="AC646" i="2"/>
  <c r="AA646" i="2"/>
  <c r="Z646" i="2"/>
  <c r="X646" i="2"/>
  <c r="W646" i="2"/>
  <c r="U646" i="2"/>
  <c r="T646" i="2"/>
  <c r="R646" i="2"/>
  <c r="Q646" i="2"/>
  <c r="O646" i="2"/>
  <c r="N646" i="2"/>
  <c r="L646" i="2"/>
  <c r="K646" i="2"/>
  <c r="I646" i="2"/>
  <c r="H646" i="2"/>
  <c r="AM645" i="2"/>
  <c r="AL645" i="2"/>
  <c r="AJ645" i="2"/>
  <c r="AI645" i="2"/>
  <c r="AG645" i="2"/>
  <c r="AF645" i="2"/>
  <c r="AD645" i="2"/>
  <c r="AC645" i="2"/>
  <c r="Y645" i="2"/>
  <c r="AA645" i="2"/>
  <c r="Z645" i="2"/>
  <c r="X645" i="2"/>
  <c r="W645" i="2"/>
  <c r="U645" i="2"/>
  <c r="T645" i="2"/>
  <c r="R645" i="2"/>
  <c r="Q645" i="2"/>
  <c r="O645" i="2"/>
  <c r="N645" i="2"/>
  <c r="L645" i="2"/>
  <c r="K645" i="2"/>
  <c r="I645" i="2"/>
  <c r="H645" i="2"/>
  <c r="AM644" i="2"/>
  <c r="AL644" i="2"/>
  <c r="AJ644" i="2"/>
  <c r="AI644" i="2"/>
  <c r="AG644" i="2"/>
  <c r="AF644" i="2"/>
  <c r="AD644" i="2"/>
  <c r="AC644" i="2"/>
  <c r="AA644" i="2"/>
  <c r="Z644" i="2"/>
  <c r="X644" i="2"/>
  <c r="W644" i="2"/>
  <c r="U644" i="2"/>
  <c r="T644" i="2"/>
  <c r="R644" i="2"/>
  <c r="Q644" i="2"/>
  <c r="O644" i="2"/>
  <c r="N644" i="2"/>
  <c r="L644" i="2"/>
  <c r="K644" i="2"/>
  <c r="I644" i="2"/>
  <c r="H644" i="2"/>
  <c r="AM643" i="2"/>
  <c r="AL643" i="2"/>
  <c r="AJ643" i="2"/>
  <c r="AI643" i="2"/>
  <c r="AG643" i="2"/>
  <c r="AF643" i="2"/>
  <c r="AD643" i="2"/>
  <c r="AC643" i="2"/>
  <c r="Y643" i="2"/>
  <c r="AA643" i="2"/>
  <c r="Z643" i="2"/>
  <c r="X643" i="2"/>
  <c r="W643" i="2"/>
  <c r="U643" i="2"/>
  <c r="T643" i="2"/>
  <c r="R643" i="2"/>
  <c r="Q643" i="2"/>
  <c r="O643" i="2"/>
  <c r="N643" i="2"/>
  <c r="L643" i="2"/>
  <c r="K643" i="2"/>
  <c r="I643" i="2"/>
  <c r="H643" i="2"/>
  <c r="AM642" i="2"/>
  <c r="AL642" i="2"/>
  <c r="AJ642" i="2"/>
  <c r="AI642" i="2"/>
  <c r="AG642" i="2"/>
  <c r="AF642" i="2"/>
  <c r="AD642" i="2"/>
  <c r="AC642" i="2"/>
  <c r="AA642" i="2"/>
  <c r="Z642" i="2"/>
  <c r="X642" i="2"/>
  <c r="W642" i="2"/>
  <c r="U642" i="2"/>
  <c r="T642" i="2"/>
  <c r="R642" i="2"/>
  <c r="Q642" i="2"/>
  <c r="O642" i="2"/>
  <c r="N642" i="2"/>
  <c r="L642" i="2"/>
  <c r="K642" i="2"/>
  <c r="I642" i="2"/>
  <c r="H642" i="2"/>
  <c r="AM641" i="2"/>
  <c r="AL641" i="2"/>
  <c r="AJ641" i="2"/>
  <c r="AI641" i="2"/>
  <c r="AG641" i="2"/>
  <c r="AF641" i="2"/>
  <c r="AD641" i="2"/>
  <c r="AC641" i="2"/>
  <c r="AA641" i="2"/>
  <c r="Z641" i="2"/>
  <c r="X641" i="2"/>
  <c r="W641" i="2"/>
  <c r="U641" i="2"/>
  <c r="T641" i="2"/>
  <c r="R641" i="2"/>
  <c r="Q641" i="2"/>
  <c r="O641" i="2"/>
  <c r="N641" i="2"/>
  <c r="L641" i="2"/>
  <c r="K641" i="2"/>
  <c r="I641" i="2"/>
  <c r="H641" i="2"/>
  <c r="AG640" i="2"/>
  <c r="AF640" i="2"/>
  <c r="AD640" i="2"/>
  <c r="AC640" i="2"/>
  <c r="AA640" i="2"/>
  <c r="Z640" i="2"/>
  <c r="X640" i="2"/>
  <c r="W640" i="2"/>
  <c r="U640" i="2"/>
  <c r="T640" i="2"/>
  <c r="R640" i="2"/>
  <c r="Q640" i="2"/>
  <c r="O640" i="2"/>
  <c r="N640" i="2"/>
  <c r="L640" i="2"/>
  <c r="K640" i="2"/>
  <c r="I640" i="2"/>
  <c r="H640" i="2"/>
  <c r="AM639" i="2"/>
  <c r="AL639" i="2"/>
  <c r="AJ639" i="2"/>
  <c r="AI639" i="2"/>
  <c r="AD639" i="2"/>
  <c r="AC639" i="2"/>
  <c r="AA639" i="2"/>
  <c r="Z639" i="2"/>
  <c r="R639" i="2"/>
  <c r="Q639" i="2"/>
  <c r="O639" i="2"/>
  <c r="N639" i="2"/>
  <c r="L639" i="2"/>
  <c r="K639" i="2"/>
  <c r="I639" i="2"/>
  <c r="H639" i="2"/>
  <c r="AM638" i="2"/>
  <c r="AL638" i="2"/>
  <c r="AJ638" i="2"/>
  <c r="AI638" i="2"/>
  <c r="AG638" i="2"/>
  <c r="AF638" i="2"/>
  <c r="AD638" i="2"/>
  <c r="AC638" i="2"/>
  <c r="AA638" i="2"/>
  <c r="Z638" i="2"/>
  <c r="X638" i="2"/>
  <c r="W638" i="2"/>
  <c r="U638" i="2"/>
  <c r="T638" i="2"/>
  <c r="R638" i="2"/>
  <c r="Q638" i="2"/>
  <c r="O638" i="2"/>
  <c r="N638" i="2"/>
  <c r="L638" i="2"/>
  <c r="K638" i="2"/>
  <c r="I638" i="2"/>
  <c r="H638" i="2"/>
  <c r="AM637" i="2"/>
  <c r="AL637" i="2"/>
  <c r="AJ637" i="2"/>
  <c r="AI637" i="2"/>
  <c r="AG637" i="2"/>
  <c r="AF637" i="2"/>
  <c r="AD637" i="2"/>
  <c r="AC637" i="2"/>
  <c r="AA637" i="2"/>
  <c r="Z637" i="2"/>
  <c r="X637" i="2"/>
  <c r="W637" i="2"/>
  <c r="U637" i="2"/>
  <c r="T637" i="2"/>
  <c r="R637" i="2"/>
  <c r="Q637" i="2"/>
  <c r="O637" i="2"/>
  <c r="N637" i="2"/>
  <c r="L637" i="2"/>
  <c r="K637" i="2"/>
  <c r="I637" i="2"/>
  <c r="H637" i="2"/>
  <c r="AG636" i="2"/>
  <c r="AF636" i="2"/>
  <c r="AD636" i="2"/>
  <c r="AC636" i="2"/>
  <c r="AA636" i="2"/>
  <c r="Z636" i="2"/>
  <c r="X636" i="2"/>
  <c r="W636" i="2"/>
  <c r="U636" i="2"/>
  <c r="T636" i="2"/>
  <c r="R636" i="2"/>
  <c r="Q636" i="2"/>
  <c r="O636" i="2"/>
  <c r="N636" i="2"/>
  <c r="L636" i="2"/>
  <c r="K636" i="2"/>
  <c r="I636" i="2"/>
  <c r="H636" i="2"/>
  <c r="AG635" i="2"/>
  <c r="AF635" i="2"/>
  <c r="AD635" i="2"/>
  <c r="AC635" i="2"/>
  <c r="AA635" i="2"/>
  <c r="Z635" i="2"/>
  <c r="X635" i="2"/>
  <c r="W635" i="2"/>
  <c r="U635" i="2"/>
  <c r="T635" i="2"/>
  <c r="R635" i="2"/>
  <c r="Q635" i="2"/>
  <c r="O635" i="2"/>
  <c r="N635" i="2"/>
  <c r="L635" i="2"/>
  <c r="K635" i="2"/>
  <c r="I635" i="2"/>
  <c r="H635" i="2"/>
  <c r="AG634" i="2"/>
  <c r="AF634" i="2"/>
  <c r="AD634" i="2"/>
  <c r="AC634" i="2"/>
  <c r="AA634" i="2"/>
  <c r="Z634" i="2"/>
  <c r="X634" i="2"/>
  <c r="W634" i="2"/>
  <c r="U634" i="2"/>
  <c r="T634" i="2"/>
  <c r="R634" i="2"/>
  <c r="Q634" i="2"/>
  <c r="O634" i="2"/>
  <c r="N634" i="2"/>
  <c r="L634" i="2"/>
  <c r="K634" i="2"/>
  <c r="I634" i="2"/>
  <c r="H634" i="2"/>
  <c r="AM633" i="2"/>
  <c r="AL633" i="2"/>
  <c r="AJ633" i="2"/>
  <c r="AI633" i="2"/>
  <c r="AG633" i="2"/>
  <c r="AF633" i="2"/>
  <c r="AD633" i="2"/>
  <c r="AC633" i="2"/>
  <c r="AA633" i="2"/>
  <c r="Z633" i="2"/>
  <c r="X633" i="2"/>
  <c r="W633" i="2"/>
  <c r="U633" i="2"/>
  <c r="T633" i="2"/>
  <c r="R633" i="2"/>
  <c r="Q633" i="2"/>
  <c r="O633" i="2"/>
  <c r="N633" i="2"/>
  <c r="L633" i="2"/>
  <c r="K633" i="2"/>
  <c r="I633" i="2"/>
  <c r="H633" i="2"/>
  <c r="AM632" i="2"/>
  <c r="AL632" i="2"/>
  <c r="AJ632" i="2"/>
  <c r="AI632" i="2"/>
  <c r="AG632" i="2"/>
  <c r="AF632" i="2"/>
  <c r="AD632" i="2"/>
  <c r="AC632" i="2"/>
  <c r="AA632" i="2"/>
  <c r="Z632" i="2"/>
  <c r="X632" i="2"/>
  <c r="W632" i="2"/>
  <c r="U632" i="2"/>
  <c r="T632" i="2"/>
  <c r="R632" i="2"/>
  <c r="Q632" i="2"/>
  <c r="O632" i="2"/>
  <c r="N632" i="2"/>
  <c r="L632" i="2"/>
  <c r="K632" i="2"/>
  <c r="I632" i="2"/>
  <c r="H632" i="2"/>
  <c r="AG631" i="2"/>
  <c r="AF631" i="2"/>
  <c r="AD631" i="2"/>
  <c r="AC631" i="2"/>
  <c r="AA631" i="2"/>
  <c r="Z631" i="2"/>
  <c r="X631" i="2"/>
  <c r="W631" i="2"/>
  <c r="U631" i="2"/>
  <c r="T631" i="2"/>
  <c r="R631" i="2"/>
  <c r="Q631" i="2"/>
  <c r="O631" i="2"/>
  <c r="N631" i="2"/>
  <c r="L631" i="2"/>
  <c r="K631" i="2"/>
  <c r="I631" i="2"/>
  <c r="H631" i="2"/>
  <c r="AM630" i="2"/>
  <c r="AL630" i="2"/>
  <c r="AJ630" i="2"/>
  <c r="AI630" i="2"/>
  <c r="AG630" i="2"/>
  <c r="AF630" i="2"/>
  <c r="AD630" i="2"/>
  <c r="AC630" i="2"/>
  <c r="AA630" i="2"/>
  <c r="Z630" i="2"/>
  <c r="X630" i="2"/>
  <c r="W630" i="2"/>
  <c r="U630" i="2"/>
  <c r="T630" i="2"/>
  <c r="R630" i="2"/>
  <c r="Q630" i="2"/>
  <c r="O630" i="2"/>
  <c r="N630" i="2"/>
  <c r="L630" i="2"/>
  <c r="K630" i="2"/>
  <c r="I630" i="2"/>
  <c r="H630" i="2"/>
  <c r="AM629" i="2"/>
  <c r="AL629" i="2"/>
  <c r="AJ629" i="2"/>
  <c r="AI629" i="2"/>
  <c r="AG629" i="2"/>
  <c r="AF629" i="2"/>
  <c r="AD629" i="2"/>
  <c r="AC629" i="2"/>
  <c r="AA629" i="2"/>
  <c r="Z629" i="2"/>
  <c r="X629" i="2"/>
  <c r="W629" i="2"/>
  <c r="U629" i="2"/>
  <c r="T629" i="2"/>
  <c r="R629" i="2"/>
  <c r="Q629" i="2"/>
  <c r="O629" i="2"/>
  <c r="N629" i="2"/>
  <c r="L629" i="2"/>
  <c r="K629" i="2"/>
  <c r="I629" i="2"/>
  <c r="H629" i="2"/>
  <c r="AM628" i="2"/>
  <c r="AL628" i="2"/>
  <c r="AJ628" i="2"/>
  <c r="AI628" i="2"/>
  <c r="AG628" i="2"/>
  <c r="AF628" i="2"/>
  <c r="AD628" i="2"/>
  <c r="AC628" i="2"/>
  <c r="AA628" i="2"/>
  <c r="Z628" i="2"/>
  <c r="R628" i="2"/>
  <c r="Q628" i="2"/>
  <c r="O628" i="2"/>
  <c r="N628" i="2"/>
  <c r="L628" i="2"/>
  <c r="K628" i="2"/>
  <c r="I628" i="2"/>
  <c r="H628" i="2"/>
  <c r="AM627" i="2"/>
  <c r="AL627" i="2"/>
  <c r="AJ627" i="2"/>
  <c r="AI627" i="2"/>
  <c r="AG627" i="2"/>
  <c r="AF627" i="2"/>
  <c r="AD627" i="2"/>
  <c r="AC627" i="2"/>
  <c r="AA627" i="2"/>
  <c r="Z627" i="2"/>
  <c r="X627" i="2"/>
  <c r="W627" i="2"/>
  <c r="U627" i="2"/>
  <c r="T627" i="2"/>
  <c r="R627" i="2"/>
  <c r="Q627" i="2"/>
  <c r="O627" i="2"/>
  <c r="N627" i="2"/>
  <c r="L627" i="2"/>
  <c r="K627" i="2"/>
  <c r="I627" i="2"/>
  <c r="H627" i="2"/>
  <c r="AM626" i="2"/>
  <c r="AL626" i="2"/>
  <c r="AJ626" i="2"/>
  <c r="AI626" i="2"/>
  <c r="AG626" i="2"/>
  <c r="AF626" i="2"/>
  <c r="AD626" i="2"/>
  <c r="AC626" i="2"/>
  <c r="AA626" i="2"/>
  <c r="Z626" i="2"/>
  <c r="X626" i="2"/>
  <c r="W626" i="2"/>
  <c r="U626" i="2"/>
  <c r="T626" i="2"/>
  <c r="R626" i="2"/>
  <c r="Q626" i="2"/>
  <c r="O626" i="2"/>
  <c r="N626" i="2"/>
  <c r="L626" i="2"/>
  <c r="K626" i="2"/>
  <c r="I626" i="2"/>
  <c r="H626" i="2"/>
  <c r="AM625" i="2"/>
  <c r="AL625" i="2"/>
  <c r="AJ625" i="2"/>
  <c r="AI625" i="2"/>
  <c r="AG625" i="2"/>
  <c r="AF625" i="2"/>
  <c r="AD625" i="2"/>
  <c r="AC625" i="2"/>
  <c r="AA625" i="2"/>
  <c r="Z625" i="2"/>
  <c r="X625" i="2"/>
  <c r="W625" i="2"/>
  <c r="U625" i="2"/>
  <c r="T625" i="2"/>
  <c r="R625" i="2"/>
  <c r="Q625" i="2"/>
  <c r="O625" i="2"/>
  <c r="N625" i="2"/>
  <c r="L625" i="2"/>
  <c r="K625" i="2"/>
  <c r="I625" i="2"/>
  <c r="H625" i="2"/>
  <c r="AM624" i="2"/>
  <c r="AL624" i="2"/>
  <c r="AJ624" i="2"/>
  <c r="AI624" i="2"/>
  <c r="AG624" i="2"/>
  <c r="AF624" i="2"/>
  <c r="AD624" i="2"/>
  <c r="AC624" i="2"/>
  <c r="Y624" i="2"/>
  <c r="AA624" i="2"/>
  <c r="Z624" i="2"/>
  <c r="X624" i="2"/>
  <c r="W624" i="2"/>
  <c r="U624" i="2"/>
  <c r="T624" i="2"/>
  <c r="R624" i="2"/>
  <c r="Q624" i="2"/>
  <c r="O624" i="2"/>
  <c r="N624" i="2"/>
  <c r="L624" i="2"/>
  <c r="K624" i="2"/>
  <c r="I624" i="2"/>
  <c r="H624" i="2"/>
  <c r="AM623" i="2"/>
  <c r="AL623" i="2"/>
  <c r="AJ623" i="2"/>
  <c r="AI623" i="2"/>
  <c r="AG623" i="2"/>
  <c r="AF623" i="2"/>
  <c r="AD623" i="2"/>
  <c r="AC623" i="2"/>
  <c r="AA623" i="2"/>
  <c r="Z623" i="2"/>
  <c r="R623" i="2"/>
  <c r="Q623" i="2"/>
  <c r="O623" i="2"/>
  <c r="N623" i="2"/>
  <c r="L623" i="2"/>
  <c r="K623" i="2"/>
  <c r="I623" i="2"/>
  <c r="H623" i="2"/>
  <c r="AM622" i="2"/>
  <c r="AL622" i="2"/>
  <c r="AJ622" i="2"/>
  <c r="AI622" i="2"/>
  <c r="AG622" i="2"/>
  <c r="AF622" i="2"/>
  <c r="AD622" i="2"/>
  <c r="AC622" i="2"/>
  <c r="AA622" i="2"/>
  <c r="Z622" i="2"/>
  <c r="X622" i="2"/>
  <c r="W622" i="2"/>
  <c r="U622" i="2"/>
  <c r="T622" i="2"/>
  <c r="R622" i="2"/>
  <c r="Q622" i="2"/>
  <c r="O622" i="2"/>
  <c r="N622" i="2"/>
  <c r="L622" i="2"/>
  <c r="K622" i="2"/>
  <c r="I622" i="2"/>
  <c r="H622" i="2"/>
  <c r="AM621" i="2"/>
  <c r="AL621" i="2"/>
  <c r="AJ621" i="2"/>
  <c r="AI621" i="2"/>
  <c r="AG621" i="2"/>
  <c r="AF621" i="2"/>
  <c r="AD621" i="2"/>
  <c r="AC621" i="2"/>
  <c r="Y621" i="2"/>
  <c r="AA621" i="2"/>
  <c r="Z621" i="2"/>
  <c r="X621" i="2"/>
  <c r="W621" i="2"/>
  <c r="U621" i="2"/>
  <c r="T621" i="2"/>
  <c r="R621" i="2"/>
  <c r="Q621" i="2"/>
  <c r="O621" i="2"/>
  <c r="N621" i="2"/>
  <c r="L621" i="2"/>
  <c r="K621" i="2"/>
  <c r="I621" i="2"/>
  <c r="H621" i="2"/>
  <c r="AM620" i="2"/>
  <c r="AL620" i="2"/>
  <c r="AJ620" i="2"/>
  <c r="AI620" i="2"/>
  <c r="AG620" i="2"/>
  <c r="AF620" i="2"/>
  <c r="AD620" i="2"/>
  <c r="AC620" i="2"/>
  <c r="Y620" i="2"/>
  <c r="AA620" i="2"/>
  <c r="Z620" i="2"/>
  <c r="X620" i="2"/>
  <c r="W620" i="2"/>
  <c r="U620" i="2"/>
  <c r="T620" i="2"/>
  <c r="R620" i="2"/>
  <c r="Q620" i="2"/>
  <c r="O620" i="2"/>
  <c r="N620" i="2"/>
  <c r="L620" i="2"/>
  <c r="K620" i="2"/>
  <c r="I620" i="2"/>
  <c r="H620" i="2"/>
  <c r="AG619" i="2"/>
  <c r="AF619" i="2"/>
  <c r="AD619" i="2"/>
  <c r="AC619" i="2"/>
  <c r="AA619" i="2"/>
  <c r="Z619" i="2"/>
  <c r="R619" i="2"/>
  <c r="Q619" i="2"/>
  <c r="O619" i="2"/>
  <c r="N619" i="2"/>
  <c r="L619" i="2"/>
  <c r="K619" i="2"/>
  <c r="I619" i="2"/>
  <c r="H619" i="2"/>
  <c r="AM618" i="2"/>
  <c r="AL618" i="2"/>
  <c r="AJ618" i="2"/>
  <c r="AI618" i="2"/>
  <c r="AG618" i="2"/>
  <c r="AF618" i="2"/>
  <c r="AD618" i="2"/>
  <c r="AC618" i="2"/>
  <c r="AA618" i="2"/>
  <c r="Z618" i="2"/>
  <c r="X618" i="2"/>
  <c r="W618" i="2"/>
  <c r="U618" i="2"/>
  <c r="T618" i="2"/>
  <c r="R618" i="2"/>
  <c r="Q618" i="2"/>
  <c r="O618" i="2"/>
  <c r="N618" i="2"/>
  <c r="L618" i="2"/>
  <c r="K618" i="2"/>
  <c r="I618" i="2"/>
  <c r="H618" i="2"/>
  <c r="AM617" i="2"/>
  <c r="AL617" i="2"/>
  <c r="AJ617" i="2"/>
  <c r="AI617" i="2"/>
  <c r="AG617" i="2"/>
  <c r="AF617" i="2"/>
  <c r="AD617" i="2"/>
  <c r="AC617" i="2"/>
  <c r="AA617" i="2"/>
  <c r="Z617" i="2"/>
  <c r="X617" i="2"/>
  <c r="W617" i="2"/>
  <c r="U617" i="2"/>
  <c r="T617" i="2"/>
  <c r="R617" i="2"/>
  <c r="Q617" i="2"/>
  <c r="O617" i="2"/>
  <c r="N617" i="2"/>
  <c r="L617" i="2"/>
  <c r="K617" i="2"/>
  <c r="I617" i="2"/>
  <c r="H617" i="2"/>
  <c r="AM616" i="2"/>
  <c r="AL616" i="2"/>
  <c r="AJ616" i="2"/>
  <c r="AI616" i="2"/>
  <c r="AG616" i="2"/>
  <c r="AF616" i="2"/>
  <c r="AD616" i="2"/>
  <c r="AC616" i="2"/>
  <c r="AA616" i="2"/>
  <c r="Z616" i="2"/>
  <c r="X616" i="2"/>
  <c r="W616" i="2"/>
  <c r="R616" i="2"/>
  <c r="Q616" i="2"/>
  <c r="O616" i="2"/>
  <c r="N616" i="2"/>
  <c r="L616" i="2"/>
  <c r="K616" i="2"/>
  <c r="I616" i="2"/>
  <c r="H616" i="2"/>
  <c r="AM615" i="2"/>
  <c r="AL615" i="2"/>
  <c r="AJ615" i="2"/>
  <c r="AI615" i="2"/>
  <c r="AG615" i="2"/>
  <c r="AF615" i="2"/>
  <c r="AD615" i="2"/>
  <c r="AC615" i="2"/>
  <c r="AA615" i="2"/>
  <c r="Z615" i="2"/>
  <c r="X615" i="2"/>
  <c r="W615" i="2"/>
  <c r="U615" i="2"/>
  <c r="T615" i="2"/>
  <c r="R615" i="2"/>
  <c r="Q615" i="2"/>
  <c r="O615" i="2"/>
  <c r="N615" i="2"/>
  <c r="L615" i="2"/>
  <c r="K615" i="2"/>
  <c r="I615" i="2"/>
  <c r="H615" i="2"/>
  <c r="AM614" i="2"/>
  <c r="AL614" i="2"/>
  <c r="AJ614" i="2"/>
  <c r="AI614" i="2"/>
  <c r="AG614" i="2"/>
  <c r="AF614" i="2"/>
  <c r="AD614" i="2"/>
  <c r="AC614" i="2"/>
  <c r="AA614" i="2"/>
  <c r="Z614" i="2"/>
  <c r="X614" i="2"/>
  <c r="W614" i="2"/>
  <c r="U614" i="2"/>
  <c r="T614" i="2"/>
  <c r="R614" i="2"/>
  <c r="Q614" i="2"/>
  <c r="O614" i="2"/>
  <c r="N614" i="2"/>
  <c r="L614" i="2"/>
  <c r="K614" i="2"/>
  <c r="I614" i="2"/>
  <c r="H614" i="2"/>
  <c r="AM613" i="2"/>
  <c r="AL613" i="2"/>
  <c r="AJ613" i="2"/>
  <c r="AI613" i="2"/>
  <c r="AD613" i="2"/>
  <c r="AC613" i="2"/>
  <c r="AA613" i="2"/>
  <c r="Z613" i="2"/>
  <c r="X613" i="2"/>
  <c r="W613" i="2"/>
  <c r="U613" i="2"/>
  <c r="T613" i="2"/>
  <c r="R613" i="2"/>
  <c r="Q613" i="2"/>
  <c r="O613" i="2"/>
  <c r="N613" i="2"/>
  <c r="L613" i="2"/>
  <c r="K613" i="2"/>
  <c r="I613" i="2"/>
  <c r="H613" i="2"/>
  <c r="AG612" i="2"/>
  <c r="AF612" i="2"/>
  <c r="AD612" i="2"/>
  <c r="AC612" i="2"/>
  <c r="AA612" i="2"/>
  <c r="Z612" i="2"/>
  <c r="X612" i="2"/>
  <c r="W612" i="2"/>
  <c r="U612" i="2"/>
  <c r="T612" i="2"/>
  <c r="R612" i="2"/>
  <c r="Q612" i="2"/>
  <c r="O612" i="2"/>
  <c r="N612" i="2"/>
  <c r="L612" i="2"/>
  <c r="K612" i="2"/>
  <c r="I612" i="2"/>
  <c r="H612" i="2"/>
  <c r="AM611" i="2"/>
  <c r="AL611" i="2"/>
  <c r="AJ611" i="2"/>
  <c r="AI611" i="2"/>
  <c r="AG611" i="2"/>
  <c r="AF611" i="2"/>
  <c r="AD611" i="2"/>
  <c r="AC611" i="2"/>
  <c r="AA611" i="2"/>
  <c r="Z611" i="2"/>
  <c r="X611" i="2"/>
  <c r="W611" i="2"/>
  <c r="U611" i="2"/>
  <c r="T611" i="2"/>
  <c r="R611" i="2"/>
  <c r="Q611" i="2"/>
  <c r="O611" i="2"/>
  <c r="N611" i="2"/>
  <c r="L611" i="2"/>
  <c r="K611" i="2"/>
  <c r="I611" i="2"/>
  <c r="H611" i="2"/>
  <c r="AM610" i="2"/>
  <c r="AL610" i="2"/>
  <c r="AJ610" i="2"/>
  <c r="AI610" i="2"/>
  <c r="AG610" i="2"/>
  <c r="AF610" i="2"/>
  <c r="AD610" i="2"/>
  <c r="AC610" i="2"/>
  <c r="AA610" i="2"/>
  <c r="Z610" i="2"/>
  <c r="X610" i="2"/>
  <c r="W610" i="2"/>
  <c r="U610" i="2"/>
  <c r="T610" i="2"/>
  <c r="R610" i="2"/>
  <c r="Q610" i="2"/>
  <c r="O610" i="2"/>
  <c r="N610" i="2"/>
  <c r="L610" i="2"/>
  <c r="K610" i="2"/>
  <c r="I610" i="2"/>
  <c r="H610" i="2"/>
  <c r="AM609" i="2"/>
  <c r="AL609" i="2"/>
  <c r="AJ609" i="2"/>
  <c r="AI609" i="2"/>
  <c r="AG609" i="2"/>
  <c r="AF609" i="2"/>
  <c r="AD609" i="2"/>
  <c r="AC609" i="2"/>
  <c r="AA609" i="2"/>
  <c r="Z609" i="2"/>
  <c r="X609" i="2"/>
  <c r="W609" i="2"/>
  <c r="U609" i="2"/>
  <c r="T609" i="2"/>
  <c r="R609" i="2"/>
  <c r="Q609" i="2"/>
  <c r="O609" i="2"/>
  <c r="N609" i="2"/>
  <c r="L609" i="2"/>
  <c r="K609" i="2"/>
  <c r="I609" i="2"/>
  <c r="H609" i="2"/>
  <c r="AG608" i="2"/>
  <c r="AF608" i="2"/>
  <c r="AD608" i="2"/>
  <c r="AC608" i="2"/>
  <c r="AA608" i="2"/>
  <c r="Z608" i="2"/>
  <c r="X608" i="2"/>
  <c r="W608" i="2"/>
  <c r="U608" i="2"/>
  <c r="T608" i="2"/>
  <c r="R608" i="2"/>
  <c r="Q608" i="2"/>
  <c r="O608" i="2"/>
  <c r="N608" i="2"/>
  <c r="L608" i="2"/>
  <c r="K608" i="2"/>
  <c r="I608" i="2"/>
  <c r="H608" i="2"/>
  <c r="AM607" i="2"/>
  <c r="AL607" i="2"/>
  <c r="AJ607" i="2"/>
  <c r="AI607" i="2"/>
  <c r="AG607" i="2"/>
  <c r="AF607" i="2"/>
  <c r="AD607" i="2"/>
  <c r="AC607" i="2"/>
  <c r="AA607" i="2"/>
  <c r="Z607" i="2"/>
  <c r="X607" i="2"/>
  <c r="W607" i="2"/>
  <c r="U607" i="2"/>
  <c r="T607" i="2"/>
  <c r="R607" i="2"/>
  <c r="Q607" i="2"/>
  <c r="O607" i="2"/>
  <c r="N607" i="2"/>
  <c r="L607" i="2"/>
  <c r="K607" i="2"/>
  <c r="I607" i="2"/>
  <c r="H607" i="2"/>
  <c r="AM606" i="2"/>
  <c r="AL606" i="2"/>
  <c r="AJ606" i="2"/>
  <c r="AI606" i="2"/>
  <c r="AG606" i="2"/>
  <c r="AF606" i="2"/>
  <c r="AD606" i="2"/>
  <c r="AC606" i="2"/>
  <c r="AA606" i="2"/>
  <c r="Z606" i="2"/>
  <c r="R606" i="2"/>
  <c r="Q606" i="2"/>
  <c r="O606" i="2"/>
  <c r="N606" i="2"/>
  <c r="L606" i="2"/>
  <c r="K606" i="2"/>
  <c r="I606" i="2"/>
  <c r="H606" i="2"/>
  <c r="AM605" i="2"/>
  <c r="AL605" i="2"/>
  <c r="AJ605" i="2"/>
  <c r="AI605" i="2"/>
  <c r="AG605" i="2"/>
  <c r="AF605" i="2"/>
  <c r="AD605" i="2"/>
  <c r="AC605" i="2"/>
  <c r="AA605" i="2"/>
  <c r="Z605" i="2"/>
  <c r="X605" i="2"/>
  <c r="W605" i="2"/>
  <c r="U605" i="2"/>
  <c r="T605" i="2"/>
  <c r="R605" i="2"/>
  <c r="Q605" i="2"/>
  <c r="O605" i="2"/>
  <c r="N605" i="2"/>
  <c r="L605" i="2"/>
  <c r="K605" i="2"/>
  <c r="I605" i="2"/>
  <c r="H605" i="2"/>
  <c r="AG604" i="2"/>
  <c r="AF604" i="2"/>
  <c r="AD604" i="2"/>
  <c r="AC604" i="2"/>
  <c r="AA604" i="2"/>
  <c r="Z604" i="2"/>
  <c r="X604" i="2"/>
  <c r="W604" i="2"/>
  <c r="U604" i="2"/>
  <c r="T604" i="2"/>
  <c r="R604" i="2"/>
  <c r="Q604" i="2"/>
  <c r="O604" i="2"/>
  <c r="N604" i="2"/>
  <c r="L604" i="2"/>
  <c r="K604" i="2"/>
  <c r="I604" i="2"/>
  <c r="H604" i="2"/>
  <c r="AM603" i="2"/>
  <c r="AL603" i="2"/>
  <c r="AJ603" i="2"/>
  <c r="AI603" i="2"/>
  <c r="AG603" i="2"/>
  <c r="AF603" i="2"/>
  <c r="AD603" i="2"/>
  <c r="AC603" i="2"/>
  <c r="Y603" i="2"/>
  <c r="AA603" i="2"/>
  <c r="Z603" i="2"/>
  <c r="X603" i="2"/>
  <c r="W603" i="2"/>
  <c r="U603" i="2"/>
  <c r="T603" i="2"/>
  <c r="R603" i="2"/>
  <c r="Q603" i="2"/>
  <c r="O603" i="2"/>
  <c r="N603" i="2"/>
  <c r="L603" i="2"/>
  <c r="K603" i="2"/>
  <c r="I603" i="2"/>
  <c r="H603" i="2"/>
  <c r="AM602" i="2"/>
  <c r="AL602" i="2"/>
  <c r="AJ602" i="2"/>
  <c r="AI602" i="2"/>
  <c r="AG602" i="2"/>
  <c r="AF602" i="2"/>
  <c r="AD602" i="2"/>
  <c r="AC602" i="2"/>
  <c r="AA602" i="2"/>
  <c r="Z602" i="2"/>
  <c r="X602" i="2"/>
  <c r="W602" i="2"/>
  <c r="U602" i="2"/>
  <c r="T602" i="2"/>
  <c r="R602" i="2"/>
  <c r="Q602" i="2"/>
  <c r="O602" i="2"/>
  <c r="N602" i="2"/>
  <c r="L602" i="2"/>
  <c r="K602" i="2"/>
  <c r="I602" i="2"/>
  <c r="H602" i="2"/>
  <c r="AM601" i="2"/>
  <c r="AL601" i="2"/>
  <c r="AJ601" i="2"/>
  <c r="AI601" i="2"/>
  <c r="AG601" i="2"/>
  <c r="AF601" i="2"/>
  <c r="AD601" i="2"/>
  <c r="AC601" i="2"/>
  <c r="AA601" i="2"/>
  <c r="Z601" i="2"/>
  <c r="X601" i="2"/>
  <c r="W601" i="2"/>
  <c r="U601" i="2"/>
  <c r="T601" i="2"/>
  <c r="R601" i="2"/>
  <c r="Q601" i="2"/>
  <c r="O601" i="2"/>
  <c r="N601" i="2"/>
  <c r="L601" i="2"/>
  <c r="K601" i="2"/>
  <c r="I601" i="2"/>
  <c r="H601" i="2"/>
  <c r="AM600" i="2"/>
  <c r="AL600" i="2"/>
  <c r="AJ600" i="2"/>
  <c r="AI600" i="2"/>
  <c r="AG600" i="2"/>
  <c r="AF600" i="2"/>
  <c r="AD600" i="2"/>
  <c r="AC600" i="2"/>
  <c r="Y600" i="2"/>
  <c r="AA600" i="2"/>
  <c r="Z600" i="2"/>
  <c r="X600" i="2"/>
  <c r="W600" i="2"/>
  <c r="U600" i="2"/>
  <c r="T600" i="2"/>
  <c r="R600" i="2"/>
  <c r="Q600" i="2"/>
  <c r="O600" i="2"/>
  <c r="N600" i="2"/>
  <c r="L600" i="2"/>
  <c r="K600" i="2"/>
  <c r="I600" i="2"/>
  <c r="H600" i="2"/>
  <c r="AM599" i="2"/>
  <c r="AL599" i="2"/>
  <c r="AJ599" i="2"/>
  <c r="AI599" i="2"/>
  <c r="AG599" i="2"/>
  <c r="AF599" i="2"/>
  <c r="AD599" i="2"/>
  <c r="AC599" i="2"/>
  <c r="Y599" i="2"/>
  <c r="AA599" i="2"/>
  <c r="Z599" i="2"/>
  <c r="X599" i="2"/>
  <c r="W599" i="2"/>
  <c r="U599" i="2"/>
  <c r="T599" i="2"/>
  <c r="R599" i="2"/>
  <c r="Q599" i="2"/>
  <c r="O599" i="2"/>
  <c r="N599" i="2"/>
  <c r="L599" i="2"/>
  <c r="K599" i="2"/>
  <c r="I599" i="2"/>
  <c r="H599" i="2"/>
  <c r="AG598" i="2"/>
  <c r="AF598" i="2"/>
  <c r="AD598" i="2"/>
  <c r="AC598" i="2"/>
  <c r="AA598" i="2"/>
  <c r="Z598" i="2"/>
  <c r="U598" i="2"/>
  <c r="T598" i="2"/>
  <c r="R598" i="2"/>
  <c r="Q598" i="2"/>
  <c r="O598" i="2"/>
  <c r="N598" i="2"/>
  <c r="L598" i="2"/>
  <c r="K598" i="2"/>
  <c r="I598" i="2"/>
  <c r="H598" i="2"/>
  <c r="AM597" i="2"/>
  <c r="AL597" i="2"/>
  <c r="AJ597" i="2"/>
  <c r="AI597" i="2"/>
  <c r="AG597" i="2"/>
  <c r="AF597" i="2"/>
  <c r="AD597" i="2"/>
  <c r="AC597" i="2"/>
  <c r="AA597" i="2"/>
  <c r="Z597" i="2"/>
  <c r="R597" i="2"/>
  <c r="Q597" i="2"/>
  <c r="O597" i="2"/>
  <c r="N597" i="2"/>
  <c r="L597" i="2"/>
  <c r="K597" i="2"/>
  <c r="I597" i="2"/>
  <c r="H597" i="2"/>
  <c r="AM596" i="2"/>
  <c r="AL596" i="2"/>
  <c r="AJ596" i="2"/>
  <c r="AI596" i="2"/>
  <c r="AG596" i="2"/>
  <c r="AF596" i="2"/>
  <c r="AD596" i="2"/>
  <c r="AC596" i="2"/>
  <c r="Y596" i="2"/>
  <c r="AA596" i="2"/>
  <c r="Z596" i="2"/>
  <c r="X596" i="2"/>
  <c r="W596" i="2"/>
  <c r="U596" i="2"/>
  <c r="T596" i="2"/>
  <c r="R596" i="2"/>
  <c r="Q596" i="2"/>
  <c r="O596" i="2"/>
  <c r="N596" i="2"/>
  <c r="L596" i="2"/>
  <c r="K596" i="2"/>
  <c r="I596" i="2"/>
  <c r="H596" i="2"/>
  <c r="AG595" i="2"/>
  <c r="AF595" i="2"/>
  <c r="AD595" i="2"/>
  <c r="AC595" i="2"/>
  <c r="AA595" i="2"/>
  <c r="Z595" i="2"/>
  <c r="X595" i="2"/>
  <c r="W595" i="2"/>
  <c r="U595" i="2"/>
  <c r="T595" i="2"/>
  <c r="R595" i="2"/>
  <c r="Q595" i="2"/>
  <c r="O595" i="2"/>
  <c r="N595" i="2"/>
  <c r="L595" i="2"/>
  <c r="K595" i="2"/>
  <c r="I595" i="2"/>
  <c r="H595" i="2"/>
  <c r="AM594" i="2"/>
  <c r="AL594" i="2"/>
  <c r="AJ594" i="2"/>
  <c r="AI594" i="2"/>
  <c r="AA594" i="2"/>
  <c r="Z594" i="2"/>
  <c r="X594" i="2"/>
  <c r="W594" i="2"/>
  <c r="U594" i="2"/>
  <c r="T594" i="2"/>
  <c r="R594" i="2"/>
  <c r="Q594" i="2"/>
  <c r="O594" i="2"/>
  <c r="N594" i="2"/>
  <c r="L594" i="2"/>
  <c r="K594" i="2"/>
  <c r="I594" i="2"/>
  <c r="H594" i="2"/>
  <c r="AM593" i="2"/>
  <c r="AL593" i="2"/>
  <c r="AJ593" i="2"/>
  <c r="AI593" i="2"/>
  <c r="AG593" i="2"/>
  <c r="AF593" i="2"/>
  <c r="AD593" i="2"/>
  <c r="AC593" i="2"/>
  <c r="AA593" i="2"/>
  <c r="Z593" i="2"/>
  <c r="X593" i="2"/>
  <c r="W593" i="2"/>
  <c r="U593" i="2"/>
  <c r="T593" i="2"/>
  <c r="R593" i="2"/>
  <c r="Q593" i="2"/>
  <c r="O593" i="2"/>
  <c r="N593" i="2"/>
  <c r="L593" i="2"/>
  <c r="K593" i="2"/>
  <c r="I593" i="2"/>
  <c r="H593" i="2"/>
  <c r="AM592" i="2"/>
  <c r="AL592" i="2"/>
  <c r="AJ592" i="2"/>
  <c r="AI592" i="2"/>
  <c r="AG592" i="2"/>
  <c r="AF592" i="2"/>
  <c r="AD592" i="2"/>
  <c r="AC592" i="2"/>
  <c r="Y592" i="2"/>
  <c r="AA592" i="2"/>
  <c r="Z592" i="2"/>
  <c r="X592" i="2"/>
  <c r="W592" i="2"/>
  <c r="U592" i="2"/>
  <c r="T592" i="2"/>
  <c r="R592" i="2"/>
  <c r="Q592" i="2"/>
  <c r="O592" i="2"/>
  <c r="N592" i="2"/>
  <c r="L592" i="2"/>
  <c r="K592" i="2"/>
  <c r="I592" i="2"/>
  <c r="H592" i="2"/>
  <c r="AM591" i="2"/>
  <c r="AL591" i="2"/>
  <c r="AJ591" i="2"/>
  <c r="AI591" i="2"/>
  <c r="AA591" i="2"/>
  <c r="Z591" i="2"/>
  <c r="X591" i="2"/>
  <c r="W591" i="2"/>
  <c r="U591" i="2"/>
  <c r="T591" i="2"/>
  <c r="R591" i="2"/>
  <c r="Q591" i="2"/>
  <c r="O591" i="2"/>
  <c r="N591" i="2"/>
  <c r="L591" i="2"/>
  <c r="K591" i="2"/>
  <c r="I591" i="2"/>
  <c r="H591" i="2"/>
  <c r="AM590" i="2"/>
  <c r="AL590" i="2"/>
  <c r="AJ590" i="2"/>
  <c r="AI590" i="2"/>
  <c r="AG590" i="2"/>
  <c r="AF590" i="2"/>
  <c r="AD590" i="2"/>
  <c r="AC590" i="2"/>
  <c r="AA590" i="2"/>
  <c r="Z590" i="2"/>
  <c r="R590" i="2"/>
  <c r="Q590" i="2"/>
  <c r="O590" i="2"/>
  <c r="N590" i="2"/>
  <c r="L590" i="2"/>
  <c r="K590" i="2"/>
  <c r="I590" i="2"/>
  <c r="H590" i="2"/>
  <c r="AM589" i="2"/>
  <c r="AL589" i="2"/>
  <c r="AJ589" i="2"/>
  <c r="AI589" i="2"/>
  <c r="AG589" i="2"/>
  <c r="AF589" i="2"/>
  <c r="AD589" i="2"/>
  <c r="AC589" i="2"/>
  <c r="AA589" i="2"/>
  <c r="Z589" i="2"/>
  <c r="X589" i="2"/>
  <c r="W589" i="2"/>
  <c r="U589" i="2"/>
  <c r="T589" i="2"/>
  <c r="R589" i="2"/>
  <c r="Q589" i="2"/>
  <c r="O589" i="2"/>
  <c r="N589" i="2"/>
  <c r="L589" i="2"/>
  <c r="K589" i="2"/>
  <c r="I589" i="2"/>
  <c r="H589" i="2"/>
  <c r="AM588" i="2"/>
  <c r="AL588" i="2"/>
  <c r="AJ588" i="2"/>
  <c r="AI588" i="2"/>
  <c r="AG588" i="2"/>
  <c r="AF588" i="2"/>
  <c r="AD588" i="2"/>
  <c r="AC588" i="2"/>
  <c r="AA588" i="2"/>
  <c r="Z588" i="2"/>
  <c r="X588" i="2"/>
  <c r="W588" i="2"/>
  <c r="U588" i="2"/>
  <c r="T588" i="2"/>
  <c r="R588" i="2"/>
  <c r="Q588" i="2"/>
  <c r="O588" i="2"/>
  <c r="N588" i="2"/>
  <c r="L588" i="2"/>
  <c r="K588" i="2"/>
  <c r="I588" i="2"/>
  <c r="H588" i="2"/>
  <c r="AM587" i="2"/>
  <c r="AL587" i="2"/>
  <c r="AJ587" i="2"/>
  <c r="AI587" i="2"/>
  <c r="AG587" i="2"/>
  <c r="AF587" i="2"/>
  <c r="AD587" i="2"/>
  <c r="AC587" i="2"/>
  <c r="AA587" i="2"/>
  <c r="Z587" i="2"/>
  <c r="X587" i="2"/>
  <c r="W587" i="2"/>
  <c r="U587" i="2"/>
  <c r="T587" i="2"/>
  <c r="R587" i="2"/>
  <c r="Q587" i="2"/>
  <c r="O587" i="2"/>
  <c r="N587" i="2"/>
  <c r="L587" i="2"/>
  <c r="K587" i="2"/>
  <c r="I587" i="2"/>
  <c r="H587" i="2"/>
  <c r="AM586" i="2"/>
  <c r="AL586" i="2"/>
  <c r="AJ586" i="2"/>
  <c r="AI586" i="2"/>
  <c r="AG586" i="2"/>
  <c r="AF586" i="2"/>
  <c r="AD586" i="2"/>
  <c r="AC586" i="2"/>
  <c r="Y586" i="2"/>
  <c r="AA586" i="2"/>
  <c r="Z586" i="2"/>
  <c r="X586" i="2"/>
  <c r="W586" i="2"/>
  <c r="U586" i="2"/>
  <c r="T586" i="2"/>
  <c r="R586" i="2"/>
  <c r="Q586" i="2"/>
  <c r="O586" i="2"/>
  <c r="N586" i="2"/>
  <c r="L586" i="2"/>
  <c r="K586" i="2"/>
  <c r="I586" i="2"/>
  <c r="H586" i="2"/>
  <c r="AM585" i="2"/>
  <c r="AL585" i="2"/>
  <c r="AJ585" i="2"/>
  <c r="AI585" i="2"/>
  <c r="AG585" i="2"/>
  <c r="AF585" i="2"/>
  <c r="AD585" i="2"/>
  <c r="AC585" i="2"/>
  <c r="AA585" i="2"/>
  <c r="Z585" i="2"/>
  <c r="X585" i="2"/>
  <c r="W585" i="2"/>
  <c r="U585" i="2"/>
  <c r="T585" i="2"/>
  <c r="R585" i="2"/>
  <c r="Q585" i="2"/>
  <c r="O585" i="2"/>
  <c r="N585" i="2"/>
  <c r="L585" i="2"/>
  <c r="K585" i="2"/>
  <c r="I585" i="2"/>
  <c r="H585" i="2"/>
  <c r="AM584" i="2"/>
  <c r="AL584" i="2"/>
  <c r="AJ584" i="2"/>
  <c r="AI584" i="2"/>
  <c r="AG584" i="2"/>
  <c r="AF584" i="2"/>
  <c r="AD584" i="2"/>
  <c r="AC584" i="2"/>
  <c r="AA584" i="2"/>
  <c r="Z584" i="2"/>
  <c r="R584" i="2"/>
  <c r="Q584" i="2"/>
  <c r="O584" i="2"/>
  <c r="N584" i="2"/>
  <c r="L584" i="2"/>
  <c r="K584" i="2"/>
  <c r="I584" i="2"/>
  <c r="H584" i="2"/>
  <c r="AM583" i="2"/>
  <c r="AL583" i="2"/>
  <c r="AJ583" i="2"/>
  <c r="AI583" i="2"/>
  <c r="AG583" i="2"/>
  <c r="AF583" i="2"/>
  <c r="AD583" i="2"/>
  <c r="AC583" i="2"/>
  <c r="AA583" i="2"/>
  <c r="Z583" i="2"/>
  <c r="X583" i="2"/>
  <c r="W583" i="2"/>
  <c r="U583" i="2"/>
  <c r="T583" i="2"/>
  <c r="R583" i="2"/>
  <c r="Q583" i="2"/>
  <c r="O583" i="2"/>
  <c r="N583" i="2"/>
  <c r="L583" i="2"/>
  <c r="K583" i="2"/>
  <c r="I583" i="2"/>
  <c r="H583" i="2"/>
  <c r="AG582" i="2"/>
  <c r="AF582" i="2"/>
  <c r="AD582" i="2"/>
  <c r="AC582" i="2"/>
  <c r="AA582" i="2"/>
  <c r="Z582" i="2"/>
  <c r="X582" i="2"/>
  <c r="W582" i="2"/>
  <c r="U582" i="2"/>
  <c r="T582" i="2"/>
  <c r="R582" i="2"/>
  <c r="Q582" i="2"/>
  <c r="O582" i="2"/>
  <c r="N582" i="2"/>
  <c r="L582" i="2"/>
  <c r="K582" i="2"/>
  <c r="I582" i="2"/>
  <c r="H582" i="2"/>
  <c r="AM581" i="2"/>
  <c r="AL581" i="2"/>
  <c r="AJ581" i="2"/>
  <c r="AI581" i="2"/>
  <c r="AG581" i="2"/>
  <c r="AF581" i="2"/>
  <c r="AD581" i="2"/>
  <c r="AC581" i="2"/>
  <c r="AA581" i="2"/>
  <c r="Z581" i="2"/>
  <c r="X581" i="2"/>
  <c r="W581" i="2"/>
  <c r="U581" i="2"/>
  <c r="T581" i="2"/>
  <c r="R581" i="2"/>
  <c r="Q581" i="2"/>
  <c r="O581" i="2"/>
  <c r="N581" i="2"/>
  <c r="L581" i="2"/>
  <c r="K581" i="2"/>
  <c r="I581" i="2"/>
  <c r="H581" i="2"/>
  <c r="AM580" i="2"/>
  <c r="AL580" i="2"/>
  <c r="AJ580" i="2"/>
  <c r="AI580" i="2"/>
  <c r="AG580" i="2"/>
  <c r="AF580" i="2"/>
  <c r="AD580" i="2"/>
  <c r="AC580" i="2"/>
  <c r="AA580" i="2"/>
  <c r="Z580" i="2"/>
  <c r="X580" i="2"/>
  <c r="W580" i="2"/>
  <c r="U580" i="2"/>
  <c r="T580" i="2"/>
  <c r="R580" i="2"/>
  <c r="Q580" i="2"/>
  <c r="O580" i="2"/>
  <c r="N580" i="2"/>
  <c r="L580" i="2"/>
  <c r="K580" i="2"/>
  <c r="I580" i="2"/>
  <c r="H580" i="2"/>
  <c r="AM579" i="2"/>
  <c r="AL579" i="2"/>
  <c r="AJ579" i="2"/>
  <c r="AI579" i="2"/>
  <c r="AG579" i="2"/>
  <c r="AF579" i="2"/>
  <c r="AD579" i="2"/>
  <c r="AC579" i="2"/>
  <c r="Y579" i="2"/>
  <c r="AA579" i="2"/>
  <c r="Z579" i="2"/>
  <c r="X579" i="2"/>
  <c r="W579" i="2"/>
  <c r="U579" i="2"/>
  <c r="T579" i="2"/>
  <c r="R579" i="2"/>
  <c r="Q579" i="2"/>
  <c r="O579" i="2"/>
  <c r="N579" i="2"/>
  <c r="L579" i="2"/>
  <c r="K579" i="2"/>
  <c r="I579" i="2"/>
  <c r="H579" i="2"/>
  <c r="AG578" i="2"/>
  <c r="AF578" i="2"/>
  <c r="AD578" i="2"/>
  <c r="AC578" i="2"/>
  <c r="AA578" i="2"/>
  <c r="Z578" i="2"/>
  <c r="X578" i="2"/>
  <c r="W578" i="2"/>
  <c r="U578" i="2"/>
  <c r="T578" i="2"/>
  <c r="R578" i="2"/>
  <c r="Q578" i="2"/>
  <c r="O578" i="2"/>
  <c r="N578" i="2"/>
  <c r="L578" i="2"/>
  <c r="K578" i="2"/>
  <c r="I578" i="2"/>
  <c r="H578" i="2"/>
  <c r="AM577" i="2"/>
  <c r="AL577" i="2"/>
  <c r="AJ577" i="2"/>
  <c r="AI577" i="2"/>
  <c r="AG577" i="2"/>
  <c r="AF577" i="2"/>
  <c r="AD577" i="2"/>
  <c r="AC577" i="2"/>
  <c r="AA577" i="2"/>
  <c r="Z577" i="2"/>
  <c r="X577" i="2"/>
  <c r="W577" i="2"/>
  <c r="U577" i="2"/>
  <c r="T577" i="2"/>
  <c r="O577" i="2"/>
  <c r="N577" i="2"/>
  <c r="L577" i="2"/>
  <c r="K577" i="2"/>
  <c r="I577" i="2"/>
  <c r="H577" i="2"/>
  <c r="AM576" i="2"/>
  <c r="AL576" i="2"/>
  <c r="AJ576" i="2"/>
  <c r="AI576" i="2"/>
  <c r="AG576" i="2"/>
  <c r="AF576" i="2"/>
  <c r="AD576" i="2"/>
  <c r="AC576" i="2"/>
  <c r="Y576" i="2"/>
  <c r="AA576" i="2"/>
  <c r="Z576" i="2"/>
  <c r="X576" i="2"/>
  <c r="W576" i="2"/>
  <c r="U576" i="2"/>
  <c r="T576" i="2"/>
  <c r="O576" i="2"/>
  <c r="N576" i="2"/>
  <c r="L576" i="2"/>
  <c r="K576" i="2"/>
  <c r="I576" i="2"/>
  <c r="H576" i="2"/>
  <c r="AM575" i="2"/>
  <c r="AL575" i="2"/>
  <c r="AJ575" i="2"/>
  <c r="AI575" i="2"/>
  <c r="AG575" i="2"/>
  <c r="AF575" i="2"/>
  <c r="AD575" i="2"/>
  <c r="AC575" i="2"/>
  <c r="AA575" i="2"/>
  <c r="Z575" i="2"/>
  <c r="X575" i="2"/>
  <c r="W575" i="2"/>
  <c r="O575" i="2"/>
  <c r="N575" i="2"/>
  <c r="L575" i="2"/>
  <c r="K575" i="2"/>
  <c r="I575" i="2"/>
  <c r="H575" i="2"/>
  <c r="AM574" i="2"/>
  <c r="AL574" i="2"/>
  <c r="AJ574" i="2"/>
  <c r="AI574" i="2"/>
  <c r="AG574" i="2"/>
  <c r="AF574" i="2"/>
  <c r="AD574" i="2"/>
  <c r="AC574" i="2"/>
  <c r="AA574" i="2"/>
  <c r="Z574" i="2"/>
  <c r="X574" i="2"/>
  <c r="W574" i="2"/>
  <c r="O574" i="2"/>
  <c r="N574" i="2"/>
  <c r="L574" i="2"/>
  <c r="K574" i="2"/>
  <c r="I574" i="2"/>
  <c r="H574" i="2"/>
  <c r="AM573" i="2"/>
  <c r="AL573" i="2"/>
  <c r="AJ573" i="2"/>
  <c r="AI573" i="2"/>
  <c r="AG573" i="2"/>
  <c r="AF573" i="2"/>
  <c r="AD573" i="2"/>
  <c r="AC573" i="2"/>
  <c r="Y573" i="2"/>
  <c r="AA573" i="2"/>
  <c r="Z573" i="2"/>
  <c r="X573" i="2"/>
  <c r="W573" i="2"/>
  <c r="U573" i="2"/>
  <c r="T573" i="2"/>
  <c r="O573" i="2"/>
  <c r="N573" i="2"/>
  <c r="L573" i="2"/>
  <c r="K573" i="2"/>
  <c r="I573" i="2"/>
  <c r="H573" i="2"/>
  <c r="AM572" i="2"/>
  <c r="AL572" i="2"/>
  <c r="AJ572" i="2"/>
  <c r="AI572" i="2"/>
  <c r="AG572" i="2"/>
  <c r="AF572" i="2"/>
  <c r="AD572" i="2"/>
  <c r="AC572" i="2"/>
  <c r="AA572" i="2"/>
  <c r="Z572" i="2"/>
  <c r="X572" i="2"/>
  <c r="W572" i="2"/>
  <c r="U572" i="2"/>
  <c r="T572" i="2"/>
  <c r="O572" i="2"/>
  <c r="N572" i="2"/>
  <c r="L572" i="2"/>
  <c r="K572" i="2"/>
  <c r="I572" i="2"/>
  <c r="H572" i="2"/>
  <c r="AM571" i="2"/>
  <c r="AL571" i="2"/>
  <c r="AJ571" i="2"/>
  <c r="AI571" i="2"/>
  <c r="AG571" i="2"/>
  <c r="AF571" i="2"/>
  <c r="AD571" i="2"/>
  <c r="AC571" i="2"/>
  <c r="AA571" i="2"/>
  <c r="Z571" i="2"/>
  <c r="X571" i="2"/>
  <c r="W571" i="2"/>
  <c r="U571" i="2"/>
  <c r="T571" i="2"/>
  <c r="O571" i="2"/>
  <c r="N571" i="2"/>
  <c r="L571" i="2"/>
  <c r="K571" i="2"/>
  <c r="I571" i="2"/>
  <c r="H571" i="2"/>
  <c r="AM570" i="2"/>
  <c r="AL570" i="2"/>
  <c r="AJ570" i="2"/>
  <c r="AI570" i="2"/>
  <c r="AG570" i="2"/>
  <c r="AF570" i="2"/>
  <c r="AD570" i="2"/>
  <c r="AC570" i="2"/>
  <c r="AA570" i="2"/>
  <c r="Z570" i="2"/>
  <c r="X570" i="2"/>
  <c r="W570" i="2"/>
  <c r="U570" i="2"/>
  <c r="T570" i="2"/>
  <c r="O570" i="2"/>
  <c r="N570" i="2"/>
  <c r="L570" i="2"/>
  <c r="K570" i="2"/>
  <c r="I570" i="2"/>
  <c r="H570" i="2"/>
  <c r="AM569" i="2"/>
  <c r="AL569" i="2"/>
  <c r="AJ569" i="2"/>
  <c r="AI569" i="2"/>
  <c r="AG569" i="2"/>
  <c r="AF569" i="2"/>
  <c r="AD569" i="2"/>
  <c r="AC569" i="2"/>
  <c r="AA569" i="2"/>
  <c r="Z569" i="2"/>
  <c r="X569" i="2"/>
  <c r="W569" i="2"/>
  <c r="U569" i="2"/>
  <c r="T569" i="2"/>
  <c r="O569" i="2"/>
  <c r="N569" i="2"/>
  <c r="L569" i="2"/>
  <c r="K569" i="2"/>
  <c r="I569" i="2"/>
  <c r="H569" i="2"/>
  <c r="AM568" i="2"/>
  <c r="AL568" i="2"/>
  <c r="AJ568" i="2"/>
  <c r="AI568" i="2"/>
  <c r="AG568" i="2"/>
  <c r="AF568" i="2"/>
  <c r="AD568" i="2"/>
  <c r="AC568" i="2"/>
  <c r="AA568" i="2"/>
  <c r="Z568" i="2"/>
  <c r="X568" i="2"/>
  <c r="W568" i="2"/>
  <c r="U568" i="2"/>
  <c r="T568" i="2"/>
  <c r="O568" i="2"/>
  <c r="N568" i="2"/>
  <c r="L568" i="2"/>
  <c r="K568" i="2"/>
  <c r="I568" i="2"/>
  <c r="H568" i="2"/>
  <c r="AM567" i="2"/>
  <c r="AL567" i="2"/>
  <c r="AJ567" i="2"/>
  <c r="AI567" i="2"/>
  <c r="AG567" i="2"/>
  <c r="AF567" i="2"/>
  <c r="AD567" i="2"/>
  <c r="AC567" i="2"/>
  <c r="Y567" i="2"/>
  <c r="AA567" i="2"/>
  <c r="Z567" i="2"/>
  <c r="X567" i="2"/>
  <c r="W567" i="2"/>
  <c r="U567" i="2"/>
  <c r="T567" i="2"/>
  <c r="O567" i="2"/>
  <c r="N567" i="2"/>
  <c r="L567" i="2"/>
  <c r="K567" i="2"/>
  <c r="I567" i="2"/>
  <c r="H567" i="2"/>
  <c r="AM566" i="2"/>
  <c r="AL566" i="2"/>
  <c r="AJ566" i="2"/>
  <c r="AI566" i="2"/>
  <c r="AG566" i="2"/>
  <c r="AF566" i="2"/>
  <c r="AD566" i="2"/>
  <c r="AC566" i="2"/>
  <c r="AA566" i="2"/>
  <c r="Z566" i="2"/>
  <c r="X566" i="2"/>
  <c r="W566" i="2"/>
  <c r="U566" i="2"/>
  <c r="T566" i="2"/>
  <c r="O566" i="2"/>
  <c r="N566" i="2"/>
  <c r="L566" i="2"/>
  <c r="K566" i="2"/>
  <c r="I566" i="2"/>
  <c r="H566" i="2"/>
  <c r="X565" i="2"/>
  <c r="W565" i="2"/>
  <c r="U565" i="2"/>
  <c r="T565" i="2"/>
  <c r="O565" i="2"/>
  <c r="N565" i="2"/>
  <c r="L565" i="2"/>
  <c r="K565" i="2"/>
  <c r="I565" i="2"/>
  <c r="H565" i="2"/>
  <c r="AG564" i="2"/>
  <c r="AF564" i="2"/>
  <c r="AD564" i="2"/>
  <c r="AC564" i="2"/>
  <c r="AA564" i="2"/>
  <c r="Z564" i="2"/>
  <c r="X564" i="2"/>
  <c r="W564" i="2"/>
  <c r="U564" i="2"/>
  <c r="T564" i="2"/>
  <c r="O564" i="2"/>
  <c r="N564" i="2"/>
  <c r="L564" i="2"/>
  <c r="K564" i="2"/>
  <c r="I564" i="2"/>
  <c r="H564" i="2"/>
  <c r="AM563" i="2"/>
  <c r="AL563" i="2"/>
  <c r="AJ563" i="2"/>
  <c r="AI563" i="2"/>
  <c r="AG563" i="2"/>
  <c r="AF563" i="2"/>
  <c r="AD563" i="2"/>
  <c r="AC563" i="2"/>
  <c r="AA563" i="2"/>
  <c r="Z563" i="2"/>
  <c r="X563" i="2"/>
  <c r="W563" i="2"/>
  <c r="U563" i="2"/>
  <c r="T563" i="2"/>
  <c r="O563" i="2"/>
  <c r="N563" i="2"/>
  <c r="L563" i="2"/>
  <c r="K563" i="2"/>
  <c r="I563" i="2"/>
  <c r="H563" i="2"/>
  <c r="AM562" i="2"/>
  <c r="AL562" i="2"/>
  <c r="AJ562" i="2"/>
  <c r="AI562" i="2"/>
  <c r="AG562" i="2"/>
  <c r="AF562" i="2"/>
  <c r="AD562" i="2"/>
  <c r="AC562" i="2"/>
  <c r="AA562" i="2"/>
  <c r="Z562" i="2"/>
  <c r="X562" i="2"/>
  <c r="W562" i="2"/>
  <c r="U562" i="2"/>
  <c r="T562" i="2"/>
  <c r="O562" i="2"/>
  <c r="N562" i="2"/>
  <c r="L562" i="2"/>
  <c r="K562" i="2"/>
  <c r="I562" i="2"/>
  <c r="H562" i="2"/>
  <c r="AM561" i="2"/>
  <c r="AL561" i="2"/>
  <c r="AJ561" i="2"/>
  <c r="AI561" i="2"/>
  <c r="AG561" i="2"/>
  <c r="AF561" i="2"/>
  <c r="AD561" i="2"/>
  <c r="AC561" i="2"/>
  <c r="AA561" i="2"/>
  <c r="Z561" i="2"/>
  <c r="X561" i="2"/>
  <c r="W561" i="2"/>
  <c r="O561" i="2"/>
  <c r="N561" i="2"/>
  <c r="L561" i="2"/>
  <c r="K561" i="2"/>
  <c r="I561" i="2"/>
  <c r="H561" i="2"/>
  <c r="AM560" i="2"/>
  <c r="AL560" i="2"/>
  <c r="AJ560" i="2"/>
  <c r="AI560" i="2"/>
  <c r="AG560" i="2"/>
  <c r="AF560" i="2"/>
  <c r="AD560" i="2"/>
  <c r="AC560" i="2"/>
  <c r="Y560" i="2"/>
  <c r="AA560" i="2"/>
  <c r="Z560" i="2"/>
  <c r="X560" i="2"/>
  <c r="W560" i="2"/>
  <c r="U560" i="2"/>
  <c r="T560" i="2"/>
  <c r="O560" i="2"/>
  <c r="N560" i="2"/>
  <c r="L560" i="2"/>
  <c r="K560" i="2"/>
  <c r="I560" i="2"/>
  <c r="H560" i="2"/>
  <c r="AM559" i="2"/>
  <c r="AL559" i="2"/>
  <c r="AJ559" i="2"/>
  <c r="AI559" i="2"/>
  <c r="AG559" i="2"/>
  <c r="AF559" i="2"/>
  <c r="AD559" i="2"/>
  <c r="AC559" i="2"/>
  <c r="Y559" i="2"/>
  <c r="AA559" i="2"/>
  <c r="Z559" i="2"/>
  <c r="X559" i="2"/>
  <c r="W559" i="2"/>
  <c r="U559" i="2"/>
  <c r="T559" i="2"/>
  <c r="O559" i="2"/>
  <c r="N559" i="2"/>
  <c r="L559" i="2"/>
  <c r="K559" i="2"/>
  <c r="I559" i="2"/>
  <c r="H559" i="2"/>
  <c r="AG558" i="2"/>
  <c r="AF558" i="2"/>
  <c r="AD558" i="2"/>
  <c r="AC558" i="2"/>
  <c r="AA558" i="2"/>
  <c r="Z558" i="2"/>
  <c r="X558" i="2"/>
  <c r="W558" i="2"/>
  <c r="U558" i="2"/>
  <c r="T558" i="2"/>
  <c r="O558" i="2"/>
  <c r="N558" i="2"/>
  <c r="L558" i="2"/>
  <c r="K558" i="2"/>
  <c r="I558" i="2"/>
  <c r="H558" i="2"/>
  <c r="AM557" i="2"/>
  <c r="AL557" i="2"/>
  <c r="AJ557" i="2"/>
  <c r="AI557" i="2"/>
  <c r="AG557" i="2"/>
  <c r="AF557" i="2"/>
  <c r="AD557" i="2"/>
  <c r="AC557" i="2"/>
  <c r="AA557" i="2"/>
  <c r="Z557" i="2"/>
  <c r="X557" i="2"/>
  <c r="W557" i="2"/>
  <c r="U557" i="2"/>
  <c r="T557" i="2"/>
  <c r="O557" i="2"/>
  <c r="N557" i="2"/>
  <c r="L557" i="2"/>
  <c r="K557" i="2"/>
  <c r="I557" i="2"/>
  <c r="H557" i="2"/>
  <c r="AG556" i="2"/>
  <c r="AF556" i="2"/>
  <c r="AD556" i="2"/>
  <c r="AC556" i="2"/>
  <c r="AA556" i="2"/>
  <c r="Z556" i="2"/>
  <c r="X556" i="2"/>
  <c r="W556" i="2"/>
  <c r="O556" i="2"/>
  <c r="N556" i="2"/>
  <c r="L556" i="2"/>
  <c r="K556" i="2"/>
  <c r="I556" i="2"/>
  <c r="H556" i="2"/>
  <c r="AM555" i="2"/>
  <c r="AL555" i="2"/>
  <c r="AJ555" i="2"/>
  <c r="AI555" i="2"/>
  <c r="AG555" i="2"/>
  <c r="AF555" i="2"/>
  <c r="AD555" i="2"/>
  <c r="AC555" i="2"/>
  <c r="AA555" i="2"/>
  <c r="Z555" i="2"/>
  <c r="X555" i="2"/>
  <c r="W555" i="2"/>
  <c r="U555" i="2"/>
  <c r="T555" i="2"/>
  <c r="O555" i="2"/>
  <c r="N555" i="2"/>
  <c r="L555" i="2"/>
  <c r="K555" i="2"/>
  <c r="I555" i="2"/>
  <c r="H555" i="2"/>
  <c r="AM554" i="2"/>
  <c r="AL554" i="2"/>
  <c r="AJ554" i="2"/>
  <c r="AI554" i="2"/>
  <c r="AG554" i="2"/>
  <c r="AF554" i="2"/>
  <c r="AD554" i="2"/>
  <c r="AC554" i="2"/>
  <c r="Y554" i="2"/>
  <c r="AA554" i="2"/>
  <c r="Z554" i="2"/>
  <c r="X554" i="2"/>
  <c r="W554" i="2"/>
  <c r="U554" i="2"/>
  <c r="T554" i="2"/>
  <c r="O554" i="2"/>
  <c r="N554" i="2"/>
  <c r="L554" i="2"/>
  <c r="K554" i="2"/>
  <c r="I554" i="2"/>
  <c r="H554" i="2"/>
  <c r="AM553" i="2"/>
  <c r="AL553" i="2"/>
  <c r="AJ553" i="2"/>
  <c r="AI553" i="2"/>
  <c r="AG553" i="2"/>
  <c r="AF553" i="2"/>
  <c r="AD553" i="2"/>
  <c r="AC553" i="2"/>
  <c r="Y553" i="2"/>
  <c r="AA553" i="2"/>
  <c r="Z553" i="2"/>
  <c r="X553" i="2"/>
  <c r="W553" i="2"/>
  <c r="U553" i="2"/>
  <c r="T553" i="2"/>
  <c r="O553" i="2"/>
  <c r="N553" i="2"/>
  <c r="L553" i="2"/>
  <c r="K553" i="2"/>
  <c r="I553" i="2"/>
  <c r="H553" i="2"/>
  <c r="AM552" i="2"/>
  <c r="AL552" i="2"/>
  <c r="AJ552" i="2"/>
  <c r="AI552" i="2"/>
  <c r="AD552" i="2"/>
  <c r="AC552" i="2"/>
  <c r="AA552" i="2"/>
  <c r="Z552" i="2"/>
  <c r="O552" i="2"/>
  <c r="N552" i="2"/>
  <c r="L552" i="2"/>
  <c r="K552" i="2"/>
  <c r="I552" i="2"/>
  <c r="H552" i="2"/>
  <c r="AG551" i="2"/>
  <c r="AF551" i="2"/>
  <c r="AD551" i="2"/>
  <c r="AC551" i="2"/>
  <c r="AA551" i="2"/>
  <c r="Z551" i="2"/>
  <c r="X551" i="2"/>
  <c r="W551" i="2"/>
  <c r="O551" i="2"/>
  <c r="N551" i="2"/>
  <c r="L551" i="2"/>
  <c r="K551" i="2"/>
  <c r="I551" i="2"/>
  <c r="H551" i="2"/>
  <c r="I550" i="2"/>
  <c r="H550" i="2"/>
  <c r="AM549" i="2"/>
  <c r="AL549" i="2"/>
  <c r="AJ549" i="2"/>
  <c r="AI549" i="2"/>
  <c r="AG549" i="2"/>
  <c r="AF549" i="2"/>
  <c r="AD549" i="2"/>
  <c r="AC549" i="2"/>
  <c r="Y549" i="2"/>
  <c r="AA549" i="2"/>
  <c r="Z549" i="2"/>
  <c r="X549" i="2"/>
  <c r="W549" i="2"/>
  <c r="U549" i="2"/>
  <c r="T549" i="2"/>
  <c r="O549" i="2"/>
  <c r="N549" i="2"/>
  <c r="L549" i="2"/>
  <c r="K549" i="2"/>
  <c r="I549" i="2"/>
  <c r="H549" i="2"/>
  <c r="AM548" i="2"/>
  <c r="AL548" i="2"/>
  <c r="AJ548" i="2"/>
  <c r="AI548" i="2"/>
  <c r="AG548" i="2"/>
  <c r="AF548" i="2"/>
  <c r="AD548" i="2"/>
  <c r="AC548" i="2"/>
  <c r="Y548" i="2"/>
  <c r="AA548" i="2"/>
  <c r="Z548" i="2"/>
  <c r="X548" i="2"/>
  <c r="W548" i="2"/>
  <c r="U548" i="2"/>
  <c r="T548" i="2"/>
  <c r="O548" i="2"/>
  <c r="N548" i="2"/>
  <c r="L548" i="2"/>
  <c r="K548" i="2"/>
  <c r="I548" i="2"/>
  <c r="H548" i="2"/>
  <c r="AJ547" i="2"/>
  <c r="AI547" i="2"/>
  <c r="AG547" i="2"/>
  <c r="AF547" i="2"/>
  <c r="AD547" i="2"/>
  <c r="AC547" i="2"/>
  <c r="AA547" i="2"/>
  <c r="Z547" i="2"/>
  <c r="X547" i="2"/>
  <c r="W547" i="2"/>
  <c r="U547" i="2"/>
  <c r="T547" i="2"/>
  <c r="O547" i="2"/>
  <c r="N547" i="2"/>
  <c r="L547" i="2"/>
  <c r="K547" i="2"/>
  <c r="I547" i="2"/>
  <c r="H547" i="2"/>
  <c r="AM546" i="2"/>
  <c r="AL546" i="2"/>
  <c r="AJ546" i="2"/>
  <c r="AI546" i="2"/>
  <c r="AG546" i="2"/>
  <c r="AF546" i="2"/>
  <c r="AD546" i="2"/>
  <c r="AC546" i="2"/>
  <c r="AA546" i="2"/>
  <c r="Z546" i="2"/>
  <c r="X546" i="2"/>
  <c r="W546" i="2"/>
  <c r="U546" i="2"/>
  <c r="T546" i="2"/>
  <c r="O546" i="2"/>
  <c r="N546" i="2"/>
  <c r="L546" i="2"/>
  <c r="K546" i="2"/>
  <c r="I546" i="2"/>
  <c r="H546" i="2"/>
  <c r="AM545" i="2"/>
  <c r="AL545" i="2"/>
  <c r="AJ545" i="2"/>
  <c r="AI545" i="2"/>
  <c r="AG545" i="2"/>
  <c r="AF545" i="2"/>
  <c r="AD545" i="2"/>
  <c r="AC545" i="2"/>
  <c r="AA545" i="2"/>
  <c r="Z545" i="2"/>
  <c r="X545" i="2"/>
  <c r="W545" i="2"/>
  <c r="U545" i="2"/>
  <c r="T545" i="2"/>
  <c r="O545" i="2"/>
  <c r="N545" i="2"/>
  <c r="L545" i="2"/>
  <c r="K545" i="2"/>
  <c r="I545" i="2"/>
  <c r="H545" i="2"/>
  <c r="AM544" i="2"/>
  <c r="AL544" i="2"/>
  <c r="AJ544" i="2"/>
  <c r="AI544" i="2"/>
  <c r="AG544" i="2"/>
  <c r="AF544" i="2"/>
  <c r="AD544" i="2"/>
  <c r="AC544" i="2"/>
  <c r="AA544" i="2"/>
  <c r="Z544" i="2"/>
  <c r="X544" i="2"/>
  <c r="W544" i="2"/>
  <c r="U544" i="2"/>
  <c r="T544" i="2"/>
  <c r="O544" i="2"/>
  <c r="N544" i="2"/>
  <c r="L544" i="2"/>
  <c r="K544" i="2"/>
  <c r="I544" i="2"/>
  <c r="H544" i="2"/>
  <c r="AM543" i="2"/>
  <c r="AL543" i="2"/>
  <c r="AJ543" i="2"/>
  <c r="AI543" i="2"/>
  <c r="AG543" i="2"/>
  <c r="AF543" i="2"/>
  <c r="AD543" i="2"/>
  <c r="AC543" i="2"/>
  <c r="Y543" i="2"/>
  <c r="AA543" i="2"/>
  <c r="Z543" i="2"/>
  <c r="X543" i="2"/>
  <c r="W543" i="2"/>
  <c r="U543" i="2"/>
  <c r="T543" i="2"/>
  <c r="O543" i="2"/>
  <c r="N543" i="2"/>
  <c r="L543" i="2"/>
  <c r="K543" i="2"/>
  <c r="I543" i="2"/>
  <c r="H543" i="2"/>
  <c r="AM542" i="2"/>
  <c r="AL542" i="2"/>
  <c r="AJ542" i="2"/>
  <c r="AI542" i="2"/>
  <c r="AG542" i="2"/>
  <c r="AF542" i="2"/>
  <c r="AD542" i="2"/>
  <c r="AC542" i="2"/>
  <c r="AA542" i="2"/>
  <c r="Z542" i="2"/>
  <c r="X542" i="2"/>
  <c r="W542" i="2"/>
  <c r="U542" i="2"/>
  <c r="T542" i="2"/>
  <c r="O542" i="2"/>
  <c r="N542" i="2"/>
  <c r="L542" i="2"/>
  <c r="K542" i="2"/>
  <c r="I542" i="2"/>
  <c r="H542" i="2"/>
  <c r="AM541" i="2"/>
  <c r="AL541" i="2"/>
  <c r="AJ541" i="2"/>
  <c r="AI541" i="2"/>
  <c r="AG541" i="2"/>
  <c r="AF541" i="2"/>
  <c r="AD541" i="2"/>
  <c r="AC541" i="2"/>
  <c r="AA541" i="2"/>
  <c r="Z541" i="2"/>
  <c r="O541" i="2"/>
  <c r="N541" i="2"/>
  <c r="L541" i="2"/>
  <c r="K541" i="2"/>
  <c r="I541" i="2"/>
  <c r="H541" i="2"/>
  <c r="AM540" i="2"/>
  <c r="AL540" i="2"/>
  <c r="AJ540" i="2"/>
  <c r="AI540" i="2"/>
  <c r="AG540" i="2"/>
  <c r="AF540" i="2"/>
  <c r="AD540" i="2"/>
  <c r="AC540" i="2"/>
  <c r="AA540" i="2"/>
  <c r="Z540" i="2"/>
  <c r="X540" i="2"/>
  <c r="W540" i="2"/>
  <c r="U540" i="2"/>
  <c r="T540" i="2"/>
  <c r="O540" i="2"/>
  <c r="N540" i="2"/>
  <c r="L540" i="2"/>
  <c r="K540" i="2"/>
  <c r="I540" i="2"/>
  <c r="H540" i="2"/>
  <c r="AM539" i="2"/>
  <c r="AL539" i="2"/>
  <c r="AJ539" i="2"/>
  <c r="AI539" i="2"/>
  <c r="AG539" i="2"/>
  <c r="AF539" i="2"/>
  <c r="AD539" i="2"/>
  <c r="AC539" i="2"/>
  <c r="AA539" i="2"/>
  <c r="Z539" i="2"/>
  <c r="X539" i="2"/>
  <c r="W539" i="2"/>
  <c r="U539" i="2"/>
  <c r="T539" i="2"/>
  <c r="O539" i="2"/>
  <c r="N539" i="2"/>
  <c r="L539" i="2"/>
  <c r="K539" i="2"/>
  <c r="I539" i="2"/>
  <c r="H539" i="2"/>
  <c r="AM538" i="2"/>
  <c r="AL538" i="2"/>
  <c r="AJ538" i="2"/>
  <c r="AI538" i="2"/>
  <c r="AG538" i="2"/>
  <c r="AF538" i="2"/>
  <c r="AD538" i="2"/>
  <c r="AC538" i="2"/>
  <c r="AA538" i="2"/>
  <c r="Z538" i="2"/>
  <c r="X538" i="2"/>
  <c r="W538" i="2"/>
  <c r="U538" i="2"/>
  <c r="T538" i="2"/>
  <c r="O538" i="2"/>
  <c r="N538" i="2"/>
  <c r="L538" i="2"/>
  <c r="K538" i="2"/>
  <c r="I538" i="2"/>
  <c r="H538" i="2"/>
  <c r="AM537" i="2"/>
  <c r="AL537" i="2"/>
  <c r="AJ537" i="2"/>
  <c r="AI537" i="2"/>
  <c r="AG537" i="2"/>
  <c r="AF537" i="2"/>
  <c r="AD537" i="2"/>
  <c r="AC537" i="2"/>
  <c r="Y537" i="2"/>
  <c r="AA537" i="2"/>
  <c r="Z537" i="2"/>
  <c r="X537" i="2"/>
  <c r="W537" i="2"/>
  <c r="U537" i="2"/>
  <c r="T537" i="2"/>
  <c r="O537" i="2"/>
  <c r="N537" i="2"/>
  <c r="L537" i="2"/>
  <c r="K537" i="2"/>
  <c r="I537" i="2"/>
  <c r="H537" i="2"/>
  <c r="AM536" i="2"/>
  <c r="AL536" i="2"/>
  <c r="AJ536" i="2"/>
  <c r="AI536" i="2"/>
  <c r="AG536" i="2"/>
  <c r="AF536" i="2"/>
  <c r="AD536" i="2"/>
  <c r="AC536" i="2"/>
  <c r="AA536" i="2"/>
  <c r="Z536" i="2"/>
  <c r="X536" i="2"/>
  <c r="W536" i="2"/>
  <c r="U536" i="2"/>
  <c r="T536" i="2"/>
  <c r="O536" i="2"/>
  <c r="N536" i="2"/>
  <c r="L536" i="2"/>
  <c r="K536" i="2"/>
  <c r="I536" i="2"/>
  <c r="H536" i="2"/>
  <c r="AM535" i="2"/>
  <c r="AL535" i="2"/>
  <c r="AJ535" i="2"/>
  <c r="AI535" i="2"/>
  <c r="AG535" i="2"/>
  <c r="AF535" i="2"/>
  <c r="AD535" i="2"/>
  <c r="AC535" i="2"/>
  <c r="AA535" i="2"/>
  <c r="Z535" i="2"/>
  <c r="X535" i="2"/>
  <c r="W535" i="2"/>
  <c r="U535" i="2"/>
  <c r="T535" i="2"/>
  <c r="O535" i="2"/>
  <c r="N535" i="2"/>
  <c r="L535" i="2"/>
  <c r="K535" i="2"/>
  <c r="I535" i="2"/>
  <c r="H535" i="2"/>
  <c r="AM534" i="2"/>
  <c r="AL534" i="2"/>
  <c r="AJ534" i="2"/>
  <c r="AI534" i="2"/>
  <c r="AG534" i="2"/>
  <c r="AF534" i="2"/>
  <c r="AD534" i="2"/>
  <c r="AC534" i="2"/>
  <c r="AA534" i="2"/>
  <c r="Z534" i="2"/>
  <c r="X534" i="2"/>
  <c r="W534" i="2"/>
  <c r="U534" i="2"/>
  <c r="T534" i="2"/>
  <c r="O534" i="2"/>
  <c r="N534" i="2"/>
  <c r="L534" i="2"/>
  <c r="K534" i="2"/>
  <c r="I534" i="2"/>
  <c r="H534" i="2"/>
  <c r="AM533" i="2"/>
  <c r="AL533" i="2"/>
  <c r="AJ533" i="2"/>
  <c r="AI533" i="2"/>
  <c r="AG533" i="2"/>
  <c r="AF533" i="2"/>
  <c r="AD533" i="2"/>
  <c r="AC533" i="2"/>
  <c r="AA533" i="2"/>
  <c r="Z533" i="2"/>
  <c r="X533" i="2"/>
  <c r="W533" i="2"/>
  <c r="U533" i="2"/>
  <c r="T533" i="2"/>
  <c r="O533" i="2"/>
  <c r="N533" i="2"/>
  <c r="L533" i="2"/>
  <c r="K533" i="2"/>
  <c r="I533" i="2"/>
  <c r="H533" i="2"/>
  <c r="AM532" i="2"/>
  <c r="AL532" i="2"/>
  <c r="AJ532" i="2"/>
  <c r="AI532" i="2"/>
  <c r="AG532" i="2"/>
  <c r="AF532" i="2"/>
  <c r="AD532" i="2"/>
  <c r="AC532" i="2"/>
  <c r="AA532" i="2"/>
  <c r="Z532" i="2"/>
  <c r="X532" i="2"/>
  <c r="W532" i="2"/>
  <c r="U532" i="2"/>
  <c r="T532" i="2"/>
  <c r="O532" i="2"/>
  <c r="N532" i="2"/>
  <c r="L532" i="2"/>
  <c r="K532" i="2"/>
  <c r="I532" i="2"/>
  <c r="H532" i="2"/>
  <c r="AM531" i="2"/>
  <c r="AL531" i="2"/>
  <c r="AJ531" i="2"/>
  <c r="AI531" i="2"/>
  <c r="AG531" i="2"/>
  <c r="AF531" i="2"/>
  <c r="AD531" i="2"/>
  <c r="AC531" i="2"/>
  <c r="AA531" i="2"/>
  <c r="Z531" i="2"/>
  <c r="X531" i="2"/>
  <c r="W531" i="2"/>
  <c r="U531" i="2"/>
  <c r="T531" i="2"/>
  <c r="O531" i="2"/>
  <c r="N531" i="2"/>
  <c r="L531" i="2"/>
  <c r="K531" i="2"/>
  <c r="I531" i="2"/>
  <c r="H531" i="2"/>
  <c r="AM530" i="2"/>
  <c r="AL530" i="2"/>
  <c r="AJ530" i="2"/>
  <c r="AI530" i="2"/>
  <c r="AG530" i="2"/>
  <c r="AF530" i="2"/>
  <c r="AD530" i="2"/>
  <c r="AC530" i="2"/>
  <c r="AA530" i="2"/>
  <c r="Z530" i="2"/>
  <c r="O530" i="2"/>
  <c r="N530" i="2"/>
  <c r="L530" i="2"/>
  <c r="K530" i="2"/>
  <c r="I530" i="2"/>
  <c r="H530" i="2"/>
  <c r="AM529" i="2"/>
  <c r="AL529" i="2"/>
  <c r="AJ529" i="2"/>
  <c r="AI529" i="2"/>
  <c r="AG529" i="2"/>
  <c r="AF529" i="2"/>
  <c r="AD529" i="2"/>
  <c r="AC529" i="2"/>
  <c r="AA529" i="2"/>
  <c r="Z529" i="2"/>
  <c r="X529" i="2"/>
  <c r="W529" i="2"/>
  <c r="U529" i="2"/>
  <c r="T529" i="2"/>
  <c r="O529" i="2"/>
  <c r="N529" i="2"/>
  <c r="L529" i="2"/>
  <c r="K529" i="2"/>
  <c r="I529" i="2"/>
  <c r="H529" i="2"/>
  <c r="AG528" i="2"/>
  <c r="AF528" i="2"/>
  <c r="AD528" i="2"/>
  <c r="AC528" i="2"/>
  <c r="AA528" i="2"/>
  <c r="Z528" i="2"/>
  <c r="X528" i="2"/>
  <c r="W528" i="2"/>
  <c r="U528" i="2"/>
  <c r="T528" i="2"/>
  <c r="O528" i="2"/>
  <c r="N528" i="2"/>
  <c r="L528" i="2"/>
  <c r="K528" i="2"/>
  <c r="I528" i="2"/>
  <c r="H528" i="2"/>
  <c r="AM527" i="2"/>
  <c r="AL527" i="2"/>
  <c r="AJ527" i="2"/>
  <c r="AI527" i="2"/>
  <c r="AG527" i="2"/>
  <c r="AF527" i="2"/>
  <c r="AD527" i="2"/>
  <c r="AC527" i="2"/>
  <c r="AA527" i="2"/>
  <c r="Z527" i="2"/>
  <c r="O527" i="2"/>
  <c r="N527" i="2"/>
  <c r="L527" i="2"/>
  <c r="K527" i="2"/>
  <c r="I527" i="2"/>
  <c r="H527" i="2"/>
  <c r="AM526" i="2"/>
  <c r="AL526" i="2"/>
  <c r="AJ526" i="2"/>
  <c r="AI526" i="2"/>
  <c r="AG526" i="2"/>
  <c r="AF526" i="2"/>
  <c r="AD526" i="2"/>
  <c r="AC526" i="2"/>
  <c r="AA526" i="2"/>
  <c r="Z526" i="2"/>
  <c r="X526" i="2"/>
  <c r="W526" i="2"/>
  <c r="U526" i="2"/>
  <c r="T526" i="2"/>
  <c r="O526" i="2"/>
  <c r="N526" i="2"/>
  <c r="L526" i="2"/>
  <c r="K526" i="2"/>
  <c r="I526" i="2"/>
  <c r="H526" i="2"/>
  <c r="AM525" i="2"/>
  <c r="AL525" i="2"/>
  <c r="AJ525" i="2"/>
  <c r="AI525" i="2"/>
  <c r="AG525" i="2"/>
  <c r="AF525" i="2"/>
  <c r="AD525" i="2"/>
  <c r="AC525" i="2"/>
  <c r="AA525" i="2"/>
  <c r="Z525" i="2"/>
  <c r="X525" i="2"/>
  <c r="W525" i="2"/>
  <c r="U525" i="2"/>
  <c r="T525" i="2"/>
  <c r="O525" i="2"/>
  <c r="N525" i="2"/>
  <c r="L525" i="2"/>
  <c r="K525" i="2"/>
  <c r="I525" i="2"/>
  <c r="H525" i="2"/>
  <c r="AM524" i="2"/>
  <c r="AL524" i="2"/>
  <c r="AJ524" i="2"/>
  <c r="AI524" i="2"/>
  <c r="AG524" i="2"/>
  <c r="AF524" i="2"/>
  <c r="AD524" i="2"/>
  <c r="AC524" i="2"/>
  <c r="AA524" i="2"/>
  <c r="Z524" i="2"/>
  <c r="X524" i="2"/>
  <c r="W524" i="2"/>
  <c r="U524" i="2"/>
  <c r="T524" i="2"/>
  <c r="O524" i="2"/>
  <c r="N524" i="2"/>
  <c r="L524" i="2"/>
  <c r="K524" i="2"/>
  <c r="I524" i="2"/>
  <c r="H524" i="2"/>
  <c r="AG523" i="2"/>
  <c r="AF523" i="2"/>
  <c r="AD523" i="2"/>
  <c r="AC523" i="2"/>
  <c r="AA523" i="2"/>
  <c r="Z523" i="2"/>
  <c r="X523" i="2"/>
  <c r="W523" i="2"/>
  <c r="U523" i="2"/>
  <c r="T523" i="2"/>
  <c r="O523" i="2"/>
  <c r="N523" i="2"/>
  <c r="L523" i="2"/>
  <c r="K523" i="2"/>
  <c r="I523" i="2"/>
  <c r="H523" i="2"/>
  <c r="AM522" i="2"/>
  <c r="AL522" i="2"/>
  <c r="AJ522" i="2"/>
  <c r="AI522" i="2"/>
  <c r="AG522" i="2"/>
  <c r="AF522" i="2"/>
  <c r="AD522" i="2"/>
  <c r="AC522" i="2"/>
  <c r="AA522" i="2"/>
  <c r="Z522" i="2"/>
  <c r="X522" i="2"/>
  <c r="W522" i="2"/>
  <c r="U522" i="2"/>
  <c r="T522" i="2"/>
  <c r="O522" i="2"/>
  <c r="N522" i="2"/>
  <c r="L522" i="2"/>
  <c r="K522" i="2"/>
  <c r="I522" i="2"/>
  <c r="H522" i="2"/>
  <c r="AM521" i="2"/>
  <c r="AL521" i="2"/>
  <c r="AJ521" i="2"/>
  <c r="AI521" i="2"/>
  <c r="AG521" i="2"/>
  <c r="AF521" i="2"/>
  <c r="AD521" i="2"/>
  <c r="AC521" i="2"/>
  <c r="AA521" i="2"/>
  <c r="Z521" i="2"/>
  <c r="X521" i="2"/>
  <c r="W521" i="2"/>
  <c r="U521" i="2"/>
  <c r="T521" i="2"/>
  <c r="O521" i="2"/>
  <c r="N521" i="2"/>
  <c r="L521" i="2"/>
  <c r="K521" i="2"/>
  <c r="I521" i="2"/>
  <c r="H521" i="2"/>
  <c r="AM520" i="2"/>
  <c r="AL520" i="2"/>
  <c r="AJ520" i="2"/>
  <c r="AI520" i="2"/>
  <c r="AG520" i="2"/>
  <c r="AF520" i="2"/>
  <c r="AD520" i="2"/>
  <c r="AC520" i="2"/>
  <c r="Y520" i="2"/>
  <c r="AA520" i="2"/>
  <c r="Z520" i="2"/>
  <c r="X520" i="2"/>
  <c r="W520" i="2"/>
  <c r="U520" i="2"/>
  <c r="T520" i="2"/>
  <c r="O520" i="2"/>
  <c r="N520" i="2"/>
  <c r="L520" i="2"/>
  <c r="K520" i="2"/>
  <c r="I520" i="2"/>
  <c r="H520" i="2"/>
  <c r="AM519" i="2"/>
  <c r="AL519" i="2"/>
  <c r="AJ519" i="2"/>
  <c r="AI519" i="2"/>
  <c r="AG519" i="2"/>
  <c r="AF519" i="2"/>
  <c r="AD519" i="2"/>
  <c r="AC519" i="2"/>
  <c r="AA519" i="2"/>
  <c r="Z519" i="2"/>
  <c r="X519" i="2"/>
  <c r="W519" i="2"/>
  <c r="U519" i="2"/>
  <c r="T519" i="2"/>
  <c r="O519" i="2"/>
  <c r="N519" i="2"/>
  <c r="L519" i="2"/>
  <c r="K519" i="2"/>
  <c r="I519" i="2"/>
  <c r="H519" i="2"/>
  <c r="AM518" i="2"/>
  <c r="AL518" i="2"/>
  <c r="AJ518" i="2"/>
  <c r="AI518" i="2"/>
  <c r="AG518" i="2"/>
  <c r="AF518" i="2"/>
  <c r="AD518" i="2"/>
  <c r="AC518" i="2"/>
  <c r="AA518" i="2"/>
  <c r="Z518" i="2"/>
  <c r="X518" i="2"/>
  <c r="W518" i="2"/>
  <c r="U518" i="2"/>
  <c r="T518" i="2"/>
  <c r="O518" i="2"/>
  <c r="N518" i="2"/>
  <c r="L518" i="2"/>
  <c r="K518" i="2"/>
  <c r="I518" i="2"/>
  <c r="H518" i="2"/>
  <c r="AM517" i="2"/>
  <c r="AL517" i="2"/>
  <c r="AJ517" i="2"/>
  <c r="AI517" i="2"/>
  <c r="AG517" i="2"/>
  <c r="AF517" i="2"/>
  <c r="AD517" i="2"/>
  <c r="AC517" i="2"/>
  <c r="AA517" i="2"/>
  <c r="Z517" i="2"/>
  <c r="X517" i="2"/>
  <c r="W517" i="2"/>
  <c r="U517" i="2"/>
  <c r="T517" i="2"/>
  <c r="O517" i="2"/>
  <c r="N517" i="2"/>
  <c r="L517" i="2"/>
  <c r="K517" i="2"/>
  <c r="I517" i="2"/>
  <c r="H517" i="2"/>
  <c r="AM516" i="2"/>
  <c r="AL516" i="2"/>
  <c r="AJ516" i="2"/>
  <c r="AI516" i="2"/>
  <c r="AG516" i="2"/>
  <c r="AF516" i="2"/>
  <c r="AD516" i="2"/>
  <c r="AC516" i="2"/>
  <c r="AA516" i="2"/>
  <c r="Z516" i="2"/>
  <c r="X516" i="2"/>
  <c r="W516" i="2"/>
  <c r="U516" i="2"/>
  <c r="T516" i="2"/>
  <c r="O516" i="2"/>
  <c r="N516" i="2"/>
  <c r="L516" i="2"/>
  <c r="K516" i="2"/>
  <c r="I516" i="2"/>
  <c r="H516" i="2"/>
  <c r="AM515" i="2"/>
  <c r="AL515" i="2"/>
  <c r="AJ515" i="2"/>
  <c r="AI515" i="2"/>
  <c r="AG515" i="2"/>
  <c r="AF515" i="2"/>
  <c r="AD515" i="2"/>
  <c r="AC515" i="2"/>
  <c r="Y515" i="2"/>
  <c r="AA515" i="2"/>
  <c r="Z515" i="2"/>
  <c r="X515" i="2"/>
  <c r="W515" i="2"/>
  <c r="U515" i="2"/>
  <c r="T515" i="2"/>
  <c r="O515" i="2"/>
  <c r="N515" i="2"/>
  <c r="L515" i="2"/>
  <c r="K515" i="2"/>
  <c r="I515" i="2"/>
  <c r="H515" i="2"/>
  <c r="AM514" i="2"/>
  <c r="AL514" i="2"/>
  <c r="AJ514" i="2"/>
  <c r="AI514" i="2"/>
  <c r="AG514" i="2"/>
  <c r="AF514" i="2"/>
  <c r="AD514" i="2"/>
  <c r="AC514" i="2"/>
  <c r="Y514" i="2"/>
  <c r="AA514" i="2"/>
  <c r="Z514" i="2"/>
  <c r="X514" i="2"/>
  <c r="W514" i="2"/>
  <c r="U514" i="2"/>
  <c r="T514" i="2"/>
  <c r="O514" i="2"/>
  <c r="N514" i="2"/>
  <c r="L514" i="2"/>
  <c r="K514" i="2"/>
  <c r="I514" i="2"/>
  <c r="H514" i="2"/>
  <c r="AM513" i="2"/>
  <c r="AL513" i="2"/>
  <c r="AJ513" i="2"/>
  <c r="AI513" i="2"/>
  <c r="AG513" i="2"/>
  <c r="AF513" i="2"/>
  <c r="AD513" i="2"/>
  <c r="AC513" i="2"/>
  <c r="AA513" i="2"/>
  <c r="Z513" i="2"/>
  <c r="X513" i="2"/>
  <c r="W513" i="2"/>
  <c r="U513" i="2"/>
  <c r="T513" i="2"/>
  <c r="O513" i="2"/>
  <c r="N513" i="2"/>
  <c r="L513" i="2"/>
  <c r="K513" i="2"/>
  <c r="I513" i="2"/>
  <c r="H513" i="2"/>
  <c r="AM512" i="2"/>
  <c r="AL512" i="2"/>
  <c r="AJ512" i="2"/>
  <c r="AI512" i="2"/>
  <c r="AG512" i="2"/>
  <c r="AF512" i="2"/>
  <c r="AD512" i="2"/>
  <c r="AC512" i="2"/>
  <c r="AA512" i="2"/>
  <c r="Z512" i="2"/>
  <c r="X512" i="2"/>
  <c r="W512" i="2"/>
  <c r="U512" i="2"/>
  <c r="T512" i="2"/>
  <c r="O512" i="2"/>
  <c r="N512" i="2"/>
  <c r="L512" i="2"/>
  <c r="K512" i="2"/>
  <c r="I512" i="2"/>
  <c r="H512" i="2"/>
  <c r="AM511" i="2"/>
  <c r="AL511" i="2"/>
  <c r="AJ511" i="2"/>
  <c r="AI511" i="2"/>
  <c r="AG511" i="2"/>
  <c r="AF511" i="2"/>
  <c r="AD511" i="2"/>
  <c r="AC511" i="2"/>
  <c r="AA511" i="2"/>
  <c r="Z511" i="2"/>
  <c r="X511" i="2"/>
  <c r="W511" i="2"/>
  <c r="O511" i="2"/>
  <c r="N511" i="2"/>
  <c r="L511" i="2"/>
  <c r="K511" i="2"/>
  <c r="I511" i="2"/>
  <c r="H511" i="2"/>
  <c r="X510" i="2"/>
  <c r="W510" i="2"/>
  <c r="I510" i="2"/>
  <c r="H510" i="2"/>
  <c r="AM509" i="2"/>
  <c r="AL509" i="2"/>
  <c r="AJ509" i="2"/>
  <c r="AI509" i="2"/>
  <c r="AG509" i="2"/>
  <c r="AF509" i="2"/>
  <c r="AD509" i="2"/>
  <c r="AC509" i="2"/>
  <c r="AA509" i="2"/>
  <c r="Z509" i="2"/>
  <c r="X509" i="2"/>
  <c r="W509" i="2"/>
  <c r="U509" i="2"/>
  <c r="T509" i="2"/>
  <c r="O509" i="2"/>
  <c r="N509" i="2"/>
  <c r="L509" i="2"/>
  <c r="K509" i="2"/>
  <c r="I509" i="2"/>
  <c r="H509" i="2"/>
  <c r="AM508" i="2"/>
  <c r="AL508" i="2"/>
  <c r="AJ508" i="2"/>
  <c r="AI508" i="2"/>
  <c r="AG508" i="2"/>
  <c r="AF508" i="2"/>
  <c r="AD508" i="2"/>
  <c r="AC508" i="2"/>
  <c r="AA508" i="2"/>
  <c r="Z508" i="2"/>
  <c r="X508" i="2"/>
  <c r="W508" i="2"/>
  <c r="U508" i="2"/>
  <c r="T508" i="2"/>
  <c r="O508" i="2"/>
  <c r="N508" i="2"/>
  <c r="L508" i="2"/>
  <c r="K508" i="2"/>
  <c r="I508" i="2"/>
  <c r="H508" i="2"/>
  <c r="AM507" i="2"/>
  <c r="AL507" i="2"/>
  <c r="AJ507" i="2"/>
  <c r="AI507" i="2"/>
  <c r="AG507" i="2"/>
  <c r="AF507" i="2"/>
  <c r="AD507" i="2"/>
  <c r="AC507" i="2"/>
  <c r="Y507" i="2"/>
  <c r="AA507" i="2"/>
  <c r="Z507" i="2"/>
  <c r="X507" i="2"/>
  <c r="W507" i="2"/>
  <c r="U507" i="2"/>
  <c r="T507" i="2"/>
  <c r="O507" i="2"/>
  <c r="N507" i="2"/>
  <c r="L507" i="2"/>
  <c r="K507" i="2"/>
  <c r="I507" i="2"/>
  <c r="H507" i="2"/>
  <c r="AM506" i="2"/>
  <c r="AL506" i="2"/>
  <c r="AJ506" i="2"/>
  <c r="AI506" i="2"/>
  <c r="AG506" i="2"/>
  <c r="AF506" i="2"/>
  <c r="AD506" i="2"/>
  <c r="AC506" i="2"/>
  <c r="AA506" i="2"/>
  <c r="Z506" i="2"/>
  <c r="X506" i="2"/>
  <c r="W506" i="2"/>
  <c r="U506" i="2"/>
  <c r="T506" i="2"/>
  <c r="O506" i="2"/>
  <c r="N506" i="2"/>
  <c r="L506" i="2"/>
  <c r="K506" i="2"/>
  <c r="I506" i="2"/>
  <c r="H506" i="2"/>
  <c r="AM505" i="2"/>
  <c r="AL505" i="2"/>
  <c r="AJ505" i="2"/>
  <c r="AI505" i="2"/>
  <c r="AG505" i="2"/>
  <c r="AF505" i="2"/>
  <c r="AD505" i="2"/>
  <c r="AC505" i="2"/>
  <c r="AA505" i="2"/>
  <c r="Z505" i="2"/>
  <c r="X505" i="2"/>
  <c r="W505" i="2"/>
  <c r="U505" i="2"/>
  <c r="T505" i="2"/>
  <c r="O505" i="2"/>
  <c r="N505" i="2"/>
  <c r="L505" i="2"/>
  <c r="K505" i="2"/>
  <c r="I505" i="2"/>
  <c r="H505" i="2"/>
  <c r="AM504" i="2"/>
  <c r="AL504" i="2"/>
  <c r="AJ504" i="2"/>
  <c r="AI504" i="2"/>
  <c r="AG504" i="2"/>
  <c r="AF504" i="2"/>
  <c r="AD504" i="2"/>
  <c r="AC504" i="2"/>
  <c r="AA504" i="2"/>
  <c r="Z504" i="2"/>
  <c r="O504" i="2"/>
  <c r="N504" i="2"/>
  <c r="L504" i="2"/>
  <c r="K504" i="2"/>
  <c r="I504" i="2"/>
  <c r="H504" i="2"/>
  <c r="AM503" i="2"/>
  <c r="AL503" i="2"/>
  <c r="AJ503" i="2"/>
  <c r="AI503" i="2"/>
  <c r="AG503" i="2"/>
  <c r="AF503" i="2"/>
  <c r="AD503" i="2"/>
  <c r="AC503" i="2"/>
  <c r="AA503" i="2"/>
  <c r="Z503" i="2"/>
  <c r="X503" i="2"/>
  <c r="W503" i="2"/>
  <c r="U503" i="2"/>
  <c r="T503" i="2"/>
  <c r="O503" i="2"/>
  <c r="N503" i="2"/>
  <c r="L503" i="2"/>
  <c r="K503" i="2"/>
  <c r="I503" i="2"/>
  <c r="H503" i="2"/>
  <c r="AM502" i="2"/>
  <c r="AL502" i="2"/>
  <c r="AJ502" i="2"/>
  <c r="AI502" i="2"/>
  <c r="AG502" i="2"/>
  <c r="AF502" i="2"/>
  <c r="AD502" i="2"/>
  <c r="AC502" i="2"/>
  <c r="AA502" i="2"/>
  <c r="Z502" i="2"/>
  <c r="X502" i="2"/>
  <c r="W502" i="2"/>
  <c r="U502" i="2"/>
  <c r="T502" i="2"/>
  <c r="O502" i="2"/>
  <c r="N502" i="2"/>
  <c r="L502" i="2"/>
  <c r="K502" i="2"/>
  <c r="I502" i="2"/>
  <c r="H502" i="2"/>
  <c r="AM501" i="2"/>
  <c r="AL501" i="2"/>
  <c r="AJ501" i="2"/>
  <c r="AI501" i="2"/>
  <c r="AG501" i="2"/>
  <c r="AF501" i="2"/>
  <c r="AD501" i="2"/>
  <c r="AC501" i="2"/>
  <c r="AA501" i="2"/>
  <c r="Z501" i="2"/>
  <c r="X501" i="2"/>
  <c r="W501" i="2"/>
  <c r="U501" i="2"/>
  <c r="T501" i="2"/>
  <c r="O501" i="2"/>
  <c r="N501" i="2"/>
  <c r="L501" i="2"/>
  <c r="K501" i="2"/>
  <c r="I501" i="2"/>
  <c r="H501" i="2"/>
  <c r="AM500" i="2"/>
  <c r="AL500" i="2"/>
  <c r="AJ500" i="2"/>
  <c r="AI500" i="2"/>
  <c r="AG500" i="2"/>
  <c r="AF500" i="2"/>
  <c r="AD500" i="2"/>
  <c r="AC500" i="2"/>
  <c r="AA500" i="2"/>
  <c r="Z500" i="2"/>
  <c r="O500" i="2"/>
  <c r="N500" i="2"/>
  <c r="L500" i="2"/>
  <c r="K500" i="2"/>
  <c r="I500" i="2"/>
  <c r="H500" i="2"/>
  <c r="AM499" i="2"/>
  <c r="AL499" i="2"/>
  <c r="AJ499" i="2"/>
  <c r="AI499" i="2"/>
  <c r="AG499" i="2"/>
  <c r="AF499" i="2"/>
  <c r="AD499" i="2"/>
  <c r="AC499" i="2"/>
  <c r="AA499" i="2"/>
  <c r="Z499" i="2"/>
  <c r="X499" i="2"/>
  <c r="W499" i="2"/>
  <c r="U499" i="2"/>
  <c r="T499" i="2"/>
  <c r="O499" i="2"/>
  <c r="N499" i="2"/>
  <c r="L499" i="2"/>
  <c r="K499" i="2"/>
  <c r="I499" i="2"/>
  <c r="H499" i="2"/>
  <c r="AM498" i="2"/>
  <c r="AL498" i="2"/>
  <c r="AJ498" i="2"/>
  <c r="AI498" i="2"/>
  <c r="AG498" i="2"/>
  <c r="AF498" i="2"/>
  <c r="AD498" i="2"/>
  <c r="AC498" i="2"/>
  <c r="AA498" i="2"/>
  <c r="Z498" i="2"/>
  <c r="X498" i="2"/>
  <c r="W498" i="2"/>
  <c r="U498" i="2"/>
  <c r="T498" i="2"/>
  <c r="O498" i="2"/>
  <c r="N498" i="2"/>
  <c r="L498" i="2"/>
  <c r="K498" i="2"/>
  <c r="I498" i="2"/>
  <c r="H498" i="2"/>
  <c r="AM497" i="2"/>
  <c r="AL497" i="2"/>
  <c r="AJ497" i="2"/>
  <c r="AI497" i="2"/>
  <c r="AG497" i="2"/>
  <c r="AF497" i="2"/>
  <c r="AD497" i="2"/>
  <c r="AC497" i="2"/>
  <c r="Y497" i="2"/>
  <c r="AA497" i="2"/>
  <c r="Z497" i="2"/>
  <c r="X497" i="2"/>
  <c r="W497" i="2"/>
  <c r="U497" i="2"/>
  <c r="T497" i="2"/>
  <c r="O497" i="2"/>
  <c r="N497" i="2"/>
  <c r="L497" i="2"/>
  <c r="K497" i="2"/>
  <c r="I497" i="2"/>
  <c r="H497" i="2"/>
  <c r="AM496" i="2"/>
  <c r="AL496" i="2"/>
  <c r="AJ496" i="2"/>
  <c r="AI496" i="2"/>
  <c r="AG496" i="2"/>
  <c r="AF496" i="2"/>
  <c r="AD496" i="2"/>
  <c r="AC496" i="2"/>
  <c r="Y496" i="2"/>
  <c r="AA496" i="2"/>
  <c r="Z496" i="2"/>
  <c r="X496" i="2"/>
  <c r="W496" i="2"/>
  <c r="U496" i="2"/>
  <c r="T496" i="2"/>
  <c r="O496" i="2"/>
  <c r="N496" i="2"/>
  <c r="L496" i="2"/>
  <c r="K496" i="2"/>
  <c r="I496" i="2"/>
  <c r="H496" i="2"/>
  <c r="AM495" i="2"/>
  <c r="AL495" i="2"/>
  <c r="AJ495" i="2"/>
  <c r="AI495" i="2"/>
  <c r="AG495" i="2"/>
  <c r="AF495" i="2"/>
  <c r="AD495" i="2"/>
  <c r="AC495" i="2"/>
  <c r="Y495" i="2"/>
  <c r="AA495" i="2"/>
  <c r="Z495" i="2"/>
  <c r="X495" i="2"/>
  <c r="W495" i="2"/>
  <c r="U495" i="2"/>
  <c r="T495" i="2"/>
  <c r="O495" i="2"/>
  <c r="N495" i="2"/>
  <c r="L495" i="2"/>
  <c r="K495" i="2"/>
  <c r="I495" i="2"/>
  <c r="H495" i="2"/>
  <c r="AM494" i="2"/>
  <c r="AL494" i="2"/>
  <c r="AJ494" i="2"/>
  <c r="AI494" i="2"/>
  <c r="AG494" i="2"/>
  <c r="AF494" i="2"/>
  <c r="AD494" i="2"/>
  <c r="AC494" i="2"/>
  <c r="Y494" i="2"/>
  <c r="AA494" i="2"/>
  <c r="Z494" i="2"/>
  <c r="X494" i="2"/>
  <c r="W494" i="2"/>
  <c r="U494" i="2"/>
  <c r="T494" i="2"/>
  <c r="O494" i="2"/>
  <c r="N494" i="2"/>
  <c r="L494" i="2"/>
  <c r="K494" i="2"/>
  <c r="I494" i="2"/>
  <c r="H494" i="2"/>
  <c r="AM493" i="2"/>
  <c r="AL493" i="2"/>
  <c r="AJ493" i="2"/>
  <c r="AI493" i="2"/>
  <c r="AG493" i="2"/>
  <c r="AF493" i="2"/>
  <c r="AD493" i="2"/>
  <c r="AC493" i="2"/>
  <c r="AA493" i="2"/>
  <c r="Z493" i="2"/>
  <c r="X493" i="2"/>
  <c r="W493" i="2"/>
  <c r="U493" i="2"/>
  <c r="T493" i="2"/>
  <c r="O493" i="2"/>
  <c r="N493" i="2"/>
  <c r="L493" i="2"/>
  <c r="K493" i="2"/>
  <c r="I493" i="2"/>
  <c r="H493" i="2"/>
  <c r="X492" i="2"/>
  <c r="W492" i="2"/>
  <c r="I492" i="2"/>
  <c r="H492" i="2"/>
  <c r="U491" i="2"/>
  <c r="T491" i="2"/>
  <c r="I491" i="2"/>
  <c r="H491" i="2"/>
  <c r="AG490" i="2"/>
  <c r="AF490" i="2"/>
  <c r="AD490" i="2"/>
  <c r="AC490" i="2"/>
  <c r="AA490" i="2"/>
  <c r="Z490" i="2"/>
  <c r="X490" i="2"/>
  <c r="W490" i="2"/>
  <c r="U490" i="2"/>
  <c r="T490" i="2"/>
  <c r="O490" i="2"/>
  <c r="N490" i="2"/>
  <c r="L490" i="2"/>
  <c r="K490" i="2"/>
  <c r="I490" i="2"/>
  <c r="H490" i="2"/>
  <c r="AM489" i="2"/>
  <c r="AL489" i="2"/>
  <c r="AJ489" i="2"/>
  <c r="AI489" i="2"/>
  <c r="AG489" i="2"/>
  <c r="AF489" i="2"/>
  <c r="AD489" i="2"/>
  <c r="AC489" i="2"/>
  <c r="AA489" i="2"/>
  <c r="Z489" i="2"/>
  <c r="X489" i="2"/>
  <c r="W489" i="2"/>
  <c r="U489" i="2"/>
  <c r="T489" i="2"/>
  <c r="O489" i="2"/>
  <c r="N489" i="2"/>
  <c r="L489" i="2"/>
  <c r="K489" i="2"/>
  <c r="I489" i="2"/>
  <c r="H489" i="2"/>
  <c r="AM488" i="2"/>
  <c r="AL488" i="2"/>
  <c r="AJ488" i="2"/>
  <c r="AI488" i="2"/>
  <c r="AG488" i="2"/>
  <c r="AF488" i="2"/>
  <c r="AD488" i="2"/>
  <c r="AC488" i="2"/>
  <c r="AA488" i="2"/>
  <c r="Z488" i="2"/>
  <c r="X488" i="2"/>
  <c r="W488" i="2"/>
  <c r="U488" i="2"/>
  <c r="T488" i="2"/>
  <c r="O488" i="2"/>
  <c r="N488" i="2"/>
  <c r="L488" i="2"/>
  <c r="K488" i="2"/>
  <c r="I488" i="2"/>
  <c r="H488" i="2"/>
  <c r="AM487" i="2"/>
  <c r="AL487" i="2"/>
  <c r="AJ487" i="2"/>
  <c r="AI487" i="2"/>
  <c r="AG487" i="2"/>
  <c r="AF487" i="2"/>
  <c r="AD487" i="2"/>
  <c r="AC487" i="2"/>
  <c r="Y487" i="2"/>
  <c r="AA487" i="2"/>
  <c r="Z487" i="2"/>
  <c r="X487" i="2"/>
  <c r="W487" i="2"/>
  <c r="U487" i="2"/>
  <c r="T487" i="2"/>
  <c r="O487" i="2"/>
  <c r="N487" i="2"/>
  <c r="L487" i="2"/>
  <c r="K487" i="2"/>
  <c r="I487" i="2"/>
  <c r="H487" i="2"/>
  <c r="AM486" i="2"/>
  <c r="AL486" i="2"/>
  <c r="AJ486" i="2"/>
  <c r="AI486" i="2"/>
  <c r="AG486" i="2"/>
  <c r="AF486" i="2"/>
  <c r="AD486" i="2"/>
  <c r="AC486" i="2"/>
  <c r="Y486" i="2"/>
  <c r="AA486" i="2"/>
  <c r="Z486" i="2"/>
  <c r="X486" i="2"/>
  <c r="W486" i="2"/>
  <c r="U486" i="2"/>
  <c r="T486" i="2"/>
  <c r="O486" i="2"/>
  <c r="N486" i="2"/>
  <c r="L486" i="2"/>
  <c r="K486" i="2"/>
  <c r="I486" i="2"/>
  <c r="H486" i="2"/>
  <c r="AG485" i="2"/>
  <c r="AF485" i="2"/>
  <c r="AD485" i="2"/>
  <c r="AC485" i="2"/>
  <c r="AA485" i="2"/>
  <c r="Z485" i="2"/>
  <c r="X485" i="2"/>
  <c r="W485" i="2"/>
  <c r="U485" i="2"/>
  <c r="T485" i="2"/>
  <c r="O485" i="2"/>
  <c r="N485" i="2"/>
  <c r="L485" i="2"/>
  <c r="K485" i="2"/>
  <c r="I485" i="2"/>
  <c r="H485" i="2"/>
  <c r="AM484" i="2"/>
  <c r="AL484" i="2"/>
  <c r="AJ484" i="2"/>
  <c r="AI484" i="2"/>
  <c r="AG484" i="2"/>
  <c r="AF484" i="2"/>
  <c r="AD484" i="2"/>
  <c r="AC484" i="2"/>
  <c r="Y484" i="2"/>
  <c r="AA484" i="2"/>
  <c r="Z484" i="2"/>
  <c r="X484" i="2"/>
  <c r="W484" i="2"/>
  <c r="U484" i="2"/>
  <c r="T484" i="2"/>
  <c r="O484" i="2"/>
  <c r="N484" i="2"/>
  <c r="L484" i="2"/>
  <c r="K484" i="2"/>
  <c r="I484" i="2"/>
  <c r="H484" i="2"/>
  <c r="AM483" i="2"/>
  <c r="AL483" i="2"/>
  <c r="AJ483" i="2"/>
  <c r="AI483" i="2"/>
  <c r="AG483" i="2"/>
  <c r="AF483" i="2"/>
  <c r="AD483" i="2"/>
  <c r="AC483" i="2"/>
  <c r="Y483" i="2"/>
  <c r="AA483" i="2"/>
  <c r="Z483" i="2"/>
  <c r="X483" i="2"/>
  <c r="W483" i="2"/>
  <c r="U483" i="2"/>
  <c r="T483" i="2"/>
  <c r="O483" i="2"/>
  <c r="N483" i="2"/>
  <c r="L483" i="2"/>
  <c r="K483" i="2"/>
  <c r="I483" i="2"/>
  <c r="H483" i="2"/>
  <c r="AM482" i="2"/>
  <c r="AL482" i="2"/>
  <c r="AJ482" i="2"/>
  <c r="AI482" i="2"/>
  <c r="AG482" i="2"/>
  <c r="AF482" i="2"/>
  <c r="AD482" i="2"/>
  <c r="AC482" i="2"/>
  <c r="AA482" i="2"/>
  <c r="Z482" i="2"/>
  <c r="X482" i="2"/>
  <c r="W482" i="2"/>
  <c r="U482" i="2"/>
  <c r="T482" i="2"/>
  <c r="O482" i="2"/>
  <c r="N482" i="2"/>
  <c r="L482" i="2"/>
  <c r="K482" i="2"/>
  <c r="I482" i="2"/>
  <c r="H482" i="2"/>
  <c r="AM481" i="2"/>
  <c r="AL481" i="2"/>
  <c r="AJ481" i="2"/>
  <c r="AI481" i="2"/>
  <c r="AG481" i="2"/>
  <c r="AF481" i="2"/>
  <c r="AD481" i="2"/>
  <c r="AC481" i="2"/>
  <c r="AA481" i="2"/>
  <c r="Z481" i="2"/>
  <c r="R481" i="2"/>
  <c r="Q481" i="2"/>
  <c r="O481" i="2"/>
  <c r="N481" i="2"/>
  <c r="L481" i="2"/>
  <c r="K481" i="2"/>
  <c r="I481" i="2"/>
  <c r="H481" i="2"/>
  <c r="AG480" i="2"/>
  <c r="AF480" i="2"/>
  <c r="AD480" i="2"/>
  <c r="AC480" i="2"/>
  <c r="AA480" i="2"/>
  <c r="Z480" i="2"/>
  <c r="O480" i="2"/>
  <c r="N480" i="2"/>
  <c r="L480" i="2"/>
  <c r="K480" i="2"/>
  <c r="I480" i="2"/>
  <c r="H480" i="2"/>
  <c r="I479" i="2"/>
  <c r="H479" i="2"/>
  <c r="AG478" i="2"/>
  <c r="AF478" i="2"/>
  <c r="AD478" i="2"/>
  <c r="AC478" i="2"/>
  <c r="AA478" i="2"/>
  <c r="Z478" i="2"/>
  <c r="X478" i="2"/>
  <c r="W478" i="2"/>
  <c r="U478" i="2"/>
  <c r="T478" i="2"/>
  <c r="R478" i="2"/>
  <c r="Q478" i="2"/>
  <c r="O478" i="2"/>
  <c r="N478" i="2"/>
  <c r="L478" i="2"/>
  <c r="K478" i="2"/>
  <c r="I478" i="2"/>
  <c r="H478" i="2"/>
  <c r="X477" i="2"/>
  <c r="W477" i="2"/>
  <c r="R477" i="2"/>
  <c r="Q477" i="2"/>
  <c r="I477" i="2"/>
  <c r="H477" i="2"/>
  <c r="AM476" i="2"/>
  <c r="AL476" i="2"/>
  <c r="AJ476" i="2"/>
  <c r="AI476" i="2"/>
  <c r="AG476" i="2"/>
  <c r="AF476" i="2"/>
  <c r="AD476" i="2"/>
  <c r="AC476" i="2"/>
  <c r="AA476" i="2"/>
  <c r="Z476" i="2"/>
  <c r="X476" i="2"/>
  <c r="W476" i="2"/>
  <c r="U476" i="2"/>
  <c r="T476" i="2"/>
  <c r="R476" i="2"/>
  <c r="Q476" i="2"/>
  <c r="O476" i="2"/>
  <c r="N476" i="2"/>
  <c r="L476" i="2"/>
  <c r="K476" i="2"/>
  <c r="I476" i="2"/>
  <c r="H476" i="2"/>
  <c r="AG475" i="2"/>
  <c r="AF475" i="2"/>
  <c r="AD475" i="2"/>
  <c r="AC475" i="2"/>
  <c r="AA475" i="2"/>
  <c r="Z475" i="2"/>
  <c r="X475" i="2"/>
  <c r="W475" i="2"/>
  <c r="U475" i="2"/>
  <c r="T475" i="2"/>
  <c r="R475" i="2"/>
  <c r="Q475" i="2"/>
  <c r="O475" i="2"/>
  <c r="N475" i="2"/>
  <c r="L475" i="2"/>
  <c r="K475" i="2"/>
  <c r="I475" i="2"/>
  <c r="H475" i="2"/>
  <c r="AM474" i="2"/>
  <c r="AL474" i="2"/>
  <c r="AJ474" i="2"/>
  <c r="AI474" i="2"/>
  <c r="AG474" i="2"/>
  <c r="AF474" i="2"/>
  <c r="AD474" i="2"/>
  <c r="AC474" i="2"/>
  <c r="AA474" i="2"/>
  <c r="Z474" i="2"/>
  <c r="X474" i="2"/>
  <c r="W474" i="2"/>
  <c r="U474" i="2"/>
  <c r="T474" i="2"/>
  <c r="R474" i="2"/>
  <c r="Q474" i="2"/>
  <c r="O474" i="2"/>
  <c r="N474" i="2"/>
  <c r="L474" i="2"/>
  <c r="K474" i="2"/>
  <c r="I474" i="2"/>
  <c r="H474" i="2"/>
  <c r="AM473" i="2"/>
  <c r="AL473" i="2"/>
  <c r="AJ473" i="2"/>
  <c r="AI473" i="2"/>
  <c r="AD473" i="2"/>
  <c r="AC473" i="2"/>
  <c r="AA473" i="2"/>
  <c r="Z473" i="2"/>
  <c r="R473" i="2"/>
  <c r="Q473" i="2"/>
  <c r="O473" i="2"/>
  <c r="N473" i="2"/>
  <c r="L473" i="2"/>
  <c r="K473" i="2"/>
  <c r="I473" i="2"/>
  <c r="H473" i="2"/>
  <c r="AM472" i="2"/>
  <c r="AL472" i="2"/>
  <c r="AJ472" i="2"/>
  <c r="AI472" i="2"/>
  <c r="AG472" i="2"/>
  <c r="AF472" i="2"/>
  <c r="AD472" i="2"/>
  <c r="AC472" i="2"/>
  <c r="AA472" i="2"/>
  <c r="Z472" i="2"/>
  <c r="X472" i="2"/>
  <c r="W472" i="2"/>
  <c r="U472" i="2"/>
  <c r="T472" i="2"/>
  <c r="R472" i="2"/>
  <c r="Q472" i="2"/>
  <c r="O472" i="2"/>
  <c r="N472" i="2"/>
  <c r="L472" i="2"/>
  <c r="K472" i="2"/>
  <c r="I472" i="2"/>
  <c r="H472" i="2"/>
  <c r="AM471" i="2"/>
  <c r="AL471" i="2"/>
  <c r="AJ471" i="2"/>
  <c r="AI471" i="2"/>
  <c r="AG471" i="2"/>
  <c r="AF471" i="2"/>
  <c r="AD471" i="2"/>
  <c r="AC471" i="2"/>
  <c r="AA471" i="2"/>
  <c r="Z471" i="2"/>
  <c r="X471" i="2"/>
  <c r="W471" i="2"/>
  <c r="U471" i="2"/>
  <c r="T471" i="2"/>
  <c r="R471" i="2"/>
  <c r="Q471" i="2"/>
  <c r="O471" i="2"/>
  <c r="N471" i="2"/>
  <c r="L471" i="2"/>
  <c r="K471" i="2"/>
  <c r="I471" i="2"/>
  <c r="H471" i="2"/>
  <c r="AM470" i="2"/>
  <c r="AL470" i="2"/>
  <c r="AJ470" i="2"/>
  <c r="AI470" i="2"/>
  <c r="AG470" i="2"/>
  <c r="AF470" i="2"/>
  <c r="AD470" i="2"/>
  <c r="AC470" i="2"/>
  <c r="AA470" i="2"/>
  <c r="Z470" i="2"/>
  <c r="X470" i="2"/>
  <c r="W470" i="2"/>
  <c r="U470" i="2"/>
  <c r="T470" i="2"/>
  <c r="R470" i="2"/>
  <c r="Q470" i="2"/>
  <c r="O470" i="2"/>
  <c r="N470" i="2"/>
  <c r="L470" i="2"/>
  <c r="K470" i="2"/>
  <c r="I470" i="2"/>
  <c r="H470" i="2"/>
  <c r="AD469" i="2"/>
  <c r="AC469" i="2"/>
  <c r="AA469" i="2"/>
  <c r="Z469" i="2"/>
  <c r="X469" i="2"/>
  <c r="W469" i="2"/>
  <c r="R469" i="2"/>
  <c r="Q469" i="2"/>
  <c r="O469" i="2"/>
  <c r="N469" i="2"/>
  <c r="L469" i="2"/>
  <c r="K469" i="2"/>
  <c r="I469" i="2"/>
  <c r="H469" i="2"/>
  <c r="I468" i="2"/>
  <c r="H468" i="2"/>
  <c r="AM467" i="2"/>
  <c r="AL467" i="2"/>
  <c r="AJ467" i="2"/>
  <c r="AI467" i="2"/>
  <c r="AG467" i="2"/>
  <c r="AF467" i="2"/>
  <c r="AD467" i="2"/>
  <c r="AC467" i="2"/>
  <c r="AA467" i="2"/>
  <c r="Z467" i="2"/>
  <c r="X467" i="2"/>
  <c r="W467" i="2"/>
  <c r="U467" i="2"/>
  <c r="T467" i="2"/>
  <c r="R467" i="2"/>
  <c r="Q467" i="2"/>
  <c r="O467" i="2"/>
  <c r="N467" i="2"/>
  <c r="L467" i="2"/>
  <c r="K467" i="2"/>
  <c r="I467" i="2"/>
  <c r="H467" i="2"/>
  <c r="AM466" i="2"/>
  <c r="AL466" i="2"/>
  <c r="AJ466" i="2"/>
  <c r="AI466" i="2"/>
  <c r="AG466" i="2"/>
  <c r="AF466" i="2"/>
  <c r="AD466" i="2"/>
  <c r="AC466" i="2"/>
  <c r="AA466" i="2"/>
  <c r="Z466" i="2"/>
  <c r="R466" i="2"/>
  <c r="Q466" i="2"/>
  <c r="O466" i="2"/>
  <c r="N466" i="2"/>
  <c r="L466" i="2"/>
  <c r="K466" i="2"/>
  <c r="I466" i="2"/>
  <c r="H466" i="2"/>
  <c r="I465" i="2"/>
  <c r="H465" i="2"/>
  <c r="I464" i="2"/>
  <c r="H464" i="2"/>
  <c r="AM463" i="2"/>
  <c r="AL463" i="2"/>
  <c r="AJ463" i="2"/>
  <c r="AI463" i="2"/>
  <c r="AG463" i="2"/>
  <c r="AF463" i="2"/>
  <c r="AD463" i="2"/>
  <c r="AC463" i="2"/>
  <c r="AA463" i="2"/>
  <c r="Z463" i="2"/>
  <c r="X463" i="2"/>
  <c r="W463" i="2"/>
  <c r="U463" i="2"/>
  <c r="T463" i="2"/>
  <c r="R463" i="2"/>
  <c r="Q463" i="2"/>
  <c r="O463" i="2"/>
  <c r="N463" i="2"/>
  <c r="L463" i="2"/>
  <c r="K463" i="2"/>
  <c r="I463" i="2"/>
  <c r="H463" i="2"/>
  <c r="AM462" i="2"/>
  <c r="AL462" i="2"/>
  <c r="AJ462" i="2"/>
  <c r="AI462" i="2"/>
  <c r="AG462" i="2"/>
  <c r="AF462" i="2"/>
  <c r="AD462" i="2"/>
  <c r="AC462" i="2"/>
  <c r="AA462" i="2"/>
  <c r="Z462" i="2"/>
  <c r="X462" i="2"/>
  <c r="W462" i="2"/>
  <c r="U462" i="2"/>
  <c r="T462" i="2"/>
  <c r="R462" i="2"/>
  <c r="Q462" i="2"/>
  <c r="O462" i="2"/>
  <c r="N462" i="2"/>
  <c r="L462" i="2"/>
  <c r="K462" i="2"/>
  <c r="I462" i="2"/>
  <c r="H462" i="2"/>
  <c r="AM461" i="2"/>
  <c r="AL461" i="2"/>
  <c r="AJ461" i="2"/>
  <c r="AI461" i="2"/>
  <c r="AG461" i="2"/>
  <c r="AF461" i="2"/>
  <c r="AD461" i="2"/>
  <c r="AC461" i="2"/>
  <c r="AA461" i="2"/>
  <c r="Z461" i="2"/>
  <c r="X461" i="2"/>
  <c r="W461" i="2"/>
  <c r="U461" i="2"/>
  <c r="T461" i="2"/>
  <c r="R461" i="2"/>
  <c r="Q461" i="2"/>
  <c r="O461" i="2"/>
  <c r="N461" i="2"/>
  <c r="L461" i="2"/>
  <c r="K461" i="2"/>
  <c r="I461" i="2"/>
  <c r="H461" i="2"/>
  <c r="AM460" i="2"/>
  <c r="AL460" i="2"/>
  <c r="AJ460" i="2"/>
  <c r="AI460" i="2"/>
  <c r="AG460" i="2"/>
  <c r="AF460" i="2"/>
  <c r="AD460" i="2"/>
  <c r="AC460" i="2"/>
  <c r="AA460" i="2"/>
  <c r="Z460" i="2"/>
  <c r="R460" i="2"/>
  <c r="Q460" i="2"/>
  <c r="O460" i="2"/>
  <c r="N460" i="2"/>
  <c r="L460" i="2"/>
  <c r="K460" i="2"/>
  <c r="I460" i="2"/>
  <c r="H460" i="2"/>
  <c r="AG459" i="2"/>
  <c r="AF459" i="2"/>
  <c r="AD459" i="2"/>
  <c r="AC459" i="2"/>
  <c r="AA459" i="2"/>
  <c r="Z459" i="2"/>
  <c r="X459" i="2"/>
  <c r="W459" i="2"/>
  <c r="U459" i="2"/>
  <c r="T459" i="2"/>
  <c r="R459" i="2"/>
  <c r="Q459" i="2"/>
  <c r="O459" i="2"/>
  <c r="N459" i="2"/>
  <c r="L459" i="2"/>
  <c r="K459" i="2"/>
  <c r="I459" i="2"/>
  <c r="H459" i="2"/>
  <c r="AM458" i="2"/>
  <c r="AL458" i="2"/>
  <c r="AJ458" i="2"/>
  <c r="AI458" i="2"/>
  <c r="AG458" i="2"/>
  <c r="AF458" i="2"/>
  <c r="AD458" i="2"/>
  <c r="AC458" i="2"/>
  <c r="AA458" i="2"/>
  <c r="Z458" i="2"/>
  <c r="X458" i="2"/>
  <c r="W458" i="2"/>
  <c r="U458" i="2"/>
  <c r="T458" i="2"/>
  <c r="R458" i="2"/>
  <c r="Q458" i="2"/>
  <c r="O458" i="2"/>
  <c r="N458" i="2"/>
  <c r="L458" i="2"/>
  <c r="K458" i="2"/>
  <c r="I458" i="2"/>
  <c r="H458" i="2"/>
  <c r="AG457" i="2"/>
  <c r="AF457" i="2"/>
  <c r="AD457" i="2"/>
  <c r="AC457" i="2"/>
  <c r="AA457" i="2"/>
  <c r="Z457" i="2"/>
  <c r="X457" i="2"/>
  <c r="W457" i="2"/>
  <c r="U457" i="2"/>
  <c r="T457" i="2"/>
  <c r="R457" i="2"/>
  <c r="Q457" i="2"/>
  <c r="O457" i="2"/>
  <c r="N457" i="2"/>
  <c r="L457" i="2"/>
  <c r="K457" i="2"/>
  <c r="I457" i="2"/>
  <c r="H457" i="2"/>
  <c r="AM456" i="2"/>
  <c r="AL456" i="2"/>
  <c r="AJ456" i="2"/>
  <c r="AI456" i="2"/>
  <c r="AG456" i="2"/>
  <c r="AF456" i="2"/>
  <c r="AD456" i="2"/>
  <c r="AC456" i="2"/>
  <c r="AA456" i="2"/>
  <c r="Z456" i="2"/>
  <c r="X456" i="2"/>
  <c r="W456" i="2"/>
  <c r="U456" i="2"/>
  <c r="T456" i="2"/>
  <c r="R456" i="2"/>
  <c r="Q456" i="2"/>
  <c r="O456" i="2"/>
  <c r="N456" i="2"/>
  <c r="L456" i="2"/>
  <c r="K456" i="2"/>
  <c r="I456" i="2"/>
  <c r="H456" i="2"/>
  <c r="AM455" i="2"/>
  <c r="AL455" i="2"/>
  <c r="AJ455" i="2"/>
  <c r="AI455" i="2"/>
  <c r="AD455" i="2"/>
  <c r="AC455" i="2"/>
  <c r="AA455" i="2"/>
  <c r="Z455" i="2"/>
  <c r="X455" i="2"/>
  <c r="W455" i="2"/>
  <c r="U455" i="2"/>
  <c r="T455" i="2"/>
  <c r="R455" i="2"/>
  <c r="Q455" i="2"/>
  <c r="O455" i="2"/>
  <c r="N455" i="2"/>
  <c r="L455" i="2"/>
  <c r="K455" i="2"/>
  <c r="I455" i="2"/>
  <c r="H455" i="2"/>
  <c r="I454" i="2"/>
  <c r="H454" i="2"/>
  <c r="AM453" i="2"/>
  <c r="AL453" i="2"/>
  <c r="AJ453" i="2"/>
  <c r="AI453" i="2"/>
  <c r="AG453" i="2"/>
  <c r="AF453" i="2"/>
  <c r="AD453" i="2"/>
  <c r="AC453" i="2"/>
  <c r="AA453" i="2"/>
  <c r="Z453" i="2"/>
  <c r="X453" i="2"/>
  <c r="W453" i="2"/>
  <c r="U453" i="2"/>
  <c r="T453" i="2"/>
  <c r="R453" i="2"/>
  <c r="Q453" i="2"/>
  <c r="O453" i="2"/>
  <c r="N453" i="2"/>
  <c r="L453" i="2"/>
  <c r="K453" i="2"/>
  <c r="I453" i="2"/>
  <c r="H453" i="2"/>
  <c r="AM452" i="2"/>
  <c r="AL452" i="2"/>
  <c r="AJ452" i="2"/>
  <c r="AI452" i="2"/>
  <c r="AG452" i="2"/>
  <c r="AF452" i="2"/>
  <c r="AD452" i="2"/>
  <c r="AC452" i="2"/>
  <c r="AA452" i="2"/>
  <c r="Z452" i="2"/>
  <c r="U452" i="2"/>
  <c r="T452" i="2"/>
  <c r="R452" i="2"/>
  <c r="Q452" i="2"/>
  <c r="O452" i="2"/>
  <c r="N452" i="2"/>
  <c r="L452" i="2"/>
  <c r="K452" i="2"/>
  <c r="I452" i="2"/>
  <c r="H452" i="2"/>
  <c r="AM451" i="2"/>
  <c r="AL451" i="2"/>
  <c r="AJ451" i="2"/>
  <c r="AI451" i="2"/>
  <c r="AG451" i="2"/>
  <c r="AF451" i="2"/>
  <c r="AD451" i="2"/>
  <c r="AC451" i="2"/>
  <c r="AA451" i="2"/>
  <c r="Z451" i="2"/>
  <c r="X451" i="2"/>
  <c r="W451" i="2"/>
  <c r="U451" i="2"/>
  <c r="T451" i="2"/>
  <c r="R451" i="2"/>
  <c r="Q451" i="2"/>
  <c r="O451" i="2"/>
  <c r="N451" i="2"/>
  <c r="L451" i="2"/>
  <c r="K451" i="2"/>
  <c r="I451" i="2"/>
  <c r="H451" i="2"/>
  <c r="R450" i="2"/>
  <c r="Q450" i="2"/>
  <c r="I450" i="2"/>
  <c r="H450" i="2"/>
  <c r="AM449" i="2"/>
  <c r="AL449" i="2"/>
  <c r="AJ449" i="2"/>
  <c r="AI449" i="2"/>
  <c r="AG449" i="2"/>
  <c r="AF449" i="2"/>
  <c r="AD449" i="2"/>
  <c r="AC449" i="2"/>
  <c r="AA449" i="2"/>
  <c r="Z449" i="2"/>
  <c r="X449" i="2"/>
  <c r="W449" i="2"/>
  <c r="U449" i="2"/>
  <c r="T449" i="2"/>
  <c r="R449" i="2"/>
  <c r="Q449" i="2"/>
  <c r="O449" i="2"/>
  <c r="N449" i="2"/>
  <c r="L449" i="2"/>
  <c r="K449" i="2"/>
  <c r="I449" i="2"/>
  <c r="H449" i="2"/>
  <c r="AM448" i="2"/>
  <c r="AL448" i="2"/>
  <c r="AJ448" i="2"/>
  <c r="AI448" i="2"/>
  <c r="AG448" i="2"/>
  <c r="AF448" i="2"/>
  <c r="AD448" i="2"/>
  <c r="AC448" i="2"/>
  <c r="Y448" i="2"/>
  <c r="AA448" i="2"/>
  <c r="Z448" i="2"/>
  <c r="X448" i="2"/>
  <c r="W448" i="2"/>
  <c r="U448" i="2"/>
  <c r="T448" i="2"/>
  <c r="R448" i="2"/>
  <c r="Q448" i="2"/>
  <c r="O448" i="2"/>
  <c r="N448" i="2"/>
  <c r="L448" i="2"/>
  <c r="K448" i="2"/>
  <c r="I448" i="2"/>
  <c r="H448" i="2"/>
  <c r="AM447" i="2"/>
  <c r="AL447" i="2"/>
  <c r="AJ447" i="2"/>
  <c r="AI447" i="2"/>
  <c r="AG447" i="2"/>
  <c r="AF447" i="2"/>
  <c r="AD447" i="2"/>
  <c r="AC447" i="2"/>
  <c r="AA447" i="2"/>
  <c r="Z447" i="2"/>
  <c r="R447" i="2"/>
  <c r="Q447" i="2"/>
  <c r="O447" i="2"/>
  <c r="N447" i="2"/>
  <c r="L447" i="2"/>
  <c r="K447" i="2"/>
  <c r="I447" i="2"/>
  <c r="H447" i="2"/>
  <c r="AM446" i="2"/>
  <c r="AL446" i="2"/>
  <c r="AJ446" i="2"/>
  <c r="AI446" i="2"/>
  <c r="AG446" i="2"/>
  <c r="AF446" i="2"/>
  <c r="AD446" i="2"/>
  <c r="AC446" i="2"/>
  <c r="AA446" i="2"/>
  <c r="Z446" i="2"/>
  <c r="X446" i="2"/>
  <c r="W446" i="2"/>
  <c r="U446" i="2"/>
  <c r="T446" i="2"/>
  <c r="R446" i="2"/>
  <c r="Q446" i="2"/>
  <c r="O446" i="2"/>
  <c r="N446" i="2"/>
  <c r="L446" i="2"/>
  <c r="K446" i="2"/>
  <c r="I446" i="2"/>
  <c r="H446" i="2"/>
  <c r="I445" i="2"/>
  <c r="H445" i="2"/>
  <c r="AD444" i="2"/>
  <c r="AC444" i="2"/>
  <c r="AA444" i="2"/>
  <c r="Z444" i="2"/>
  <c r="X444" i="2"/>
  <c r="W444" i="2"/>
  <c r="U444" i="2"/>
  <c r="T444" i="2"/>
  <c r="O444" i="2"/>
  <c r="N444" i="2"/>
  <c r="L444" i="2"/>
  <c r="K444" i="2"/>
  <c r="I444" i="2"/>
  <c r="H444" i="2"/>
  <c r="AM443" i="2"/>
  <c r="AL443" i="2"/>
  <c r="AJ443" i="2"/>
  <c r="AI443" i="2"/>
  <c r="AG443" i="2"/>
  <c r="AF443" i="2"/>
  <c r="AD443" i="2"/>
  <c r="AC443" i="2"/>
  <c r="AA443" i="2"/>
  <c r="Z443" i="2"/>
  <c r="R443" i="2"/>
  <c r="Q443" i="2"/>
  <c r="O443" i="2"/>
  <c r="N443" i="2"/>
  <c r="L443" i="2"/>
  <c r="K443" i="2"/>
  <c r="I443" i="2"/>
  <c r="H443" i="2"/>
  <c r="I442" i="2"/>
  <c r="H442" i="2"/>
  <c r="I441" i="2"/>
  <c r="H441" i="2"/>
  <c r="AM440" i="2"/>
  <c r="AL440" i="2"/>
  <c r="AJ440" i="2"/>
  <c r="AI440" i="2"/>
  <c r="AG440" i="2"/>
  <c r="AF440" i="2"/>
  <c r="AD440" i="2"/>
  <c r="AC440" i="2"/>
  <c r="AA440" i="2"/>
  <c r="Z440" i="2"/>
  <c r="X440" i="2"/>
  <c r="W440" i="2"/>
  <c r="U440" i="2"/>
  <c r="T440" i="2"/>
  <c r="R440" i="2"/>
  <c r="Q440" i="2"/>
  <c r="O440" i="2"/>
  <c r="N440" i="2"/>
  <c r="L440" i="2"/>
  <c r="K440" i="2"/>
  <c r="I440" i="2"/>
  <c r="H440" i="2"/>
  <c r="AM439" i="2"/>
  <c r="AL439" i="2"/>
  <c r="AJ439" i="2"/>
  <c r="AI439" i="2"/>
  <c r="AG439" i="2"/>
  <c r="AF439" i="2"/>
  <c r="AD439" i="2"/>
  <c r="AC439" i="2"/>
  <c r="Y439" i="2"/>
  <c r="AA439" i="2"/>
  <c r="Z439" i="2"/>
  <c r="X439" i="2"/>
  <c r="W439" i="2"/>
  <c r="U439" i="2"/>
  <c r="T439" i="2"/>
  <c r="R439" i="2"/>
  <c r="Q439" i="2"/>
  <c r="O439" i="2"/>
  <c r="N439" i="2"/>
  <c r="L439" i="2"/>
  <c r="K439" i="2"/>
  <c r="I439" i="2"/>
  <c r="H439" i="2"/>
  <c r="AG438" i="2"/>
  <c r="AF438" i="2"/>
  <c r="AD438" i="2"/>
  <c r="AC438" i="2"/>
  <c r="AA438" i="2"/>
  <c r="Z438" i="2"/>
  <c r="X438" i="2"/>
  <c r="W438" i="2"/>
  <c r="U438" i="2"/>
  <c r="T438" i="2"/>
  <c r="R438" i="2"/>
  <c r="Q438" i="2"/>
  <c r="O438" i="2"/>
  <c r="N438" i="2"/>
  <c r="L438" i="2"/>
  <c r="K438" i="2"/>
  <c r="I438" i="2"/>
  <c r="H438" i="2"/>
  <c r="AM437" i="2"/>
  <c r="AL437" i="2"/>
  <c r="AJ437" i="2"/>
  <c r="AI437" i="2"/>
  <c r="AG437" i="2"/>
  <c r="AF437" i="2"/>
  <c r="AD437" i="2"/>
  <c r="AC437" i="2"/>
  <c r="Y437" i="2"/>
  <c r="AA437" i="2"/>
  <c r="Z437" i="2"/>
  <c r="X437" i="2"/>
  <c r="W437" i="2"/>
  <c r="U437" i="2"/>
  <c r="T437" i="2"/>
  <c r="R437" i="2"/>
  <c r="Q437" i="2"/>
  <c r="O437" i="2"/>
  <c r="N437" i="2"/>
  <c r="L437" i="2"/>
  <c r="K437" i="2"/>
  <c r="I437" i="2"/>
  <c r="H437" i="2"/>
  <c r="AM436" i="2"/>
  <c r="AL436" i="2"/>
  <c r="AJ436" i="2"/>
  <c r="AI436" i="2"/>
  <c r="AG436" i="2"/>
  <c r="AF436" i="2"/>
  <c r="AD436" i="2"/>
  <c r="AC436" i="2"/>
  <c r="AA436" i="2"/>
  <c r="Z436" i="2"/>
  <c r="X436" i="2"/>
  <c r="W436" i="2"/>
  <c r="U436" i="2"/>
  <c r="T436" i="2"/>
  <c r="R436" i="2"/>
  <c r="Q436" i="2"/>
  <c r="O436" i="2"/>
  <c r="N436" i="2"/>
  <c r="L436" i="2"/>
  <c r="K436" i="2"/>
  <c r="I436" i="2"/>
  <c r="H436" i="2"/>
  <c r="AG435" i="2"/>
  <c r="AF435" i="2"/>
  <c r="AD435" i="2"/>
  <c r="AC435" i="2"/>
  <c r="AA435" i="2"/>
  <c r="Z435" i="2"/>
  <c r="X435" i="2"/>
  <c r="W435" i="2"/>
  <c r="U435" i="2"/>
  <c r="T435" i="2"/>
  <c r="R435" i="2"/>
  <c r="Q435" i="2"/>
  <c r="O435" i="2"/>
  <c r="N435" i="2"/>
  <c r="L435" i="2"/>
  <c r="K435" i="2"/>
  <c r="I435" i="2"/>
  <c r="H435" i="2"/>
  <c r="AM434" i="2"/>
  <c r="AL434" i="2"/>
  <c r="AJ434" i="2"/>
  <c r="AI434" i="2"/>
  <c r="AG434" i="2"/>
  <c r="AF434" i="2"/>
  <c r="AD434" i="2"/>
  <c r="AC434" i="2"/>
  <c r="AA434" i="2"/>
  <c r="Z434" i="2"/>
  <c r="X434" i="2"/>
  <c r="W434" i="2"/>
  <c r="U434" i="2"/>
  <c r="T434" i="2"/>
  <c r="R434" i="2"/>
  <c r="Q434" i="2"/>
  <c r="O434" i="2"/>
  <c r="N434" i="2"/>
  <c r="L434" i="2"/>
  <c r="K434" i="2"/>
  <c r="I434" i="2"/>
  <c r="H434" i="2"/>
  <c r="AG433" i="2"/>
  <c r="AF433" i="2"/>
  <c r="AD433" i="2"/>
  <c r="AC433" i="2"/>
  <c r="AA433" i="2"/>
  <c r="Z433" i="2"/>
  <c r="X433" i="2"/>
  <c r="W433" i="2"/>
  <c r="U433" i="2"/>
  <c r="T433" i="2"/>
  <c r="R433" i="2"/>
  <c r="Q433" i="2"/>
  <c r="O433" i="2"/>
  <c r="N433" i="2"/>
  <c r="L433" i="2"/>
  <c r="K433" i="2"/>
  <c r="I433" i="2"/>
  <c r="H433" i="2"/>
  <c r="AM432" i="2"/>
  <c r="AL432" i="2"/>
  <c r="AJ432" i="2"/>
  <c r="AI432" i="2"/>
  <c r="AG432" i="2"/>
  <c r="AF432" i="2"/>
  <c r="AD432" i="2"/>
  <c r="AC432" i="2"/>
  <c r="AA432" i="2"/>
  <c r="Z432" i="2"/>
  <c r="X432" i="2"/>
  <c r="W432" i="2"/>
  <c r="U432" i="2"/>
  <c r="T432" i="2"/>
  <c r="R432" i="2"/>
  <c r="Q432" i="2"/>
  <c r="O432" i="2"/>
  <c r="N432" i="2"/>
  <c r="L432" i="2"/>
  <c r="K432" i="2"/>
  <c r="I432" i="2"/>
  <c r="H432" i="2"/>
  <c r="AG431" i="2"/>
  <c r="AF431" i="2"/>
  <c r="AD431" i="2"/>
  <c r="AC431" i="2"/>
  <c r="AA431" i="2"/>
  <c r="Z431" i="2"/>
  <c r="X431" i="2"/>
  <c r="W431" i="2"/>
  <c r="U431" i="2"/>
  <c r="T431" i="2"/>
  <c r="R431" i="2"/>
  <c r="Q431" i="2"/>
  <c r="O431" i="2"/>
  <c r="N431" i="2"/>
  <c r="L431" i="2"/>
  <c r="K431" i="2"/>
  <c r="I431" i="2"/>
  <c r="H431" i="2"/>
  <c r="AG430" i="2"/>
  <c r="AF430" i="2"/>
  <c r="AD430" i="2"/>
  <c r="AC430" i="2"/>
  <c r="AA430" i="2"/>
  <c r="Z430" i="2"/>
  <c r="X430" i="2"/>
  <c r="W430" i="2"/>
  <c r="U430" i="2"/>
  <c r="T430" i="2"/>
  <c r="R430" i="2"/>
  <c r="Q430" i="2"/>
  <c r="O430" i="2"/>
  <c r="N430" i="2"/>
  <c r="L430" i="2"/>
  <c r="K430" i="2"/>
  <c r="I430" i="2"/>
  <c r="H430" i="2"/>
  <c r="AM429" i="2"/>
  <c r="AL429" i="2"/>
  <c r="AJ429" i="2"/>
  <c r="AI429" i="2"/>
  <c r="AG429" i="2"/>
  <c r="AF429" i="2"/>
  <c r="AD429" i="2"/>
  <c r="AC429" i="2"/>
  <c r="AA429" i="2"/>
  <c r="Z429" i="2"/>
  <c r="X429" i="2"/>
  <c r="W429" i="2"/>
  <c r="U429" i="2"/>
  <c r="T429" i="2"/>
  <c r="R429" i="2"/>
  <c r="Q429" i="2"/>
  <c r="O429" i="2"/>
  <c r="N429" i="2"/>
  <c r="L429" i="2"/>
  <c r="K429" i="2"/>
  <c r="I429" i="2"/>
  <c r="H429" i="2"/>
  <c r="AG428" i="2"/>
  <c r="AF428" i="2"/>
  <c r="AD428" i="2"/>
  <c r="AC428" i="2"/>
  <c r="AA428" i="2"/>
  <c r="Z428" i="2"/>
  <c r="X428" i="2"/>
  <c r="W428" i="2"/>
  <c r="U428" i="2"/>
  <c r="T428" i="2"/>
  <c r="R428" i="2"/>
  <c r="Q428" i="2"/>
  <c r="O428" i="2"/>
  <c r="N428" i="2"/>
  <c r="L428" i="2"/>
  <c r="K428" i="2"/>
  <c r="I428" i="2"/>
  <c r="H428" i="2"/>
  <c r="AG427" i="2"/>
  <c r="AF427" i="2"/>
  <c r="AD427" i="2"/>
  <c r="AC427" i="2"/>
  <c r="AA427" i="2"/>
  <c r="Z427" i="2"/>
  <c r="X427" i="2"/>
  <c r="W427" i="2"/>
  <c r="U427" i="2"/>
  <c r="T427" i="2"/>
  <c r="R427" i="2"/>
  <c r="Q427" i="2"/>
  <c r="O427" i="2"/>
  <c r="N427" i="2"/>
  <c r="L427" i="2"/>
  <c r="K427" i="2"/>
  <c r="I427" i="2"/>
  <c r="H427" i="2"/>
  <c r="AM426" i="2"/>
  <c r="AL426" i="2"/>
  <c r="AJ426" i="2"/>
  <c r="AI426" i="2"/>
  <c r="AG426" i="2"/>
  <c r="AF426" i="2"/>
  <c r="AD426" i="2"/>
  <c r="AC426" i="2"/>
  <c r="AA426" i="2"/>
  <c r="Z426" i="2"/>
  <c r="X426" i="2"/>
  <c r="W426" i="2"/>
  <c r="U426" i="2"/>
  <c r="T426" i="2"/>
  <c r="R426" i="2"/>
  <c r="Q426" i="2"/>
  <c r="O426" i="2"/>
  <c r="N426" i="2"/>
  <c r="L426" i="2"/>
  <c r="K426" i="2"/>
  <c r="I426" i="2"/>
  <c r="H426" i="2"/>
  <c r="AM425" i="2"/>
  <c r="AL425" i="2"/>
  <c r="AJ425" i="2"/>
  <c r="AI425" i="2"/>
  <c r="AG425" i="2"/>
  <c r="AF425" i="2"/>
  <c r="AD425" i="2"/>
  <c r="AC425" i="2"/>
  <c r="AA425" i="2"/>
  <c r="Z425" i="2"/>
  <c r="X425" i="2"/>
  <c r="W425" i="2"/>
  <c r="U425" i="2"/>
  <c r="T425" i="2"/>
  <c r="R425" i="2"/>
  <c r="Q425" i="2"/>
  <c r="O425" i="2"/>
  <c r="N425" i="2"/>
  <c r="L425" i="2"/>
  <c r="K425" i="2"/>
  <c r="I425" i="2"/>
  <c r="H425" i="2"/>
  <c r="AM424" i="2"/>
  <c r="AL424" i="2"/>
  <c r="AJ424" i="2"/>
  <c r="AI424" i="2"/>
  <c r="AG424" i="2"/>
  <c r="AF424" i="2"/>
  <c r="AD424" i="2"/>
  <c r="AC424" i="2"/>
  <c r="AA424" i="2"/>
  <c r="Z424" i="2"/>
  <c r="X424" i="2"/>
  <c r="W424" i="2"/>
  <c r="U424" i="2"/>
  <c r="T424" i="2"/>
  <c r="R424" i="2"/>
  <c r="Q424" i="2"/>
  <c r="O424" i="2"/>
  <c r="N424" i="2"/>
  <c r="L424" i="2"/>
  <c r="K424" i="2"/>
  <c r="I424" i="2"/>
  <c r="H424" i="2"/>
  <c r="AM423" i="2"/>
  <c r="AL423" i="2"/>
  <c r="AJ423" i="2"/>
  <c r="AI423" i="2"/>
  <c r="AG423" i="2"/>
  <c r="AF423" i="2"/>
  <c r="AD423" i="2"/>
  <c r="AC423" i="2"/>
  <c r="AA423" i="2"/>
  <c r="Z423" i="2"/>
  <c r="X423" i="2"/>
  <c r="W423" i="2"/>
  <c r="U423" i="2"/>
  <c r="T423" i="2"/>
  <c r="R423" i="2"/>
  <c r="Q423" i="2"/>
  <c r="O423" i="2"/>
  <c r="N423" i="2"/>
  <c r="L423" i="2"/>
  <c r="K423" i="2"/>
  <c r="I423" i="2"/>
  <c r="H423" i="2"/>
  <c r="AM422" i="2"/>
  <c r="AL422" i="2"/>
  <c r="AJ422" i="2"/>
  <c r="AI422" i="2"/>
  <c r="AD422" i="2"/>
  <c r="AC422" i="2"/>
  <c r="AA422" i="2"/>
  <c r="Z422" i="2"/>
  <c r="X422" i="2"/>
  <c r="W422" i="2"/>
  <c r="U422" i="2"/>
  <c r="T422" i="2"/>
  <c r="R422" i="2"/>
  <c r="Q422" i="2"/>
  <c r="O422" i="2"/>
  <c r="N422" i="2"/>
  <c r="L422" i="2"/>
  <c r="K422" i="2"/>
  <c r="I422" i="2"/>
  <c r="H422" i="2"/>
  <c r="AM421" i="2"/>
  <c r="AL421" i="2"/>
  <c r="AJ421" i="2"/>
  <c r="AI421" i="2"/>
  <c r="AG421" i="2"/>
  <c r="AF421" i="2"/>
  <c r="AD421" i="2"/>
  <c r="AC421" i="2"/>
  <c r="AA421" i="2"/>
  <c r="Z421" i="2"/>
  <c r="X421" i="2"/>
  <c r="W421" i="2"/>
  <c r="U421" i="2"/>
  <c r="T421" i="2"/>
  <c r="R421" i="2"/>
  <c r="Q421" i="2"/>
  <c r="O421" i="2"/>
  <c r="N421" i="2"/>
  <c r="L421" i="2"/>
  <c r="K421" i="2"/>
  <c r="I421" i="2"/>
  <c r="H421" i="2"/>
  <c r="AM420" i="2"/>
  <c r="AL420" i="2"/>
  <c r="AJ420" i="2"/>
  <c r="AI420" i="2"/>
  <c r="AG420" i="2"/>
  <c r="AF420" i="2"/>
  <c r="AD420" i="2"/>
  <c r="AC420" i="2"/>
  <c r="AA420" i="2"/>
  <c r="Z420" i="2"/>
  <c r="X420" i="2"/>
  <c r="W420" i="2"/>
  <c r="U420" i="2"/>
  <c r="T420" i="2"/>
  <c r="R420" i="2"/>
  <c r="Q420" i="2"/>
  <c r="O420" i="2"/>
  <c r="N420" i="2"/>
  <c r="L420" i="2"/>
  <c r="K420" i="2"/>
  <c r="I420" i="2"/>
  <c r="H420" i="2"/>
  <c r="AM419" i="2"/>
  <c r="AL419" i="2"/>
  <c r="AJ419" i="2"/>
  <c r="AI419" i="2"/>
  <c r="AG419" i="2"/>
  <c r="AF419" i="2"/>
  <c r="AD419" i="2"/>
  <c r="AC419" i="2"/>
  <c r="AA419" i="2"/>
  <c r="Z419" i="2"/>
  <c r="X419" i="2"/>
  <c r="W419" i="2"/>
  <c r="U419" i="2"/>
  <c r="T419" i="2"/>
  <c r="R419" i="2"/>
  <c r="Q419" i="2"/>
  <c r="O419" i="2"/>
  <c r="N419" i="2"/>
  <c r="L419" i="2"/>
  <c r="K419" i="2"/>
  <c r="I419" i="2"/>
  <c r="H419" i="2"/>
  <c r="AM418" i="2"/>
  <c r="AL418" i="2"/>
  <c r="AJ418" i="2"/>
  <c r="AI418" i="2"/>
  <c r="AG418" i="2"/>
  <c r="AF418" i="2"/>
  <c r="AD418" i="2"/>
  <c r="AC418" i="2"/>
  <c r="AA418" i="2"/>
  <c r="Z418" i="2"/>
  <c r="R418" i="2"/>
  <c r="Q418" i="2"/>
  <c r="O418" i="2"/>
  <c r="N418" i="2"/>
  <c r="L418" i="2"/>
  <c r="K418" i="2"/>
  <c r="I418" i="2"/>
  <c r="H418" i="2"/>
  <c r="AM417" i="2"/>
  <c r="AL417" i="2"/>
  <c r="AJ417" i="2"/>
  <c r="AI417" i="2"/>
  <c r="AG417" i="2"/>
  <c r="AF417" i="2"/>
  <c r="AD417" i="2"/>
  <c r="AC417" i="2"/>
  <c r="AA417" i="2"/>
  <c r="Z417" i="2"/>
  <c r="X417" i="2"/>
  <c r="W417" i="2"/>
  <c r="U417" i="2"/>
  <c r="T417" i="2"/>
  <c r="R417" i="2"/>
  <c r="Q417" i="2"/>
  <c r="O417" i="2"/>
  <c r="N417" i="2"/>
  <c r="L417" i="2"/>
  <c r="K417" i="2"/>
  <c r="I417" i="2"/>
  <c r="H417" i="2"/>
  <c r="AM416" i="2"/>
  <c r="AL416" i="2"/>
  <c r="AJ416" i="2"/>
  <c r="AI416" i="2"/>
  <c r="AG416" i="2"/>
  <c r="AF416" i="2"/>
  <c r="AD416" i="2"/>
  <c r="AC416" i="2"/>
  <c r="Y416" i="2"/>
  <c r="AA416" i="2"/>
  <c r="Z416" i="2"/>
  <c r="X416" i="2"/>
  <c r="W416" i="2"/>
  <c r="U416" i="2"/>
  <c r="T416" i="2"/>
  <c r="R416" i="2"/>
  <c r="Q416" i="2"/>
  <c r="O416" i="2"/>
  <c r="N416" i="2"/>
  <c r="L416" i="2"/>
  <c r="K416" i="2"/>
  <c r="I416" i="2"/>
  <c r="H416" i="2"/>
  <c r="AG415" i="2"/>
  <c r="AF415" i="2"/>
  <c r="AD415" i="2"/>
  <c r="AC415" i="2"/>
  <c r="AA415" i="2"/>
  <c r="Z415" i="2"/>
  <c r="X415" i="2"/>
  <c r="W415" i="2"/>
  <c r="U415" i="2"/>
  <c r="T415" i="2"/>
  <c r="R415" i="2"/>
  <c r="Q415" i="2"/>
  <c r="O415" i="2"/>
  <c r="N415" i="2"/>
  <c r="L415" i="2"/>
  <c r="K415" i="2"/>
  <c r="I415" i="2"/>
  <c r="H415" i="2"/>
  <c r="AM414" i="2"/>
  <c r="AL414" i="2"/>
  <c r="AJ414" i="2"/>
  <c r="AI414" i="2"/>
  <c r="AG414" i="2"/>
  <c r="AF414" i="2"/>
  <c r="AD414" i="2"/>
  <c r="AC414" i="2"/>
  <c r="AA414" i="2"/>
  <c r="Z414" i="2"/>
  <c r="X414" i="2"/>
  <c r="W414" i="2"/>
  <c r="U414" i="2"/>
  <c r="T414" i="2"/>
  <c r="R414" i="2"/>
  <c r="Q414" i="2"/>
  <c r="O414" i="2"/>
  <c r="N414" i="2"/>
  <c r="L414" i="2"/>
  <c r="K414" i="2"/>
  <c r="I414" i="2"/>
  <c r="H414" i="2"/>
  <c r="AM413" i="2"/>
  <c r="AL413" i="2"/>
  <c r="AJ413" i="2"/>
  <c r="AI413" i="2"/>
  <c r="AD413" i="2"/>
  <c r="AC413" i="2"/>
  <c r="AA413" i="2"/>
  <c r="Z413" i="2"/>
  <c r="X413" i="2"/>
  <c r="W413" i="2"/>
  <c r="U413" i="2"/>
  <c r="T413" i="2"/>
  <c r="R413" i="2"/>
  <c r="Q413" i="2"/>
  <c r="O413" i="2"/>
  <c r="N413" i="2"/>
  <c r="L413" i="2"/>
  <c r="K413" i="2"/>
  <c r="I413" i="2"/>
  <c r="H413" i="2"/>
  <c r="AM412" i="2"/>
  <c r="AL412" i="2"/>
  <c r="AJ412" i="2"/>
  <c r="AI412" i="2"/>
  <c r="AG412" i="2"/>
  <c r="AF412" i="2"/>
  <c r="AD412" i="2"/>
  <c r="AC412" i="2"/>
  <c r="Y412" i="2"/>
  <c r="AA412" i="2"/>
  <c r="Z412" i="2"/>
  <c r="X412" i="2"/>
  <c r="W412" i="2"/>
  <c r="U412" i="2"/>
  <c r="T412" i="2"/>
  <c r="R412" i="2"/>
  <c r="Q412" i="2"/>
  <c r="O412" i="2"/>
  <c r="N412" i="2"/>
  <c r="L412" i="2"/>
  <c r="K412" i="2"/>
  <c r="I412" i="2"/>
  <c r="H412" i="2"/>
  <c r="AM411" i="2"/>
  <c r="AL411" i="2"/>
  <c r="AJ411" i="2"/>
  <c r="AI411" i="2"/>
  <c r="AG411" i="2"/>
  <c r="AF411" i="2"/>
  <c r="AD411" i="2"/>
  <c r="AC411" i="2"/>
  <c r="AA411" i="2"/>
  <c r="Z411" i="2"/>
  <c r="R411" i="2"/>
  <c r="Q411" i="2"/>
  <c r="O411" i="2"/>
  <c r="N411" i="2"/>
  <c r="L411" i="2"/>
  <c r="K411" i="2"/>
  <c r="I411" i="2"/>
  <c r="H411" i="2"/>
  <c r="AM410" i="2"/>
  <c r="AL410" i="2"/>
  <c r="AJ410" i="2"/>
  <c r="AI410" i="2"/>
  <c r="AG410" i="2"/>
  <c r="AF410" i="2"/>
  <c r="AD410" i="2"/>
  <c r="AC410" i="2"/>
  <c r="Y410" i="2"/>
  <c r="AA410" i="2"/>
  <c r="Z410" i="2"/>
  <c r="X410" i="2"/>
  <c r="W410" i="2"/>
  <c r="U410" i="2"/>
  <c r="T410" i="2"/>
  <c r="R410" i="2"/>
  <c r="Q410" i="2"/>
  <c r="O410" i="2"/>
  <c r="N410" i="2"/>
  <c r="L410" i="2"/>
  <c r="K410" i="2"/>
  <c r="I410" i="2"/>
  <c r="H410" i="2"/>
  <c r="AG409" i="2"/>
  <c r="AF409" i="2"/>
  <c r="AD409" i="2"/>
  <c r="AC409" i="2"/>
  <c r="AA409" i="2"/>
  <c r="Z409" i="2"/>
  <c r="R409" i="2"/>
  <c r="Q409" i="2"/>
  <c r="O409" i="2"/>
  <c r="N409" i="2"/>
  <c r="L409" i="2"/>
  <c r="K409" i="2"/>
  <c r="I409" i="2"/>
  <c r="H409" i="2"/>
  <c r="AM408" i="2"/>
  <c r="AL408" i="2"/>
  <c r="AJ408" i="2"/>
  <c r="AI408" i="2"/>
  <c r="AG408" i="2"/>
  <c r="AF408" i="2"/>
  <c r="AD408" i="2"/>
  <c r="AC408" i="2"/>
  <c r="AA408" i="2"/>
  <c r="Z408" i="2"/>
  <c r="X408" i="2"/>
  <c r="W408" i="2"/>
  <c r="U408" i="2"/>
  <c r="T408" i="2"/>
  <c r="R408" i="2"/>
  <c r="Q408" i="2"/>
  <c r="O408" i="2"/>
  <c r="N408" i="2"/>
  <c r="L408" i="2"/>
  <c r="K408" i="2"/>
  <c r="I408" i="2"/>
  <c r="H408" i="2"/>
  <c r="AG407" i="2"/>
  <c r="AF407" i="2"/>
  <c r="AD407" i="2"/>
  <c r="AC407" i="2"/>
  <c r="Y407" i="2"/>
  <c r="AA407" i="2"/>
  <c r="Z407" i="2"/>
  <c r="X407" i="2"/>
  <c r="W407" i="2"/>
  <c r="U407" i="2"/>
  <c r="T407" i="2"/>
  <c r="R407" i="2"/>
  <c r="Q407" i="2"/>
  <c r="O407" i="2"/>
  <c r="N407" i="2"/>
  <c r="L407" i="2"/>
  <c r="K407" i="2"/>
  <c r="I407" i="2"/>
  <c r="H407" i="2"/>
  <c r="AG406" i="2"/>
  <c r="AF406" i="2"/>
  <c r="AD406" i="2"/>
  <c r="AC406" i="2"/>
  <c r="AA406" i="2"/>
  <c r="Z406" i="2"/>
  <c r="X406" i="2"/>
  <c r="W406" i="2"/>
  <c r="U406" i="2"/>
  <c r="T406" i="2"/>
  <c r="R406" i="2"/>
  <c r="Q406" i="2"/>
  <c r="O406" i="2"/>
  <c r="N406" i="2"/>
  <c r="L406" i="2"/>
  <c r="K406" i="2"/>
  <c r="I406" i="2"/>
  <c r="H406" i="2"/>
  <c r="AM405" i="2"/>
  <c r="AL405" i="2"/>
  <c r="AJ405" i="2"/>
  <c r="AI405" i="2"/>
  <c r="AG405" i="2"/>
  <c r="AF405" i="2"/>
  <c r="AD405" i="2"/>
  <c r="AC405" i="2"/>
  <c r="AA405" i="2"/>
  <c r="Z405" i="2"/>
  <c r="X405" i="2"/>
  <c r="W405" i="2"/>
  <c r="U405" i="2"/>
  <c r="T405" i="2"/>
  <c r="R405" i="2"/>
  <c r="Q405" i="2"/>
  <c r="O405" i="2"/>
  <c r="N405" i="2"/>
  <c r="L405" i="2"/>
  <c r="K405" i="2"/>
  <c r="I405" i="2"/>
  <c r="H405" i="2"/>
  <c r="AM404" i="2"/>
  <c r="AL404" i="2"/>
  <c r="AJ404" i="2"/>
  <c r="AI404" i="2"/>
  <c r="AG404" i="2"/>
  <c r="AF404" i="2"/>
  <c r="AD404" i="2"/>
  <c r="AC404" i="2"/>
  <c r="Y404" i="2"/>
  <c r="AA404" i="2"/>
  <c r="Z404" i="2"/>
  <c r="X404" i="2"/>
  <c r="W404" i="2"/>
  <c r="U404" i="2"/>
  <c r="T404" i="2"/>
  <c r="R404" i="2"/>
  <c r="Q404" i="2"/>
  <c r="O404" i="2"/>
  <c r="N404" i="2"/>
  <c r="L404" i="2"/>
  <c r="K404" i="2"/>
  <c r="I404" i="2"/>
  <c r="H404" i="2"/>
  <c r="AM403" i="2"/>
  <c r="AL403" i="2"/>
  <c r="AJ403" i="2"/>
  <c r="AI403" i="2"/>
  <c r="AG403" i="2"/>
  <c r="AF403" i="2"/>
  <c r="AD403" i="2"/>
  <c r="AC403" i="2"/>
  <c r="AA403" i="2"/>
  <c r="Z403" i="2"/>
  <c r="X403" i="2"/>
  <c r="W403" i="2"/>
  <c r="U403" i="2"/>
  <c r="T403" i="2"/>
  <c r="R403" i="2"/>
  <c r="Q403" i="2"/>
  <c r="O403" i="2"/>
  <c r="N403" i="2"/>
  <c r="L403" i="2"/>
  <c r="K403" i="2"/>
  <c r="I403" i="2"/>
  <c r="H403" i="2"/>
  <c r="AM402" i="2"/>
  <c r="AL402" i="2"/>
  <c r="AJ402" i="2"/>
  <c r="AI402" i="2"/>
  <c r="AG402" i="2"/>
  <c r="AF402" i="2"/>
  <c r="AD402" i="2"/>
  <c r="AC402" i="2"/>
  <c r="AA402" i="2"/>
  <c r="Z402" i="2"/>
  <c r="R402" i="2"/>
  <c r="Q402" i="2"/>
  <c r="O402" i="2"/>
  <c r="N402" i="2"/>
  <c r="L402" i="2"/>
  <c r="K402" i="2"/>
  <c r="I402" i="2"/>
  <c r="H402" i="2"/>
  <c r="AM401" i="2"/>
  <c r="AL401" i="2"/>
  <c r="AJ401" i="2"/>
  <c r="AI401" i="2"/>
  <c r="AG401" i="2"/>
  <c r="AF401" i="2"/>
  <c r="AD401" i="2"/>
  <c r="AC401" i="2"/>
  <c r="AA401" i="2"/>
  <c r="Z401" i="2"/>
  <c r="X401" i="2"/>
  <c r="W401" i="2"/>
  <c r="U401" i="2"/>
  <c r="T401" i="2"/>
  <c r="R401" i="2"/>
  <c r="Q401" i="2"/>
  <c r="O401" i="2"/>
  <c r="N401" i="2"/>
  <c r="L401" i="2"/>
  <c r="K401" i="2"/>
  <c r="I401" i="2"/>
  <c r="H401" i="2"/>
  <c r="AM400" i="2"/>
  <c r="AL400" i="2"/>
  <c r="AJ400" i="2"/>
  <c r="AI400" i="2"/>
  <c r="AG400" i="2"/>
  <c r="AF400" i="2"/>
  <c r="AD400" i="2"/>
  <c r="AC400" i="2"/>
  <c r="AA400" i="2"/>
  <c r="Z400" i="2"/>
  <c r="X400" i="2"/>
  <c r="W400" i="2"/>
  <c r="U400" i="2"/>
  <c r="T400" i="2"/>
  <c r="R400" i="2"/>
  <c r="Q400" i="2"/>
  <c r="O400" i="2"/>
  <c r="N400" i="2"/>
  <c r="L400" i="2"/>
  <c r="K400" i="2"/>
  <c r="I400" i="2"/>
  <c r="H400" i="2"/>
  <c r="AM399" i="2"/>
  <c r="AL399" i="2"/>
  <c r="AJ399" i="2"/>
  <c r="AI399" i="2"/>
  <c r="AG399" i="2"/>
  <c r="AF399" i="2"/>
  <c r="AD399" i="2"/>
  <c r="AC399" i="2"/>
  <c r="Y399" i="2"/>
  <c r="AA399" i="2"/>
  <c r="Z399" i="2"/>
  <c r="X399" i="2"/>
  <c r="W399" i="2"/>
  <c r="U399" i="2"/>
  <c r="T399" i="2"/>
  <c r="R399" i="2"/>
  <c r="Q399" i="2"/>
  <c r="O399" i="2"/>
  <c r="N399" i="2"/>
  <c r="L399" i="2"/>
  <c r="K399" i="2"/>
  <c r="I399" i="2"/>
  <c r="H399" i="2"/>
  <c r="AG398" i="2"/>
  <c r="AF398" i="2"/>
  <c r="AD398" i="2"/>
  <c r="AC398" i="2"/>
  <c r="Y398" i="2"/>
  <c r="AA398" i="2"/>
  <c r="Z398" i="2"/>
  <c r="X398" i="2"/>
  <c r="W398" i="2"/>
  <c r="U398" i="2"/>
  <c r="T398" i="2"/>
  <c r="R398" i="2"/>
  <c r="Q398" i="2"/>
  <c r="O398" i="2"/>
  <c r="N398" i="2"/>
  <c r="L398" i="2"/>
  <c r="K398" i="2"/>
  <c r="I398" i="2"/>
  <c r="H398" i="2"/>
  <c r="AG397" i="2"/>
  <c r="AF397" i="2"/>
  <c r="AD397" i="2"/>
  <c r="AC397" i="2"/>
  <c r="Y397" i="2"/>
  <c r="AA397" i="2"/>
  <c r="Z397" i="2"/>
  <c r="X397" i="2"/>
  <c r="W397" i="2"/>
  <c r="U397" i="2"/>
  <c r="T397" i="2"/>
  <c r="R397" i="2"/>
  <c r="Q397" i="2"/>
  <c r="O397" i="2"/>
  <c r="N397" i="2"/>
  <c r="L397" i="2"/>
  <c r="K397" i="2"/>
  <c r="I397" i="2"/>
  <c r="H397" i="2"/>
  <c r="AM396" i="2"/>
  <c r="AL396" i="2"/>
  <c r="AJ396" i="2"/>
  <c r="AI396" i="2"/>
  <c r="AG396" i="2"/>
  <c r="AF396" i="2"/>
  <c r="AD396" i="2"/>
  <c r="AC396" i="2"/>
  <c r="AA396" i="2"/>
  <c r="Z396" i="2"/>
  <c r="X396" i="2"/>
  <c r="W396" i="2"/>
  <c r="U396" i="2"/>
  <c r="T396" i="2"/>
  <c r="R396" i="2"/>
  <c r="Q396" i="2"/>
  <c r="O396" i="2"/>
  <c r="N396" i="2"/>
  <c r="L396" i="2"/>
  <c r="K396" i="2"/>
  <c r="I396" i="2"/>
  <c r="H396" i="2"/>
  <c r="AG395" i="2"/>
  <c r="AF395" i="2"/>
  <c r="AD395" i="2"/>
  <c r="AC395" i="2"/>
  <c r="AA395" i="2"/>
  <c r="Z395" i="2"/>
  <c r="X395" i="2"/>
  <c r="W395" i="2"/>
  <c r="U395" i="2"/>
  <c r="T395" i="2"/>
  <c r="R395" i="2"/>
  <c r="Q395" i="2"/>
  <c r="O395" i="2"/>
  <c r="N395" i="2"/>
  <c r="L395" i="2"/>
  <c r="K395" i="2"/>
  <c r="I395" i="2"/>
  <c r="H395" i="2"/>
  <c r="AM394" i="2"/>
  <c r="AL394" i="2"/>
  <c r="AJ394" i="2"/>
  <c r="AI394" i="2"/>
  <c r="AG394" i="2"/>
  <c r="AF394" i="2"/>
  <c r="AD394" i="2"/>
  <c r="AC394" i="2"/>
  <c r="AA394" i="2"/>
  <c r="Z394" i="2"/>
  <c r="R394" i="2"/>
  <c r="Q394" i="2"/>
  <c r="O394" i="2"/>
  <c r="N394" i="2"/>
  <c r="L394" i="2"/>
  <c r="K394" i="2"/>
  <c r="I394" i="2"/>
  <c r="H394" i="2"/>
  <c r="AJ393" i="2"/>
  <c r="AI393" i="2"/>
  <c r="AG393" i="2"/>
  <c r="AF393" i="2"/>
  <c r="AD393" i="2"/>
  <c r="AC393" i="2"/>
  <c r="Y393" i="2"/>
  <c r="AA393" i="2"/>
  <c r="Z393" i="2"/>
  <c r="X393" i="2"/>
  <c r="W393" i="2"/>
  <c r="U393" i="2"/>
  <c r="T393" i="2"/>
  <c r="R393" i="2"/>
  <c r="Q393" i="2"/>
  <c r="O393" i="2"/>
  <c r="N393" i="2"/>
  <c r="L393" i="2"/>
  <c r="K393" i="2"/>
  <c r="I393" i="2"/>
  <c r="H393" i="2"/>
  <c r="AG392" i="2"/>
  <c r="AF392" i="2"/>
  <c r="AD392" i="2"/>
  <c r="AC392" i="2"/>
  <c r="AA392" i="2"/>
  <c r="Z392" i="2"/>
  <c r="X392" i="2"/>
  <c r="W392" i="2"/>
  <c r="U392" i="2"/>
  <c r="T392" i="2"/>
  <c r="R392" i="2"/>
  <c r="Q392" i="2"/>
  <c r="O392" i="2"/>
  <c r="N392" i="2"/>
  <c r="L392" i="2"/>
  <c r="K392" i="2"/>
  <c r="I392" i="2"/>
  <c r="H392" i="2"/>
  <c r="AM391" i="2"/>
  <c r="AL391" i="2"/>
  <c r="AJ391" i="2"/>
  <c r="AI391" i="2"/>
  <c r="AG391" i="2"/>
  <c r="AF391" i="2"/>
  <c r="AD391" i="2"/>
  <c r="AC391" i="2"/>
  <c r="AA391" i="2"/>
  <c r="Z391" i="2"/>
  <c r="R391" i="2"/>
  <c r="Q391" i="2"/>
  <c r="O391" i="2"/>
  <c r="N391" i="2"/>
  <c r="L391" i="2"/>
  <c r="K391" i="2"/>
  <c r="I391" i="2"/>
  <c r="H391" i="2"/>
  <c r="AG390" i="2"/>
  <c r="AF390" i="2"/>
  <c r="AD390" i="2"/>
  <c r="AC390" i="2"/>
  <c r="AA390" i="2"/>
  <c r="Z390" i="2"/>
  <c r="X390" i="2"/>
  <c r="W390" i="2"/>
  <c r="U390" i="2"/>
  <c r="T390" i="2"/>
  <c r="R390" i="2"/>
  <c r="Q390" i="2"/>
  <c r="O390" i="2"/>
  <c r="N390" i="2"/>
  <c r="L390" i="2"/>
  <c r="K390" i="2"/>
  <c r="I390" i="2"/>
  <c r="H390" i="2"/>
  <c r="AG389" i="2"/>
  <c r="AF389" i="2"/>
  <c r="AD389" i="2"/>
  <c r="AC389" i="2"/>
  <c r="AA389" i="2"/>
  <c r="Z389" i="2"/>
  <c r="X389" i="2"/>
  <c r="W389" i="2"/>
  <c r="U389" i="2"/>
  <c r="T389" i="2"/>
  <c r="R389" i="2"/>
  <c r="Q389" i="2"/>
  <c r="O389" i="2"/>
  <c r="N389" i="2"/>
  <c r="L389" i="2"/>
  <c r="K389" i="2"/>
  <c r="I389" i="2"/>
  <c r="H389" i="2"/>
  <c r="AM388" i="2"/>
  <c r="AL388" i="2"/>
  <c r="AJ388" i="2"/>
  <c r="AI388" i="2"/>
  <c r="AG388" i="2"/>
  <c r="AF388" i="2"/>
  <c r="AD388" i="2"/>
  <c r="AC388" i="2"/>
  <c r="AA388" i="2"/>
  <c r="Z388" i="2"/>
  <c r="X388" i="2"/>
  <c r="W388" i="2"/>
  <c r="U388" i="2"/>
  <c r="T388" i="2"/>
  <c r="R388" i="2"/>
  <c r="Q388" i="2"/>
  <c r="O388" i="2"/>
  <c r="N388" i="2"/>
  <c r="L388" i="2"/>
  <c r="K388" i="2"/>
  <c r="I388" i="2"/>
  <c r="H388" i="2"/>
  <c r="AG387" i="2"/>
  <c r="AF387" i="2"/>
  <c r="AD387" i="2"/>
  <c r="AC387" i="2"/>
  <c r="AA387" i="2"/>
  <c r="Z387" i="2"/>
  <c r="X387" i="2"/>
  <c r="W387" i="2"/>
  <c r="U387" i="2"/>
  <c r="T387" i="2"/>
  <c r="R387" i="2"/>
  <c r="Q387" i="2"/>
  <c r="O387" i="2"/>
  <c r="N387" i="2"/>
  <c r="L387" i="2"/>
  <c r="K387" i="2"/>
  <c r="I387" i="2"/>
  <c r="H387" i="2"/>
  <c r="AM386" i="2"/>
  <c r="AL386" i="2"/>
  <c r="AJ386" i="2"/>
  <c r="AI386" i="2"/>
  <c r="AG386" i="2"/>
  <c r="AF386" i="2"/>
  <c r="AD386" i="2"/>
  <c r="AC386" i="2"/>
  <c r="AA386" i="2"/>
  <c r="Z386" i="2"/>
  <c r="X386" i="2"/>
  <c r="W386" i="2"/>
  <c r="U386" i="2"/>
  <c r="T386" i="2"/>
  <c r="R386" i="2"/>
  <c r="Q386" i="2"/>
  <c r="O386" i="2"/>
  <c r="N386" i="2"/>
  <c r="L386" i="2"/>
  <c r="K386" i="2"/>
  <c r="I386" i="2"/>
  <c r="H386" i="2"/>
  <c r="AM385" i="2"/>
  <c r="AL385" i="2"/>
  <c r="AJ385" i="2"/>
  <c r="AI385" i="2"/>
  <c r="AG385" i="2"/>
  <c r="AF385" i="2"/>
  <c r="AD385" i="2"/>
  <c r="AC385" i="2"/>
  <c r="Y385" i="2"/>
  <c r="AA385" i="2"/>
  <c r="Z385" i="2"/>
  <c r="X385" i="2"/>
  <c r="W385" i="2"/>
  <c r="U385" i="2"/>
  <c r="T385" i="2"/>
  <c r="R385" i="2"/>
  <c r="Q385" i="2"/>
  <c r="O385" i="2"/>
  <c r="N385" i="2"/>
  <c r="L385" i="2"/>
  <c r="K385" i="2"/>
  <c r="I385" i="2"/>
  <c r="H385" i="2"/>
  <c r="AM384" i="2"/>
  <c r="AL384" i="2"/>
  <c r="AJ384" i="2"/>
  <c r="AI384" i="2"/>
  <c r="AG384" i="2"/>
  <c r="AF384" i="2"/>
  <c r="AD384" i="2"/>
  <c r="AC384" i="2"/>
  <c r="AA384" i="2"/>
  <c r="Z384" i="2"/>
  <c r="X384" i="2"/>
  <c r="W384" i="2"/>
  <c r="U384" i="2"/>
  <c r="T384" i="2"/>
  <c r="R384" i="2"/>
  <c r="Q384" i="2"/>
  <c r="O384" i="2"/>
  <c r="N384" i="2"/>
  <c r="L384" i="2"/>
  <c r="K384" i="2"/>
  <c r="I384" i="2"/>
  <c r="H384" i="2"/>
  <c r="AM383" i="2"/>
  <c r="AL383" i="2"/>
  <c r="AJ383" i="2"/>
  <c r="AI383" i="2"/>
  <c r="AG383" i="2"/>
  <c r="AF383" i="2"/>
  <c r="AD383" i="2"/>
  <c r="AC383" i="2"/>
  <c r="AA383" i="2"/>
  <c r="Z383" i="2"/>
  <c r="X383" i="2"/>
  <c r="W383" i="2"/>
  <c r="U383" i="2"/>
  <c r="T383" i="2"/>
  <c r="R383" i="2"/>
  <c r="Q383" i="2"/>
  <c r="O383" i="2"/>
  <c r="N383" i="2"/>
  <c r="L383" i="2"/>
  <c r="K383" i="2"/>
  <c r="I383" i="2"/>
  <c r="H383" i="2"/>
  <c r="AM382" i="2"/>
  <c r="AL382" i="2"/>
  <c r="AJ382" i="2"/>
  <c r="AI382" i="2"/>
  <c r="AG382" i="2"/>
  <c r="AF382" i="2"/>
  <c r="AD382" i="2"/>
  <c r="AC382" i="2"/>
  <c r="AA382" i="2"/>
  <c r="Z382" i="2"/>
  <c r="R382" i="2"/>
  <c r="Q382" i="2"/>
  <c r="O382" i="2"/>
  <c r="N382" i="2"/>
  <c r="L382" i="2"/>
  <c r="K382" i="2"/>
  <c r="I382" i="2"/>
  <c r="H382" i="2"/>
  <c r="AM381" i="2"/>
  <c r="AL381" i="2"/>
  <c r="AJ381" i="2"/>
  <c r="AI381" i="2"/>
  <c r="AG381" i="2"/>
  <c r="AF381" i="2"/>
  <c r="AD381" i="2"/>
  <c r="AC381" i="2"/>
  <c r="AA381" i="2"/>
  <c r="Z381" i="2"/>
  <c r="X381" i="2"/>
  <c r="W381" i="2"/>
  <c r="U381" i="2"/>
  <c r="T381" i="2"/>
  <c r="R381" i="2"/>
  <c r="Q381" i="2"/>
  <c r="O381" i="2"/>
  <c r="N381" i="2"/>
  <c r="L381" i="2"/>
  <c r="K381" i="2"/>
  <c r="I381" i="2"/>
  <c r="H381" i="2"/>
  <c r="AG380" i="2"/>
  <c r="AF380" i="2"/>
  <c r="AD380" i="2"/>
  <c r="AC380" i="2"/>
  <c r="AA380" i="2"/>
  <c r="Z380" i="2"/>
  <c r="X380" i="2"/>
  <c r="W380" i="2"/>
  <c r="U380" i="2"/>
  <c r="T380" i="2"/>
  <c r="R380" i="2"/>
  <c r="Q380" i="2"/>
  <c r="O380" i="2"/>
  <c r="N380" i="2"/>
  <c r="L380" i="2"/>
  <c r="K380" i="2"/>
  <c r="I380" i="2"/>
  <c r="H380" i="2"/>
  <c r="AM379" i="2"/>
  <c r="AL379" i="2"/>
  <c r="AJ379" i="2"/>
  <c r="AI379" i="2"/>
  <c r="AG379" i="2"/>
  <c r="AF379" i="2"/>
  <c r="AD379" i="2"/>
  <c r="AC379" i="2"/>
  <c r="Y379" i="2"/>
  <c r="AA379" i="2"/>
  <c r="Z379" i="2"/>
  <c r="X379" i="2"/>
  <c r="W379" i="2"/>
  <c r="U379" i="2"/>
  <c r="T379" i="2"/>
  <c r="R379" i="2"/>
  <c r="Q379" i="2"/>
  <c r="O379" i="2"/>
  <c r="N379" i="2"/>
  <c r="L379" i="2"/>
  <c r="K379" i="2"/>
  <c r="I379" i="2"/>
  <c r="H379" i="2"/>
  <c r="AM378" i="2"/>
  <c r="AL378" i="2"/>
  <c r="AJ378" i="2"/>
  <c r="AI378" i="2"/>
  <c r="AG378" i="2"/>
  <c r="AF378" i="2"/>
  <c r="AD378" i="2"/>
  <c r="AC378" i="2"/>
  <c r="Y378" i="2"/>
  <c r="AA378" i="2"/>
  <c r="Z378" i="2"/>
  <c r="X378" i="2"/>
  <c r="W378" i="2"/>
  <c r="U378" i="2"/>
  <c r="T378" i="2"/>
  <c r="R378" i="2"/>
  <c r="Q378" i="2"/>
  <c r="O378" i="2"/>
  <c r="N378" i="2"/>
  <c r="L378" i="2"/>
  <c r="K378" i="2"/>
  <c r="I378" i="2"/>
  <c r="H378" i="2"/>
  <c r="AM377" i="2"/>
  <c r="AL377" i="2"/>
  <c r="AJ377" i="2"/>
  <c r="AI377" i="2"/>
  <c r="AG377" i="2"/>
  <c r="AF377" i="2"/>
  <c r="AD377" i="2"/>
  <c r="AC377" i="2"/>
  <c r="AA377" i="2"/>
  <c r="Z377" i="2"/>
  <c r="R377" i="2"/>
  <c r="Q377" i="2"/>
  <c r="O377" i="2"/>
  <c r="N377" i="2"/>
  <c r="L377" i="2"/>
  <c r="K377" i="2"/>
  <c r="I377" i="2"/>
  <c r="H377" i="2"/>
  <c r="AM376" i="2"/>
  <c r="AL376" i="2"/>
  <c r="AJ376" i="2"/>
  <c r="AI376" i="2"/>
  <c r="AG376" i="2"/>
  <c r="AF376" i="2"/>
  <c r="AD376" i="2"/>
  <c r="AC376" i="2"/>
  <c r="AA376" i="2"/>
  <c r="Z376" i="2"/>
  <c r="X376" i="2"/>
  <c r="W376" i="2"/>
  <c r="U376" i="2"/>
  <c r="T376" i="2"/>
  <c r="R376" i="2"/>
  <c r="Q376" i="2"/>
  <c r="O376" i="2"/>
  <c r="N376" i="2"/>
  <c r="L376" i="2"/>
  <c r="K376" i="2"/>
  <c r="I376" i="2"/>
  <c r="H376" i="2"/>
  <c r="AM375" i="2"/>
  <c r="AL375" i="2"/>
  <c r="AJ375" i="2"/>
  <c r="AI375" i="2"/>
  <c r="AG375" i="2"/>
  <c r="AF375" i="2"/>
  <c r="AD375" i="2"/>
  <c r="AC375" i="2"/>
  <c r="AA375" i="2"/>
  <c r="Z375" i="2"/>
  <c r="X375" i="2"/>
  <c r="W375" i="2"/>
  <c r="U375" i="2"/>
  <c r="T375" i="2"/>
  <c r="R375" i="2"/>
  <c r="Q375" i="2"/>
  <c r="O375" i="2"/>
  <c r="N375" i="2"/>
  <c r="L375" i="2"/>
  <c r="K375" i="2"/>
  <c r="I375" i="2"/>
  <c r="H375" i="2"/>
  <c r="AG374" i="2"/>
  <c r="AF374" i="2"/>
  <c r="AD374" i="2"/>
  <c r="AC374" i="2"/>
  <c r="AA374" i="2"/>
  <c r="Z374" i="2"/>
  <c r="X374" i="2"/>
  <c r="W374" i="2"/>
  <c r="U374" i="2"/>
  <c r="T374" i="2"/>
  <c r="R374" i="2"/>
  <c r="Q374" i="2"/>
  <c r="O374" i="2"/>
  <c r="N374" i="2"/>
  <c r="L374" i="2"/>
  <c r="K374" i="2"/>
  <c r="I374" i="2"/>
  <c r="H374" i="2"/>
  <c r="AM373" i="2"/>
  <c r="AL373" i="2"/>
  <c r="AJ373" i="2"/>
  <c r="AI373" i="2"/>
  <c r="AG373" i="2"/>
  <c r="AF373" i="2"/>
  <c r="AD373" i="2"/>
  <c r="AC373" i="2"/>
  <c r="AA373" i="2"/>
  <c r="Z373" i="2"/>
  <c r="X373" i="2"/>
  <c r="W373" i="2"/>
  <c r="U373" i="2"/>
  <c r="T373" i="2"/>
  <c r="R373" i="2"/>
  <c r="Q373" i="2"/>
  <c r="O373" i="2"/>
  <c r="N373" i="2"/>
  <c r="L373" i="2"/>
  <c r="K373" i="2"/>
  <c r="I373" i="2"/>
  <c r="H373" i="2"/>
  <c r="AM372" i="2"/>
  <c r="AL372" i="2"/>
  <c r="AJ372" i="2"/>
  <c r="AI372" i="2"/>
  <c r="AG372" i="2"/>
  <c r="AF372" i="2"/>
  <c r="AD372" i="2"/>
  <c r="AC372" i="2"/>
  <c r="Y372" i="2"/>
  <c r="AA372" i="2"/>
  <c r="Z372" i="2"/>
  <c r="X372" i="2"/>
  <c r="W372" i="2"/>
  <c r="U372" i="2"/>
  <c r="T372" i="2"/>
  <c r="R372" i="2"/>
  <c r="Q372" i="2"/>
  <c r="O372" i="2"/>
  <c r="N372" i="2"/>
  <c r="L372" i="2"/>
  <c r="K372" i="2"/>
  <c r="I372" i="2"/>
  <c r="H372" i="2"/>
  <c r="AM371" i="2"/>
  <c r="AL371" i="2"/>
  <c r="AJ371" i="2"/>
  <c r="AI371" i="2"/>
  <c r="AG371" i="2"/>
  <c r="AF371" i="2"/>
  <c r="AD371" i="2"/>
  <c r="AC371" i="2"/>
  <c r="Y371" i="2"/>
  <c r="AA371" i="2"/>
  <c r="Z371" i="2"/>
  <c r="X371" i="2"/>
  <c r="W371" i="2"/>
  <c r="U371" i="2"/>
  <c r="T371" i="2"/>
  <c r="R371" i="2"/>
  <c r="Q371" i="2"/>
  <c r="O371" i="2"/>
  <c r="N371" i="2"/>
  <c r="L371" i="2"/>
  <c r="K371" i="2"/>
  <c r="I371" i="2"/>
  <c r="H371" i="2"/>
  <c r="AM370" i="2"/>
  <c r="AL370" i="2"/>
  <c r="AJ370" i="2"/>
  <c r="AI370" i="2"/>
  <c r="AD370" i="2"/>
  <c r="AC370" i="2"/>
  <c r="AA370" i="2"/>
  <c r="Z370" i="2"/>
  <c r="X370" i="2"/>
  <c r="W370" i="2"/>
  <c r="U370" i="2"/>
  <c r="T370" i="2"/>
  <c r="R370" i="2"/>
  <c r="Q370" i="2"/>
  <c r="O370" i="2"/>
  <c r="N370" i="2"/>
  <c r="L370" i="2"/>
  <c r="K370" i="2"/>
  <c r="I370" i="2"/>
  <c r="H370" i="2"/>
  <c r="AM369" i="2"/>
  <c r="AL369" i="2"/>
  <c r="AJ369" i="2"/>
  <c r="AI369" i="2"/>
  <c r="AG369" i="2"/>
  <c r="AF369" i="2"/>
  <c r="AD369" i="2"/>
  <c r="AC369" i="2"/>
  <c r="AA369" i="2"/>
  <c r="Z369" i="2"/>
  <c r="X369" i="2"/>
  <c r="W369" i="2"/>
  <c r="U369" i="2"/>
  <c r="T369" i="2"/>
  <c r="R369" i="2"/>
  <c r="Q369" i="2"/>
  <c r="O369" i="2"/>
  <c r="N369" i="2"/>
  <c r="L369" i="2"/>
  <c r="K369" i="2"/>
  <c r="I369" i="2"/>
  <c r="H369" i="2"/>
  <c r="AG368" i="2"/>
  <c r="AF368" i="2"/>
  <c r="AD368" i="2"/>
  <c r="AC368" i="2"/>
  <c r="AA368" i="2"/>
  <c r="Z368" i="2"/>
  <c r="X368" i="2"/>
  <c r="W368" i="2"/>
  <c r="U368" i="2"/>
  <c r="T368" i="2"/>
  <c r="R368" i="2"/>
  <c r="Q368" i="2"/>
  <c r="O368" i="2"/>
  <c r="N368" i="2"/>
  <c r="L368" i="2"/>
  <c r="K368" i="2"/>
  <c r="I368" i="2"/>
  <c r="H368" i="2"/>
  <c r="AM367" i="2"/>
  <c r="AL367" i="2"/>
  <c r="AJ367" i="2"/>
  <c r="AI367" i="2"/>
  <c r="Y367" i="2"/>
  <c r="AA367" i="2"/>
  <c r="Z367" i="2"/>
  <c r="X367" i="2"/>
  <c r="W367" i="2"/>
  <c r="U367" i="2"/>
  <c r="T367" i="2"/>
  <c r="R367" i="2"/>
  <c r="Q367" i="2"/>
  <c r="O367" i="2"/>
  <c r="N367" i="2"/>
  <c r="L367" i="2"/>
  <c r="K367" i="2"/>
  <c r="I367" i="2"/>
  <c r="H367" i="2"/>
  <c r="AG366" i="2"/>
  <c r="AF366" i="2"/>
  <c r="AD366" i="2"/>
  <c r="AC366" i="2"/>
  <c r="Y366" i="2"/>
  <c r="AA366" i="2"/>
  <c r="Z366" i="2"/>
  <c r="X366" i="2"/>
  <c r="W366" i="2"/>
  <c r="U366" i="2"/>
  <c r="T366" i="2"/>
  <c r="R366" i="2"/>
  <c r="Q366" i="2"/>
  <c r="O366" i="2"/>
  <c r="N366" i="2"/>
  <c r="L366" i="2"/>
  <c r="K366" i="2"/>
  <c r="I366" i="2"/>
  <c r="H366" i="2"/>
  <c r="AM365" i="2"/>
  <c r="AL365" i="2"/>
  <c r="AJ365" i="2"/>
  <c r="AI365" i="2"/>
  <c r="AG365" i="2"/>
  <c r="AF365" i="2"/>
  <c r="AD365" i="2"/>
  <c r="AC365" i="2"/>
  <c r="AA365" i="2"/>
  <c r="Z365" i="2"/>
  <c r="R365" i="2"/>
  <c r="Q365" i="2"/>
  <c r="O365" i="2"/>
  <c r="N365" i="2"/>
  <c r="L365" i="2"/>
  <c r="K365" i="2"/>
  <c r="I365" i="2"/>
  <c r="H365" i="2"/>
  <c r="AM364" i="2"/>
  <c r="AL364" i="2"/>
  <c r="AJ364" i="2"/>
  <c r="AI364" i="2"/>
  <c r="AG364" i="2"/>
  <c r="AF364" i="2"/>
  <c r="AD364" i="2"/>
  <c r="AC364" i="2"/>
  <c r="AA364" i="2"/>
  <c r="Z364" i="2"/>
  <c r="X364" i="2"/>
  <c r="W364" i="2"/>
  <c r="U364" i="2"/>
  <c r="T364" i="2"/>
  <c r="R364" i="2"/>
  <c r="Q364" i="2"/>
  <c r="O364" i="2"/>
  <c r="N364" i="2"/>
  <c r="L364" i="2"/>
  <c r="K364" i="2"/>
  <c r="I364" i="2"/>
  <c r="H364" i="2"/>
  <c r="AM363" i="2"/>
  <c r="AL363" i="2"/>
  <c r="AJ363" i="2"/>
  <c r="AI363" i="2"/>
  <c r="AG363" i="2"/>
  <c r="AF363" i="2"/>
  <c r="AD363" i="2"/>
  <c r="AC363" i="2"/>
  <c r="AA363" i="2"/>
  <c r="Z363" i="2"/>
  <c r="X363" i="2"/>
  <c r="W363" i="2"/>
  <c r="U363" i="2"/>
  <c r="T363" i="2"/>
  <c r="R363" i="2"/>
  <c r="Q363" i="2"/>
  <c r="O363" i="2"/>
  <c r="N363" i="2"/>
  <c r="L363" i="2"/>
  <c r="K363" i="2"/>
  <c r="I363" i="2"/>
  <c r="H363" i="2"/>
  <c r="AD362" i="2"/>
  <c r="AC362" i="2"/>
  <c r="AA362" i="2"/>
  <c r="Z362" i="2"/>
  <c r="X362" i="2"/>
  <c r="W362" i="2"/>
  <c r="U362" i="2"/>
  <c r="T362" i="2"/>
  <c r="R362" i="2"/>
  <c r="Q362" i="2"/>
  <c r="O362" i="2"/>
  <c r="N362" i="2"/>
  <c r="L362" i="2"/>
  <c r="K362" i="2"/>
  <c r="I362" i="2"/>
  <c r="H362" i="2"/>
  <c r="AM361" i="2"/>
  <c r="AL361" i="2"/>
  <c r="AJ361" i="2"/>
  <c r="AI361" i="2"/>
  <c r="AG361" i="2"/>
  <c r="AF361" i="2"/>
  <c r="AD361" i="2"/>
  <c r="AC361" i="2"/>
  <c r="AA361" i="2"/>
  <c r="Z361" i="2"/>
  <c r="R361" i="2"/>
  <c r="Q361" i="2"/>
  <c r="O361" i="2"/>
  <c r="N361" i="2"/>
  <c r="L361" i="2"/>
  <c r="K361" i="2"/>
  <c r="I361" i="2"/>
  <c r="H361" i="2"/>
  <c r="AM360" i="2"/>
  <c r="AL360" i="2"/>
  <c r="AJ360" i="2"/>
  <c r="AI360" i="2"/>
  <c r="AG360" i="2"/>
  <c r="AF360" i="2"/>
  <c r="AD360" i="2"/>
  <c r="AC360" i="2"/>
  <c r="AA360" i="2"/>
  <c r="Z360" i="2"/>
  <c r="X360" i="2"/>
  <c r="W360" i="2"/>
  <c r="U360" i="2"/>
  <c r="T360" i="2"/>
  <c r="R360" i="2"/>
  <c r="Q360" i="2"/>
  <c r="O360" i="2"/>
  <c r="N360" i="2"/>
  <c r="L360" i="2"/>
  <c r="K360" i="2"/>
  <c r="I360" i="2"/>
  <c r="H360" i="2"/>
  <c r="AM359" i="2"/>
  <c r="AL359" i="2"/>
  <c r="AJ359" i="2"/>
  <c r="AI359" i="2"/>
  <c r="AG359" i="2"/>
  <c r="AF359" i="2"/>
  <c r="AD359" i="2"/>
  <c r="AC359" i="2"/>
  <c r="AA359" i="2"/>
  <c r="Z359" i="2"/>
  <c r="X359" i="2"/>
  <c r="W359" i="2"/>
  <c r="U359" i="2"/>
  <c r="T359" i="2"/>
  <c r="R359" i="2"/>
  <c r="Q359" i="2"/>
  <c r="O359" i="2"/>
  <c r="N359" i="2"/>
  <c r="L359" i="2"/>
  <c r="K359" i="2"/>
  <c r="I359" i="2"/>
  <c r="H359" i="2"/>
  <c r="AM358" i="2"/>
  <c r="AL358" i="2"/>
  <c r="AJ358" i="2"/>
  <c r="AI358" i="2"/>
  <c r="AG358" i="2"/>
  <c r="AF358" i="2"/>
  <c r="AD358" i="2"/>
  <c r="AC358" i="2"/>
  <c r="AA358" i="2"/>
  <c r="Z358" i="2"/>
  <c r="X358" i="2"/>
  <c r="W358" i="2"/>
  <c r="U358" i="2"/>
  <c r="T358" i="2"/>
  <c r="R358" i="2"/>
  <c r="Q358" i="2"/>
  <c r="O358" i="2"/>
  <c r="N358" i="2"/>
  <c r="L358" i="2"/>
  <c r="K358" i="2"/>
  <c r="I358" i="2"/>
  <c r="H358" i="2"/>
  <c r="AM357" i="2"/>
  <c r="AL357" i="2"/>
  <c r="AJ357" i="2"/>
  <c r="AI357" i="2"/>
  <c r="AG357" i="2"/>
  <c r="AF357" i="2"/>
  <c r="AD357" i="2"/>
  <c r="AC357" i="2"/>
  <c r="Y357" i="2"/>
  <c r="AA357" i="2"/>
  <c r="Z357" i="2"/>
  <c r="X357" i="2"/>
  <c r="W357" i="2"/>
  <c r="U357" i="2"/>
  <c r="T357" i="2"/>
  <c r="R357" i="2"/>
  <c r="Q357" i="2"/>
  <c r="O357" i="2"/>
  <c r="N357" i="2"/>
  <c r="L357" i="2"/>
  <c r="K357" i="2"/>
  <c r="I357" i="2"/>
  <c r="H357" i="2"/>
  <c r="AG356" i="2"/>
  <c r="AF356" i="2"/>
  <c r="AD356" i="2"/>
  <c r="AC356" i="2"/>
  <c r="Y356" i="2"/>
  <c r="AA356" i="2"/>
  <c r="Z356" i="2"/>
  <c r="X356" i="2"/>
  <c r="W356" i="2"/>
  <c r="U356" i="2"/>
  <c r="T356" i="2"/>
  <c r="R356" i="2"/>
  <c r="Q356" i="2"/>
  <c r="O356" i="2"/>
  <c r="N356" i="2"/>
  <c r="L356" i="2"/>
  <c r="K356" i="2"/>
  <c r="I356" i="2"/>
  <c r="H356" i="2"/>
  <c r="AG355" i="2"/>
  <c r="AF355" i="2"/>
  <c r="AD355" i="2"/>
  <c r="AC355" i="2"/>
  <c r="AA355" i="2"/>
  <c r="Z355" i="2"/>
  <c r="X355" i="2"/>
  <c r="W355" i="2"/>
  <c r="U355" i="2"/>
  <c r="T355" i="2"/>
  <c r="R355" i="2"/>
  <c r="Q355" i="2"/>
  <c r="O355" i="2"/>
  <c r="N355" i="2"/>
  <c r="L355" i="2"/>
  <c r="K355" i="2"/>
  <c r="I355" i="2"/>
  <c r="H355" i="2"/>
  <c r="AM354" i="2"/>
  <c r="AL354" i="2"/>
  <c r="AJ354" i="2"/>
  <c r="AI354" i="2"/>
  <c r="AG354" i="2"/>
  <c r="AF354" i="2"/>
  <c r="AD354" i="2"/>
  <c r="AC354" i="2"/>
  <c r="AA354" i="2"/>
  <c r="Z354" i="2"/>
  <c r="R354" i="2"/>
  <c r="Q354" i="2"/>
  <c r="O354" i="2"/>
  <c r="N354" i="2"/>
  <c r="L354" i="2"/>
  <c r="K354" i="2"/>
  <c r="I354" i="2"/>
  <c r="H354" i="2"/>
  <c r="AM353" i="2"/>
  <c r="AL353" i="2"/>
  <c r="AJ353" i="2"/>
  <c r="AI353" i="2"/>
  <c r="AG353" i="2"/>
  <c r="AF353" i="2"/>
  <c r="AD353" i="2"/>
  <c r="AC353" i="2"/>
  <c r="AA353" i="2"/>
  <c r="Z353" i="2"/>
  <c r="X353" i="2"/>
  <c r="W353" i="2"/>
  <c r="U353" i="2"/>
  <c r="T353" i="2"/>
  <c r="R353" i="2"/>
  <c r="Q353" i="2"/>
  <c r="O353" i="2"/>
  <c r="N353" i="2"/>
  <c r="L353" i="2"/>
  <c r="K353" i="2"/>
  <c r="I353" i="2"/>
  <c r="H353" i="2"/>
  <c r="AG352" i="2"/>
  <c r="AF352" i="2"/>
  <c r="AD352" i="2"/>
  <c r="AC352" i="2"/>
  <c r="AA352" i="2"/>
  <c r="Z352" i="2"/>
  <c r="X352" i="2"/>
  <c r="W352" i="2"/>
  <c r="U352" i="2"/>
  <c r="T352" i="2"/>
  <c r="R352" i="2"/>
  <c r="Q352" i="2"/>
  <c r="O352" i="2"/>
  <c r="N352" i="2"/>
  <c r="L352" i="2"/>
  <c r="K352" i="2"/>
  <c r="I352" i="2"/>
  <c r="H352" i="2"/>
  <c r="AM351" i="2"/>
  <c r="AL351" i="2"/>
  <c r="AJ351" i="2"/>
  <c r="AI351" i="2"/>
  <c r="AG351" i="2"/>
  <c r="AF351" i="2"/>
  <c r="AD351" i="2"/>
  <c r="AC351" i="2"/>
  <c r="AA351" i="2"/>
  <c r="Z351" i="2"/>
  <c r="X351" i="2"/>
  <c r="W351" i="2"/>
  <c r="U351" i="2"/>
  <c r="T351" i="2"/>
  <c r="R351" i="2"/>
  <c r="Q351" i="2"/>
  <c r="O351" i="2"/>
  <c r="N351" i="2"/>
  <c r="L351" i="2"/>
  <c r="K351" i="2"/>
  <c r="I351" i="2"/>
  <c r="H351" i="2"/>
  <c r="AG350" i="2"/>
  <c r="AF350" i="2"/>
  <c r="AD350" i="2"/>
  <c r="AC350" i="2"/>
  <c r="AA350" i="2"/>
  <c r="Z350" i="2"/>
  <c r="X350" i="2"/>
  <c r="W350" i="2"/>
  <c r="U350" i="2"/>
  <c r="T350" i="2"/>
  <c r="R350" i="2"/>
  <c r="Q350" i="2"/>
  <c r="O350" i="2"/>
  <c r="N350" i="2"/>
  <c r="L350" i="2"/>
  <c r="K350" i="2"/>
  <c r="I350" i="2"/>
  <c r="H350" i="2"/>
  <c r="AM349" i="2"/>
  <c r="AL349" i="2"/>
  <c r="AJ349" i="2"/>
  <c r="AI349" i="2"/>
  <c r="AG349" i="2"/>
  <c r="AF349" i="2"/>
  <c r="AD349" i="2"/>
  <c r="AC349" i="2"/>
  <c r="Y349" i="2"/>
  <c r="AA349" i="2"/>
  <c r="Z349" i="2"/>
  <c r="X349" i="2"/>
  <c r="W349" i="2"/>
  <c r="U349" i="2"/>
  <c r="T349" i="2"/>
  <c r="R349" i="2"/>
  <c r="Q349" i="2"/>
  <c r="O349" i="2"/>
  <c r="N349" i="2"/>
  <c r="L349" i="2"/>
  <c r="K349" i="2"/>
  <c r="I349" i="2"/>
  <c r="H349" i="2"/>
  <c r="AG348" i="2"/>
  <c r="AF348" i="2"/>
  <c r="AD348" i="2"/>
  <c r="AC348" i="2"/>
  <c r="AA348" i="2"/>
  <c r="Z348" i="2"/>
  <c r="X348" i="2"/>
  <c r="W348" i="2"/>
  <c r="U348" i="2"/>
  <c r="T348" i="2"/>
  <c r="R348" i="2"/>
  <c r="Q348" i="2"/>
  <c r="O348" i="2"/>
  <c r="N348" i="2"/>
  <c r="L348" i="2"/>
  <c r="K348" i="2"/>
  <c r="I348" i="2"/>
  <c r="H348" i="2"/>
  <c r="AM347" i="2"/>
  <c r="AL347" i="2"/>
  <c r="AJ347" i="2"/>
  <c r="AI347" i="2"/>
  <c r="AG347" i="2"/>
  <c r="AF347" i="2"/>
  <c r="AD347" i="2"/>
  <c r="AC347" i="2"/>
  <c r="AA347" i="2"/>
  <c r="Z347" i="2"/>
  <c r="R347" i="2"/>
  <c r="Q347" i="2"/>
  <c r="O347" i="2"/>
  <c r="N347" i="2"/>
  <c r="L347" i="2"/>
  <c r="K347" i="2"/>
  <c r="I347" i="2"/>
  <c r="H347" i="2"/>
  <c r="AM346" i="2"/>
  <c r="AL346" i="2"/>
  <c r="AJ346" i="2"/>
  <c r="AI346" i="2"/>
  <c r="AG346" i="2"/>
  <c r="AF346" i="2"/>
  <c r="AD346" i="2"/>
  <c r="AC346" i="2"/>
  <c r="AA346" i="2"/>
  <c r="Z346" i="2"/>
  <c r="X346" i="2"/>
  <c r="W346" i="2"/>
  <c r="U346" i="2"/>
  <c r="T346" i="2"/>
  <c r="R346" i="2"/>
  <c r="Q346" i="2"/>
  <c r="O346" i="2"/>
  <c r="N346" i="2"/>
  <c r="L346" i="2"/>
  <c r="K346" i="2"/>
  <c r="I346" i="2"/>
  <c r="H346" i="2"/>
  <c r="AM345" i="2"/>
  <c r="AL345" i="2"/>
  <c r="AJ345" i="2"/>
  <c r="AI345" i="2"/>
  <c r="AG345" i="2"/>
  <c r="AF345" i="2"/>
  <c r="AD345" i="2"/>
  <c r="AC345" i="2"/>
  <c r="AA345" i="2"/>
  <c r="Z345" i="2"/>
  <c r="X345" i="2"/>
  <c r="W345" i="2"/>
  <c r="U345" i="2"/>
  <c r="T345" i="2"/>
  <c r="R345" i="2"/>
  <c r="Q345" i="2"/>
  <c r="O345" i="2"/>
  <c r="N345" i="2"/>
  <c r="L345" i="2"/>
  <c r="K345" i="2"/>
  <c r="I345" i="2"/>
  <c r="H345" i="2"/>
  <c r="AG344" i="2"/>
  <c r="AF344" i="2"/>
  <c r="AD344" i="2"/>
  <c r="AC344" i="2"/>
  <c r="AA344" i="2"/>
  <c r="Z344" i="2"/>
  <c r="X344" i="2"/>
  <c r="W344" i="2"/>
  <c r="U344" i="2"/>
  <c r="T344" i="2"/>
  <c r="R344" i="2"/>
  <c r="Q344" i="2"/>
  <c r="O344" i="2"/>
  <c r="N344" i="2"/>
  <c r="L344" i="2"/>
  <c r="K344" i="2"/>
  <c r="I344" i="2"/>
  <c r="H344" i="2"/>
  <c r="AG343" i="2"/>
  <c r="AF343" i="2"/>
  <c r="AD343" i="2"/>
  <c r="AC343" i="2"/>
  <c r="AA343" i="2"/>
  <c r="Z343" i="2"/>
  <c r="X343" i="2"/>
  <c r="W343" i="2"/>
  <c r="U343" i="2"/>
  <c r="T343" i="2"/>
  <c r="R343" i="2"/>
  <c r="Q343" i="2"/>
  <c r="O343" i="2"/>
  <c r="N343" i="2"/>
  <c r="L343" i="2"/>
  <c r="K343" i="2"/>
  <c r="I343" i="2"/>
  <c r="H343" i="2"/>
  <c r="AM342" i="2"/>
  <c r="AL342" i="2"/>
  <c r="AJ342" i="2"/>
  <c r="AI342" i="2"/>
  <c r="AG342" i="2"/>
  <c r="AF342" i="2"/>
  <c r="AD342" i="2"/>
  <c r="AC342" i="2"/>
  <c r="AA342" i="2"/>
  <c r="Z342" i="2"/>
  <c r="X342" i="2"/>
  <c r="W342" i="2"/>
  <c r="U342" i="2"/>
  <c r="T342" i="2"/>
  <c r="R342" i="2"/>
  <c r="Q342" i="2"/>
  <c r="O342" i="2"/>
  <c r="N342" i="2"/>
  <c r="L342" i="2"/>
  <c r="K342" i="2"/>
  <c r="I342" i="2"/>
  <c r="H342" i="2"/>
  <c r="AM341" i="2"/>
  <c r="AL341" i="2"/>
  <c r="AJ341" i="2"/>
  <c r="AI341" i="2"/>
  <c r="AG341" i="2"/>
  <c r="AF341" i="2"/>
  <c r="AD341" i="2"/>
  <c r="AC341" i="2"/>
  <c r="AA341" i="2"/>
  <c r="Z341" i="2"/>
  <c r="X341" i="2"/>
  <c r="W341" i="2"/>
  <c r="U341" i="2"/>
  <c r="T341" i="2"/>
  <c r="R341" i="2"/>
  <c r="Q341" i="2"/>
  <c r="O341" i="2"/>
  <c r="N341" i="2"/>
  <c r="L341" i="2"/>
  <c r="K341" i="2"/>
  <c r="I341" i="2"/>
  <c r="H341" i="2"/>
  <c r="AM340" i="2"/>
  <c r="AL340" i="2"/>
  <c r="AJ340" i="2"/>
  <c r="AI340" i="2"/>
  <c r="AG340" i="2"/>
  <c r="AF340" i="2"/>
  <c r="AD340" i="2"/>
  <c r="AC340" i="2"/>
  <c r="AA340" i="2"/>
  <c r="Z340" i="2"/>
  <c r="X340" i="2"/>
  <c r="W340" i="2"/>
  <c r="U340" i="2"/>
  <c r="T340" i="2"/>
  <c r="R340" i="2"/>
  <c r="Q340" i="2"/>
  <c r="O340" i="2"/>
  <c r="N340" i="2"/>
  <c r="L340" i="2"/>
  <c r="K340" i="2"/>
  <c r="I340" i="2"/>
  <c r="H340" i="2"/>
  <c r="AM339" i="2"/>
  <c r="AL339" i="2"/>
  <c r="AJ339" i="2"/>
  <c r="AI339" i="2"/>
  <c r="AG339" i="2"/>
  <c r="AF339" i="2"/>
  <c r="AD339" i="2"/>
  <c r="AC339" i="2"/>
  <c r="AA339" i="2"/>
  <c r="Z339" i="2"/>
  <c r="X339" i="2"/>
  <c r="W339" i="2"/>
  <c r="U339" i="2"/>
  <c r="T339" i="2"/>
  <c r="R339" i="2"/>
  <c r="Q339" i="2"/>
  <c r="O339" i="2"/>
  <c r="N339" i="2"/>
  <c r="L339" i="2"/>
  <c r="K339" i="2"/>
  <c r="I339" i="2"/>
  <c r="H339" i="2"/>
  <c r="AM338" i="2"/>
  <c r="AL338" i="2"/>
  <c r="AJ338" i="2"/>
  <c r="AI338" i="2"/>
  <c r="AG338" i="2"/>
  <c r="AF338" i="2"/>
  <c r="AD338" i="2"/>
  <c r="AC338" i="2"/>
  <c r="Y338" i="2"/>
  <c r="AA338" i="2"/>
  <c r="Z338" i="2"/>
  <c r="X338" i="2"/>
  <c r="W338" i="2"/>
  <c r="U338" i="2"/>
  <c r="T338" i="2"/>
  <c r="R338" i="2"/>
  <c r="Q338" i="2"/>
  <c r="O338" i="2"/>
  <c r="N338" i="2"/>
  <c r="L338" i="2"/>
  <c r="K338" i="2"/>
  <c r="I338" i="2"/>
  <c r="H338" i="2"/>
  <c r="AG337" i="2"/>
  <c r="AF337" i="2"/>
  <c r="AD337" i="2"/>
  <c r="AC337" i="2"/>
  <c r="Y337" i="2"/>
  <c r="AA337" i="2"/>
  <c r="Z337" i="2"/>
  <c r="X337" i="2"/>
  <c r="W337" i="2"/>
  <c r="U337" i="2"/>
  <c r="T337" i="2"/>
  <c r="R337" i="2"/>
  <c r="Q337" i="2"/>
  <c r="O337" i="2"/>
  <c r="N337" i="2"/>
  <c r="L337" i="2"/>
  <c r="K337" i="2"/>
  <c r="I337" i="2"/>
  <c r="H337" i="2"/>
  <c r="AM336" i="2"/>
  <c r="AL336" i="2"/>
  <c r="AJ336" i="2"/>
  <c r="AI336" i="2"/>
  <c r="AG336" i="2"/>
  <c r="AF336" i="2"/>
  <c r="AD336" i="2"/>
  <c r="AC336" i="2"/>
  <c r="AA336" i="2"/>
  <c r="Z336" i="2"/>
  <c r="X336" i="2"/>
  <c r="W336" i="2"/>
  <c r="U336" i="2"/>
  <c r="T336" i="2"/>
  <c r="R336" i="2"/>
  <c r="Q336" i="2"/>
  <c r="O336" i="2"/>
  <c r="N336" i="2"/>
  <c r="L336" i="2"/>
  <c r="K336" i="2"/>
  <c r="I336" i="2"/>
  <c r="H336" i="2"/>
  <c r="AM335" i="2"/>
  <c r="AL335" i="2"/>
  <c r="AJ335" i="2"/>
  <c r="AI335" i="2"/>
  <c r="AG335" i="2"/>
  <c r="AF335" i="2"/>
  <c r="AD335" i="2"/>
  <c r="AC335" i="2"/>
  <c r="AA335" i="2"/>
  <c r="Z335" i="2"/>
  <c r="X335" i="2"/>
  <c r="W335" i="2"/>
  <c r="R335" i="2"/>
  <c r="Q335" i="2"/>
  <c r="O335" i="2"/>
  <c r="N335" i="2"/>
  <c r="L335" i="2"/>
  <c r="K335" i="2"/>
  <c r="I335" i="2"/>
  <c r="H335" i="2"/>
  <c r="AM334" i="2"/>
  <c r="AL334" i="2"/>
  <c r="AJ334" i="2"/>
  <c r="AI334" i="2"/>
  <c r="AG334" i="2"/>
  <c r="AF334" i="2"/>
  <c r="AD334" i="2"/>
  <c r="AC334" i="2"/>
  <c r="AA334" i="2"/>
  <c r="Z334" i="2"/>
  <c r="X334" i="2"/>
  <c r="W334" i="2"/>
  <c r="U334" i="2"/>
  <c r="T334" i="2"/>
  <c r="R334" i="2"/>
  <c r="Q334" i="2"/>
  <c r="O334" i="2"/>
  <c r="N334" i="2"/>
  <c r="L334" i="2"/>
  <c r="K334" i="2"/>
  <c r="I334" i="2"/>
  <c r="H334" i="2"/>
  <c r="AG333" i="2"/>
  <c r="AF333" i="2"/>
  <c r="AD333" i="2"/>
  <c r="AC333" i="2"/>
  <c r="AA333" i="2"/>
  <c r="Z333" i="2"/>
  <c r="X333" i="2"/>
  <c r="W333" i="2"/>
  <c r="U333" i="2"/>
  <c r="T333" i="2"/>
  <c r="R333" i="2"/>
  <c r="Q333" i="2"/>
  <c r="O333" i="2"/>
  <c r="N333" i="2"/>
  <c r="L333" i="2"/>
  <c r="K333" i="2"/>
  <c r="I333" i="2"/>
  <c r="H333" i="2"/>
  <c r="AM332" i="2"/>
  <c r="AL332" i="2"/>
  <c r="AJ332" i="2"/>
  <c r="AI332" i="2"/>
  <c r="AG332" i="2"/>
  <c r="AF332" i="2"/>
  <c r="AD332" i="2"/>
  <c r="AC332" i="2"/>
  <c r="AA332" i="2"/>
  <c r="Z332" i="2"/>
  <c r="X332" i="2"/>
  <c r="W332" i="2"/>
  <c r="U332" i="2"/>
  <c r="T332" i="2"/>
  <c r="R332" i="2"/>
  <c r="Q332" i="2"/>
  <c r="O332" i="2"/>
  <c r="N332" i="2"/>
  <c r="L332" i="2"/>
  <c r="K332" i="2"/>
  <c r="I332" i="2"/>
  <c r="H332" i="2"/>
  <c r="AM331" i="2"/>
  <c r="AL331" i="2"/>
  <c r="AJ331" i="2"/>
  <c r="AI331" i="2"/>
  <c r="AG331" i="2"/>
  <c r="AF331" i="2"/>
  <c r="AD331" i="2"/>
  <c r="AC331" i="2"/>
  <c r="Y331" i="2"/>
  <c r="AA331" i="2"/>
  <c r="Z331" i="2"/>
  <c r="X331" i="2"/>
  <c r="W331" i="2"/>
  <c r="U331" i="2"/>
  <c r="T331" i="2"/>
  <c r="R331" i="2"/>
  <c r="Q331" i="2"/>
  <c r="O331" i="2"/>
  <c r="N331" i="2"/>
  <c r="L331" i="2"/>
  <c r="K331" i="2"/>
  <c r="I331" i="2"/>
  <c r="H331" i="2"/>
  <c r="AM330" i="2"/>
  <c r="AL330" i="2"/>
  <c r="AJ330" i="2"/>
  <c r="AI330" i="2"/>
  <c r="AG330" i="2"/>
  <c r="AF330" i="2"/>
  <c r="AD330" i="2"/>
  <c r="AC330" i="2"/>
  <c r="AA330" i="2"/>
  <c r="Z330" i="2"/>
  <c r="X330" i="2"/>
  <c r="W330" i="2"/>
  <c r="U330" i="2"/>
  <c r="T330" i="2"/>
  <c r="R330" i="2"/>
  <c r="Q330" i="2"/>
  <c r="O330" i="2"/>
  <c r="N330" i="2"/>
  <c r="L330" i="2"/>
  <c r="K330" i="2"/>
  <c r="I330" i="2"/>
  <c r="H330" i="2"/>
  <c r="AM329" i="2"/>
  <c r="AL329" i="2"/>
  <c r="AJ329" i="2"/>
  <c r="AI329" i="2"/>
  <c r="AG329" i="2"/>
  <c r="AF329" i="2"/>
  <c r="AD329" i="2"/>
  <c r="AC329" i="2"/>
  <c r="AA329" i="2"/>
  <c r="Z329" i="2"/>
  <c r="X329" i="2"/>
  <c r="W329" i="2"/>
  <c r="U329" i="2"/>
  <c r="T329" i="2"/>
  <c r="R329" i="2"/>
  <c r="Q329" i="2"/>
  <c r="O329" i="2"/>
  <c r="N329" i="2"/>
  <c r="L329" i="2"/>
  <c r="K329" i="2"/>
  <c r="I329" i="2"/>
  <c r="H329" i="2"/>
  <c r="AM328" i="2"/>
  <c r="AL328" i="2"/>
  <c r="AJ328" i="2"/>
  <c r="AI328" i="2"/>
  <c r="AG328" i="2"/>
  <c r="AF328" i="2"/>
  <c r="AD328" i="2"/>
  <c r="AC328" i="2"/>
  <c r="Y328" i="2"/>
  <c r="AA328" i="2"/>
  <c r="Z328" i="2"/>
  <c r="X328" i="2"/>
  <c r="W328" i="2"/>
  <c r="U328" i="2"/>
  <c r="T328" i="2"/>
  <c r="R328" i="2"/>
  <c r="Q328" i="2"/>
  <c r="O328" i="2"/>
  <c r="N328" i="2"/>
  <c r="L328" i="2"/>
  <c r="K328" i="2"/>
  <c r="I328" i="2"/>
  <c r="H328" i="2"/>
  <c r="AG327" i="2"/>
  <c r="AF327" i="2"/>
  <c r="AD327" i="2"/>
  <c r="AC327" i="2"/>
  <c r="Y327" i="2"/>
  <c r="AA327" i="2"/>
  <c r="Z327" i="2"/>
  <c r="X327" i="2"/>
  <c r="W327" i="2"/>
  <c r="U327" i="2"/>
  <c r="T327" i="2"/>
  <c r="R327" i="2"/>
  <c r="Q327" i="2"/>
  <c r="O327" i="2"/>
  <c r="N327" i="2"/>
  <c r="L327" i="2"/>
  <c r="K327" i="2"/>
  <c r="I327" i="2"/>
  <c r="H327" i="2"/>
  <c r="AM326" i="2"/>
  <c r="AL326" i="2"/>
  <c r="AJ326" i="2"/>
  <c r="AI326" i="2"/>
  <c r="AG326" i="2"/>
  <c r="AF326" i="2"/>
  <c r="AD326" i="2"/>
  <c r="AC326" i="2"/>
  <c r="AA326" i="2"/>
  <c r="Z326" i="2"/>
  <c r="X326" i="2"/>
  <c r="W326" i="2"/>
  <c r="U326" i="2"/>
  <c r="T326" i="2"/>
  <c r="R326" i="2"/>
  <c r="Q326" i="2"/>
  <c r="O326" i="2"/>
  <c r="N326" i="2"/>
  <c r="L326" i="2"/>
  <c r="K326" i="2"/>
  <c r="I326" i="2"/>
  <c r="H326" i="2"/>
  <c r="AG325" i="2"/>
  <c r="AF325" i="2"/>
  <c r="AD325" i="2"/>
  <c r="AC325" i="2"/>
  <c r="AA325" i="2"/>
  <c r="Z325" i="2"/>
  <c r="X325" i="2"/>
  <c r="W325" i="2"/>
  <c r="U325" i="2"/>
  <c r="T325" i="2"/>
  <c r="R325" i="2"/>
  <c r="Q325" i="2"/>
  <c r="O325" i="2"/>
  <c r="N325" i="2"/>
  <c r="L325" i="2"/>
  <c r="K325" i="2"/>
  <c r="I325" i="2"/>
  <c r="H325" i="2"/>
  <c r="AM324" i="2"/>
  <c r="AL324" i="2"/>
  <c r="AJ324" i="2"/>
  <c r="AI324" i="2"/>
  <c r="AG324" i="2"/>
  <c r="AF324" i="2"/>
  <c r="AD324" i="2"/>
  <c r="AC324" i="2"/>
  <c r="AA324" i="2"/>
  <c r="Z324" i="2"/>
  <c r="X324" i="2"/>
  <c r="W324" i="2"/>
  <c r="U324" i="2"/>
  <c r="T324" i="2"/>
  <c r="R324" i="2"/>
  <c r="Q324" i="2"/>
  <c r="O324" i="2"/>
  <c r="N324" i="2"/>
  <c r="L324" i="2"/>
  <c r="K324" i="2"/>
  <c r="I324" i="2"/>
  <c r="H324" i="2"/>
  <c r="AM323" i="2"/>
  <c r="AL323" i="2"/>
  <c r="AJ323" i="2"/>
  <c r="AI323" i="2"/>
  <c r="AG323" i="2"/>
  <c r="AF323" i="2"/>
  <c r="AD323" i="2"/>
  <c r="AC323" i="2"/>
  <c r="AA323" i="2"/>
  <c r="Z323" i="2"/>
  <c r="X323" i="2"/>
  <c r="W323" i="2"/>
  <c r="U323" i="2"/>
  <c r="T323" i="2"/>
  <c r="R323" i="2"/>
  <c r="Q323" i="2"/>
  <c r="O323" i="2"/>
  <c r="N323" i="2"/>
  <c r="L323" i="2"/>
  <c r="K323" i="2"/>
  <c r="I323" i="2"/>
  <c r="H323" i="2"/>
  <c r="AG322" i="2"/>
  <c r="AF322" i="2"/>
  <c r="AD322" i="2"/>
  <c r="AC322" i="2"/>
  <c r="AA322" i="2"/>
  <c r="Z322" i="2"/>
  <c r="X322" i="2"/>
  <c r="W322" i="2"/>
  <c r="U322" i="2"/>
  <c r="T322" i="2"/>
  <c r="R322" i="2"/>
  <c r="Q322" i="2"/>
  <c r="O322" i="2"/>
  <c r="N322" i="2"/>
  <c r="L322" i="2"/>
  <c r="K322" i="2"/>
  <c r="I322" i="2"/>
  <c r="H322" i="2"/>
  <c r="AM321" i="2"/>
  <c r="AL321" i="2"/>
  <c r="AJ321" i="2"/>
  <c r="AI321" i="2"/>
  <c r="AG321" i="2"/>
  <c r="AF321" i="2"/>
  <c r="AD321" i="2"/>
  <c r="AC321" i="2"/>
  <c r="Y321" i="2"/>
  <c r="AA321" i="2"/>
  <c r="Z321" i="2"/>
  <c r="X321" i="2"/>
  <c r="W321" i="2"/>
  <c r="U321" i="2"/>
  <c r="T321" i="2"/>
  <c r="R321" i="2"/>
  <c r="Q321" i="2"/>
  <c r="O321" i="2"/>
  <c r="N321" i="2"/>
  <c r="L321" i="2"/>
  <c r="K321" i="2"/>
  <c r="I321" i="2"/>
  <c r="H321" i="2"/>
  <c r="AG320" i="2"/>
  <c r="AF320" i="2"/>
  <c r="AD320" i="2"/>
  <c r="AC320" i="2"/>
  <c r="AA320" i="2"/>
  <c r="Z320" i="2"/>
  <c r="X320" i="2"/>
  <c r="W320" i="2"/>
  <c r="U320" i="2"/>
  <c r="T320" i="2"/>
  <c r="R320" i="2"/>
  <c r="Q320" i="2"/>
  <c r="O320" i="2"/>
  <c r="N320" i="2"/>
  <c r="L320" i="2"/>
  <c r="K320" i="2"/>
  <c r="I320" i="2"/>
  <c r="H320" i="2"/>
  <c r="AM319" i="2"/>
  <c r="AL319" i="2"/>
  <c r="AJ319" i="2"/>
  <c r="AI319" i="2"/>
  <c r="AG319" i="2"/>
  <c r="AF319" i="2"/>
  <c r="AD319" i="2"/>
  <c r="AC319" i="2"/>
  <c r="Y319" i="2"/>
  <c r="AA319" i="2"/>
  <c r="Z319" i="2"/>
  <c r="X319" i="2"/>
  <c r="W319" i="2"/>
  <c r="U319" i="2"/>
  <c r="T319" i="2"/>
  <c r="R319" i="2"/>
  <c r="Q319" i="2"/>
  <c r="O319" i="2"/>
  <c r="N319" i="2"/>
  <c r="L319" i="2"/>
  <c r="K319" i="2"/>
  <c r="I319" i="2"/>
  <c r="H319" i="2"/>
  <c r="AM318" i="2"/>
  <c r="AL318" i="2"/>
  <c r="AJ318" i="2"/>
  <c r="AI318" i="2"/>
  <c r="AG318" i="2"/>
  <c r="AF318" i="2"/>
  <c r="AD318" i="2"/>
  <c r="AC318" i="2"/>
  <c r="Y318" i="2"/>
  <c r="AA318" i="2"/>
  <c r="Z318" i="2"/>
  <c r="X318" i="2"/>
  <c r="W318" i="2"/>
  <c r="U318" i="2"/>
  <c r="T318" i="2"/>
  <c r="R318" i="2"/>
  <c r="Q318" i="2"/>
  <c r="O318" i="2"/>
  <c r="N318" i="2"/>
  <c r="L318" i="2"/>
  <c r="K318" i="2"/>
  <c r="I318" i="2"/>
  <c r="H318" i="2"/>
  <c r="AG317" i="2"/>
  <c r="AF317" i="2"/>
  <c r="AD317" i="2"/>
  <c r="AC317" i="2"/>
  <c r="AA317" i="2"/>
  <c r="Z317" i="2"/>
  <c r="X317" i="2"/>
  <c r="W317" i="2"/>
  <c r="U317" i="2"/>
  <c r="T317" i="2"/>
  <c r="R317" i="2"/>
  <c r="Q317" i="2"/>
  <c r="O317" i="2"/>
  <c r="N317" i="2"/>
  <c r="L317" i="2"/>
  <c r="K317" i="2"/>
  <c r="I317" i="2"/>
  <c r="H317" i="2"/>
  <c r="AM316" i="2"/>
  <c r="AL316" i="2"/>
  <c r="AJ316" i="2"/>
  <c r="AI316" i="2"/>
  <c r="AG316" i="2"/>
  <c r="AF316" i="2"/>
  <c r="AD316" i="2"/>
  <c r="AC316" i="2"/>
  <c r="Y316" i="2"/>
  <c r="AA316" i="2"/>
  <c r="Z316" i="2"/>
  <c r="X316" i="2"/>
  <c r="W316" i="2"/>
  <c r="U316" i="2"/>
  <c r="T316" i="2"/>
  <c r="R316" i="2"/>
  <c r="Q316" i="2"/>
  <c r="O316" i="2"/>
  <c r="N316" i="2"/>
  <c r="L316" i="2"/>
  <c r="K316" i="2"/>
  <c r="I316" i="2"/>
  <c r="H316" i="2"/>
  <c r="AM315" i="2"/>
  <c r="AL315" i="2"/>
  <c r="AJ315" i="2"/>
  <c r="AI315" i="2"/>
  <c r="AG315" i="2"/>
  <c r="AF315" i="2"/>
  <c r="AD315" i="2"/>
  <c r="AC315" i="2"/>
  <c r="Y315" i="2"/>
  <c r="AA315" i="2"/>
  <c r="Z315" i="2"/>
  <c r="X315" i="2"/>
  <c r="W315" i="2"/>
  <c r="R315" i="2"/>
  <c r="Q315" i="2"/>
  <c r="O315" i="2"/>
  <c r="N315" i="2"/>
  <c r="L315" i="2"/>
  <c r="K315" i="2"/>
  <c r="I315" i="2"/>
  <c r="H315" i="2"/>
  <c r="AM314" i="2"/>
  <c r="AL314" i="2"/>
  <c r="AJ314" i="2"/>
  <c r="AI314" i="2"/>
  <c r="AG314" i="2"/>
  <c r="AF314" i="2"/>
  <c r="AD314" i="2"/>
  <c r="AC314" i="2"/>
  <c r="Y314" i="2"/>
  <c r="AA314" i="2"/>
  <c r="Z314" i="2"/>
  <c r="X314" i="2"/>
  <c r="W314" i="2"/>
  <c r="U314" i="2"/>
  <c r="T314" i="2"/>
  <c r="R314" i="2"/>
  <c r="Q314" i="2"/>
  <c r="O314" i="2"/>
  <c r="N314" i="2"/>
  <c r="L314" i="2"/>
  <c r="K314" i="2"/>
  <c r="I314" i="2"/>
  <c r="H314" i="2"/>
  <c r="AM313" i="2"/>
  <c r="AL313" i="2"/>
  <c r="AJ313" i="2"/>
  <c r="AI313" i="2"/>
  <c r="AG313" i="2"/>
  <c r="AF313" i="2"/>
  <c r="AD313" i="2"/>
  <c r="AC313" i="2"/>
  <c r="AA313" i="2"/>
  <c r="Z313" i="2"/>
  <c r="X313" i="2"/>
  <c r="W313" i="2"/>
  <c r="U313" i="2"/>
  <c r="T313" i="2"/>
  <c r="R313" i="2"/>
  <c r="Q313" i="2"/>
  <c r="O313" i="2"/>
  <c r="N313" i="2"/>
  <c r="L313" i="2"/>
  <c r="K313" i="2"/>
  <c r="I313" i="2"/>
  <c r="H313" i="2"/>
  <c r="AG312" i="2"/>
  <c r="AF312" i="2"/>
  <c r="AD312" i="2"/>
  <c r="AC312" i="2"/>
  <c r="AA312" i="2"/>
  <c r="Z312" i="2"/>
  <c r="X312" i="2"/>
  <c r="W312" i="2"/>
  <c r="U312" i="2"/>
  <c r="T312" i="2"/>
  <c r="R312" i="2"/>
  <c r="Q312" i="2"/>
  <c r="O312" i="2"/>
  <c r="N312" i="2"/>
  <c r="L312" i="2"/>
  <c r="K312" i="2"/>
  <c r="I312" i="2"/>
  <c r="H312" i="2"/>
  <c r="AG311" i="2"/>
  <c r="AF311" i="2"/>
  <c r="AD311" i="2"/>
  <c r="AC311" i="2"/>
  <c r="AA311" i="2"/>
  <c r="Z311" i="2"/>
  <c r="X311" i="2"/>
  <c r="W311" i="2"/>
  <c r="U311" i="2"/>
  <c r="T311" i="2"/>
  <c r="R311" i="2"/>
  <c r="Q311" i="2"/>
  <c r="O311" i="2"/>
  <c r="N311" i="2"/>
  <c r="L311" i="2"/>
  <c r="K311" i="2"/>
  <c r="I311" i="2"/>
  <c r="H311" i="2"/>
  <c r="AM310" i="2"/>
  <c r="AL310" i="2"/>
  <c r="AJ310" i="2"/>
  <c r="AI310" i="2"/>
  <c r="AG310" i="2"/>
  <c r="AF310" i="2"/>
  <c r="AD310" i="2"/>
  <c r="AC310" i="2"/>
  <c r="AA310" i="2"/>
  <c r="Z310" i="2"/>
  <c r="X310" i="2"/>
  <c r="W310" i="2"/>
  <c r="U310" i="2"/>
  <c r="T310" i="2"/>
  <c r="R310" i="2"/>
  <c r="Q310" i="2"/>
  <c r="O310" i="2"/>
  <c r="N310" i="2"/>
  <c r="L310" i="2"/>
  <c r="K310" i="2"/>
  <c r="I310" i="2"/>
  <c r="H310" i="2"/>
  <c r="AG309" i="2"/>
  <c r="AF309" i="2"/>
  <c r="AD309" i="2"/>
  <c r="AC309" i="2"/>
  <c r="AA309" i="2"/>
  <c r="Z309" i="2"/>
  <c r="X309" i="2"/>
  <c r="W309" i="2"/>
  <c r="U309" i="2"/>
  <c r="T309" i="2"/>
  <c r="R309" i="2"/>
  <c r="Q309" i="2"/>
  <c r="O309" i="2"/>
  <c r="N309" i="2"/>
  <c r="L309" i="2"/>
  <c r="K309" i="2"/>
  <c r="I309" i="2"/>
  <c r="H309" i="2"/>
  <c r="AG308" i="2"/>
  <c r="AF308" i="2"/>
  <c r="AD308" i="2"/>
  <c r="AC308" i="2"/>
  <c r="AA308" i="2"/>
  <c r="Z308" i="2"/>
  <c r="X308" i="2"/>
  <c r="W308" i="2"/>
  <c r="U308" i="2"/>
  <c r="T308" i="2"/>
  <c r="R308" i="2"/>
  <c r="Q308" i="2"/>
  <c r="O308" i="2"/>
  <c r="N308" i="2"/>
  <c r="L308" i="2"/>
  <c r="K308" i="2"/>
  <c r="I308" i="2"/>
  <c r="H308" i="2"/>
  <c r="AM307" i="2"/>
  <c r="AL307" i="2"/>
  <c r="AJ307" i="2"/>
  <c r="AI307" i="2"/>
  <c r="AG307" i="2"/>
  <c r="AF307" i="2"/>
  <c r="AD307" i="2"/>
  <c r="AC307" i="2"/>
  <c r="AA307" i="2"/>
  <c r="Z307" i="2"/>
  <c r="R307" i="2"/>
  <c r="Q307" i="2"/>
  <c r="O307" i="2"/>
  <c r="N307" i="2"/>
  <c r="L307" i="2"/>
  <c r="K307" i="2"/>
  <c r="I307" i="2"/>
  <c r="H307" i="2"/>
  <c r="AM306" i="2"/>
  <c r="AL306" i="2"/>
  <c r="AJ306" i="2"/>
  <c r="AI306" i="2"/>
  <c r="AG306" i="2"/>
  <c r="AF306" i="2"/>
  <c r="AD306" i="2"/>
  <c r="AC306" i="2"/>
  <c r="AA306" i="2"/>
  <c r="Z306" i="2"/>
  <c r="X306" i="2"/>
  <c r="W306" i="2"/>
  <c r="U306" i="2"/>
  <c r="T306" i="2"/>
  <c r="R306" i="2"/>
  <c r="Q306" i="2"/>
  <c r="O306" i="2"/>
  <c r="N306" i="2"/>
  <c r="L306" i="2"/>
  <c r="K306" i="2"/>
  <c r="I306" i="2"/>
  <c r="H306" i="2"/>
  <c r="AM305" i="2"/>
  <c r="AL305" i="2"/>
  <c r="AJ305" i="2"/>
  <c r="AI305" i="2"/>
  <c r="AG305" i="2"/>
  <c r="AF305" i="2"/>
  <c r="AD305" i="2"/>
  <c r="AC305" i="2"/>
  <c r="AA305" i="2"/>
  <c r="Z305" i="2"/>
  <c r="X305" i="2"/>
  <c r="W305" i="2"/>
  <c r="U305" i="2"/>
  <c r="T305" i="2"/>
  <c r="R305" i="2"/>
  <c r="Q305" i="2"/>
  <c r="O305" i="2"/>
  <c r="N305" i="2"/>
  <c r="L305" i="2"/>
  <c r="K305" i="2"/>
  <c r="I305" i="2"/>
  <c r="H305" i="2"/>
  <c r="AM304" i="2"/>
  <c r="AL304" i="2"/>
  <c r="AJ304" i="2"/>
  <c r="AI304" i="2"/>
  <c r="AG304" i="2"/>
  <c r="AF304" i="2"/>
  <c r="AD304" i="2"/>
  <c r="AC304" i="2"/>
  <c r="Y304" i="2"/>
  <c r="AA304" i="2"/>
  <c r="Z304" i="2"/>
  <c r="X304" i="2"/>
  <c r="W304" i="2"/>
  <c r="U304" i="2"/>
  <c r="T304" i="2"/>
  <c r="R304" i="2"/>
  <c r="Q304" i="2"/>
  <c r="O304" i="2"/>
  <c r="N304" i="2"/>
  <c r="L304" i="2"/>
  <c r="K304" i="2"/>
  <c r="I304" i="2"/>
  <c r="H304" i="2"/>
  <c r="AG303" i="2"/>
  <c r="AF303" i="2"/>
  <c r="AD303" i="2"/>
  <c r="AC303" i="2"/>
  <c r="AA303" i="2"/>
  <c r="Z303" i="2"/>
  <c r="X303" i="2"/>
  <c r="W303" i="2"/>
  <c r="U303" i="2"/>
  <c r="T303" i="2"/>
  <c r="R303" i="2"/>
  <c r="Q303" i="2"/>
  <c r="O303" i="2"/>
  <c r="N303" i="2"/>
  <c r="L303" i="2"/>
  <c r="K303" i="2"/>
  <c r="I303" i="2"/>
  <c r="H303" i="2"/>
  <c r="AM302" i="2"/>
  <c r="AL302" i="2"/>
  <c r="AJ302" i="2"/>
  <c r="AI302" i="2"/>
  <c r="AG302" i="2"/>
  <c r="AF302" i="2"/>
  <c r="AD302" i="2"/>
  <c r="AC302" i="2"/>
  <c r="AA302" i="2"/>
  <c r="Z302" i="2"/>
  <c r="X302" i="2"/>
  <c r="W302" i="2"/>
  <c r="U302" i="2"/>
  <c r="T302" i="2"/>
  <c r="R302" i="2"/>
  <c r="Q302" i="2"/>
  <c r="O302" i="2"/>
  <c r="N302" i="2"/>
  <c r="L302" i="2"/>
  <c r="K302" i="2"/>
  <c r="I302" i="2"/>
  <c r="H302" i="2"/>
  <c r="AM301" i="2"/>
  <c r="AL301" i="2"/>
  <c r="AJ301" i="2"/>
  <c r="AI301" i="2"/>
  <c r="AG301" i="2"/>
  <c r="AF301" i="2"/>
  <c r="AD301" i="2"/>
  <c r="AC301" i="2"/>
  <c r="AA301" i="2"/>
  <c r="Z301" i="2"/>
  <c r="R301" i="2"/>
  <c r="Q301" i="2"/>
  <c r="O301" i="2"/>
  <c r="N301" i="2"/>
  <c r="L301" i="2"/>
  <c r="K301" i="2"/>
  <c r="I301" i="2"/>
  <c r="H301" i="2"/>
  <c r="AG300" i="2"/>
  <c r="AF300" i="2"/>
  <c r="AD300" i="2"/>
  <c r="AC300" i="2"/>
  <c r="AA300" i="2"/>
  <c r="Z300" i="2"/>
  <c r="X300" i="2"/>
  <c r="W300" i="2"/>
  <c r="U300" i="2"/>
  <c r="T300" i="2"/>
  <c r="R300" i="2"/>
  <c r="Q300" i="2"/>
  <c r="O300" i="2"/>
  <c r="N300" i="2"/>
  <c r="L300" i="2"/>
  <c r="K300" i="2"/>
  <c r="I300" i="2"/>
  <c r="H300" i="2"/>
  <c r="AM299" i="2"/>
  <c r="AL299" i="2"/>
  <c r="AJ299" i="2"/>
  <c r="AI299" i="2"/>
  <c r="AG299" i="2"/>
  <c r="AF299" i="2"/>
  <c r="AD299" i="2"/>
  <c r="AC299" i="2"/>
  <c r="AA299" i="2"/>
  <c r="Z299" i="2"/>
  <c r="X299" i="2"/>
  <c r="W299" i="2"/>
  <c r="U299" i="2"/>
  <c r="T299" i="2"/>
  <c r="R299" i="2"/>
  <c r="Q299" i="2"/>
  <c r="O299" i="2"/>
  <c r="N299" i="2"/>
  <c r="L299" i="2"/>
  <c r="K299" i="2"/>
  <c r="I299" i="2"/>
  <c r="H299" i="2"/>
  <c r="AG298" i="2"/>
  <c r="AF298" i="2"/>
  <c r="AD298" i="2"/>
  <c r="AC298" i="2"/>
  <c r="AA298" i="2"/>
  <c r="Z298" i="2"/>
  <c r="X298" i="2"/>
  <c r="W298" i="2"/>
  <c r="U298" i="2"/>
  <c r="T298" i="2"/>
  <c r="R298" i="2"/>
  <c r="Q298" i="2"/>
  <c r="O298" i="2"/>
  <c r="N298" i="2"/>
  <c r="L298" i="2"/>
  <c r="K298" i="2"/>
  <c r="I298" i="2"/>
  <c r="H298" i="2"/>
  <c r="AG297" i="2"/>
  <c r="AF297" i="2"/>
  <c r="AD297" i="2"/>
  <c r="AC297" i="2"/>
  <c r="AA297" i="2"/>
  <c r="Z297" i="2"/>
  <c r="X297" i="2"/>
  <c r="W297" i="2"/>
  <c r="U297" i="2"/>
  <c r="T297" i="2"/>
  <c r="R297" i="2"/>
  <c r="Q297" i="2"/>
  <c r="O297" i="2"/>
  <c r="N297" i="2"/>
  <c r="L297" i="2"/>
  <c r="K297" i="2"/>
  <c r="I297" i="2"/>
  <c r="H297" i="2"/>
  <c r="AM296" i="2"/>
  <c r="AL296" i="2"/>
  <c r="AJ296" i="2"/>
  <c r="AI296" i="2"/>
  <c r="AG296" i="2"/>
  <c r="AF296" i="2"/>
  <c r="AD296" i="2"/>
  <c r="AC296" i="2"/>
  <c r="AA296" i="2"/>
  <c r="Z296" i="2"/>
  <c r="X296" i="2"/>
  <c r="W296" i="2"/>
  <c r="U296" i="2"/>
  <c r="T296" i="2"/>
  <c r="R296" i="2"/>
  <c r="Q296" i="2"/>
  <c r="O296" i="2"/>
  <c r="N296" i="2"/>
  <c r="L296" i="2"/>
  <c r="K296" i="2"/>
  <c r="I296" i="2"/>
  <c r="H296" i="2"/>
  <c r="AM295" i="2"/>
  <c r="AL295" i="2"/>
  <c r="AJ295" i="2"/>
  <c r="AI295" i="2"/>
  <c r="AG295" i="2"/>
  <c r="AF295" i="2"/>
  <c r="AD295" i="2"/>
  <c r="AC295" i="2"/>
  <c r="AA295" i="2"/>
  <c r="Z295" i="2"/>
  <c r="X295" i="2"/>
  <c r="W295" i="2"/>
  <c r="U295" i="2"/>
  <c r="T295" i="2"/>
  <c r="R295" i="2"/>
  <c r="Q295" i="2"/>
  <c r="O295" i="2"/>
  <c r="N295" i="2"/>
  <c r="L295" i="2"/>
  <c r="K295" i="2"/>
  <c r="I295" i="2"/>
  <c r="H295" i="2"/>
  <c r="AM294" i="2"/>
  <c r="AL294" i="2"/>
  <c r="AJ294" i="2"/>
  <c r="AI294" i="2"/>
  <c r="AG294" i="2"/>
  <c r="AF294" i="2"/>
  <c r="AD294" i="2"/>
  <c r="AC294" i="2"/>
  <c r="AA294" i="2"/>
  <c r="Z294" i="2"/>
  <c r="R294" i="2"/>
  <c r="Q294" i="2"/>
  <c r="O294" i="2"/>
  <c r="N294" i="2"/>
  <c r="L294" i="2"/>
  <c r="K294" i="2"/>
  <c r="I294" i="2"/>
  <c r="H294" i="2"/>
  <c r="AG293" i="2"/>
  <c r="AF293" i="2"/>
  <c r="AD293" i="2"/>
  <c r="AC293" i="2"/>
  <c r="AA293" i="2"/>
  <c r="Z293" i="2"/>
  <c r="X293" i="2"/>
  <c r="W293" i="2"/>
  <c r="U293" i="2"/>
  <c r="T293" i="2"/>
  <c r="R293" i="2"/>
  <c r="Q293" i="2"/>
  <c r="O293" i="2"/>
  <c r="N293" i="2"/>
  <c r="L293" i="2"/>
  <c r="K293" i="2"/>
  <c r="I293" i="2"/>
  <c r="H293" i="2"/>
  <c r="AM292" i="2"/>
  <c r="AL292" i="2"/>
  <c r="AJ292" i="2"/>
  <c r="AI292" i="2"/>
  <c r="AG292" i="2"/>
  <c r="AF292" i="2"/>
  <c r="AD292" i="2"/>
  <c r="AC292" i="2"/>
  <c r="AA292" i="2"/>
  <c r="Z292" i="2"/>
  <c r="X292" i="2"/>
  <c r="W292" i="2"/>
  <c r="U292" i="2"/>
  <c r="T292" i="2"/>
  <c r="R292" i="2"/>
  <c r="Q292" i="2"/>
  <c r="O292" i="2"/>
  <c r="N292" i="2"/>
  <c r="L292" i="2"/>
  <c r="K292" i="2"/>
  <c r="I292" i="2"/>
  <c r="H292" i="2"/>
  <c r="AG291" i="2"/>
  <c r="AF291" i="2"/>
  <c r="AD291" i="2"/>
  <c r="AC291" i="2"/>
  <c r="AA291" i="2"/>
  <c r="Z291" i="2"/>
  <c r="X291" i="2"/>
  <c r="W291" i="2"/>
  <c r="U291" i="2"/>
  <c r="T291" i="2"/>
  <c r="R291" i="2"/>
  <c r="Q291" i="2"/>
  <c r="O291" i="2"/>
  <c r="N291" i="2"/>
  <c r="L291" i="2"/>
  <c r="K291" i="2"/>
  <c r="I291" i="2"/>
  <c r="H291" i="2"/>
  <c r="AG290" i="2"/>
  <c r="AF290" i="2"/>
  <c r="AD290" i="2"/>
  <c r="AC290" i="2"/>
  <c r="AA290" i="2"/>
  <c r="Z290" i="2"/>
  <c r="X290" i="2"/>
  <c r="W290" i="2"/>
  <c r="U290" i="2"/>
  <c r="T290" i="2"/>
  <c r="R290" i="2"/>
  <c r="Q290" i="2"/>
  <c r="O290" i="2"/>
  <c r="N290" i="2"/>
  <c r="L290" i="2"/>
  <c r="K290" i="2"/>
  <c r="I290" i="2"/>
  <c r="H290" i="2"/>
  <c r="AM289" i="2"/>
  <c r="AL289" i="2"/>
  <c r="AJ289" i="2"/>
  <c r="AI289" i="2"/>
  <c r="AG289" i="2"/>
  <c r="AF289" i="2"/>
  <c r="AD289" i="2"/>
  <c r="AC289" i="2"/>
  <c r="AA289" i="2"/>
  <c r="Z289" i="2"/>
  <c r="X289" i="2"/>
  <c r="W289" i="2"/>
  <c r="O289" i="2"/>
  <c r="N289" i="2"/>
  <c r="L289" i="2"/>
  <c r="K289" i="2"/>
  <c r="I289" i="2"/>
  <c r="H289" i="2"/>
  <c r="AM288" i="2"/>
  <c r="AL288" i="2"/>
  <c r="AJ288" i="2"/>
  <c r="AI288" i="2"/>
  <c r="AG288" i="2"/>
  <c r="AF288" i="2"/>
  <c r="AD288" i="2"/>
  <c r="AC288" i="2"/>
  <c r="AA288" i="2"/>
  <c r="Z288" i="2"/>
  <c r="X288" i="2"/>
  <c r="W288" i="2"/>
  <c r="U288" i="2"/>
  <c r="T288" i="2"/>
  <c r="R288" i="2"/>
  <c r="Q288" i="2"/>
  <c r="O288" i="2"/>
  <c r="N288" i="2"/>
  <c r="L288" i="2"/>
  <c r="K288" i="2"/>
  <c r="I288" i="2"/>
  <c r="H288" i="2"/>
  <c r="AM287" i="2"/>
  <c r="AL287" i="2"/>
  <c r="AJ287" i="2"/>
  <c r="AI287" i="2"/>
  <c r="AG287" i="2"/>
  <c r="AF287" i="2"/>
  <c r="AD287" i="2"/>
  <c r="AC287" i="2"/>
  <c r="Y287" i="2"/>
  <c r="AA287" i="2"/>
  <c r="Z287" i="2"/>
  <c r="X287" i="2"/>
  <c r="W287" i="2"/>
  <c r="U287" i="2"/>
  <c r="T287" i="2"/>
  <c r="R287" i="2"/>
  <c r="Q287" i="2"/>
  <c r="O287" i="2"/>
  <c r="N287" i="2"/>
  <c r="L287" i="2"/>
  <c r="K287" i="2"/>
  <c r="I287" i="2"/>
  <c r="H287" i="2"/>
  <c r="AM286" i="2"/>
  <c r="AL286" i="2"/>
  <c r="AJ286" i="2"/>
  <c r="AI286" i="2"/>
  <c r="AG286" i="2"/>
  <c r="AF286" i="2"/>
  <c r="AD286" i="2"/>
  <c r="AC286" i="2"/>
  <c r="AA286" i="2"/>
  <c r="Z286" i="2"/>
  <c r="X286" i="2"/>
  <c r="W286" i="2"/>
  <c r="U286" i="2"/>
  <c r="T286" i="2"/>
  <c r="R286" i="2"/>
  <c r="Q286" i="2"/>
  <c r="O286" i="2"/>
  <c r="N286" i="2"/>
  <c r="L286" i="2"/>
  <c r="K286" i="2"/>
  <c r="I286" i="2"/>
  <c r="H286" i="2"/>
  <c r="AG285" i="2"/>
  <c r="AF285" i="2"/>
  <c r="AD285" i="2"/>
  <c r="AC285" i="2"/>
  <c r="AA285" i="2"/>
  <c r="Z285" i="2"/>
  <c r="X285" i="2"/>
  <c r="W285" i="2"/>
  <c r="U285" i="2"/>
  <c r="T285" i="2"/>
  <c r="R285" i="2"/>
  <c r="Q285" i="2"/>
  <c r="O285" i="2"/>
  <c r="N285" i="2"/>
  <c r="L285" i="2"/>
  <c r="K285" i="2"/>
  <c r="I285" i="2"/>
  <c r="H285" i="2"/>
  <c r="AM284" i="2"/>
  <c r="AL284" i="2"/>
  <c r="AJ284" i="2"/>
  <c r="AI284" i="2"/>
  <c r="AG284" i="2"/>
  <c r="AF284" i="2"/>
  <c r="AD284" i="2"/>
  <c r="AC284" i="2"/>
  <c r="AA284" i="2"/>
  <c r="Z284" i="2"/>
  <c r="X284" i="2"/>
  <c r="W284" i="2"/>
  <c r="U284" i="2"/>
  <c r="T284" i="2"/>
  <c r="R284" i="2"/>
  <c r="Q284" i="2"/>
  <c r="O284" i="2"/>
  <c r="N284" i="2"/>
  <c r="L284" i="2"/>
  <c r="K284" i="2"/>
  <c r="I284" i="2"/>
  <c r="H284" i="2"/>
  <c r="AG283" i="2"/>
  <c r="AF283" i="2"/>
  <c r="AD283" i="2"/>
  <c r="AC283" i="2"/>
  <c r="AA283" i="2"/>
  <c r="Z283" i="2"/>
  <c r="X283" i="2"/>
  <c r="W283" i="2"/>
  <c r="U283" i="2"/>
  <c r="T283" i="2"/>
  <c r="R283" i="2"/>
  <c r="Q283" i="2"/>
  <c r="O283" i="2"/>
  <c r="N283" i="2"/>
  <c r="L283" i="2"/>
  <c r="K283" i="2"/>
  <c r="I283" i="2"/>
  <c r="H283" i="2"/>
  <c r="AG282" i="2"/>
  <c r="AF282" i="2"/>
  <c r="AD282" i="2"/>
  <c r="AC282" i="2"/>
  <c r="Y282" i="2"/>
  <c r="AA282" i="2"/>
  <c r="Z282" i="2"/>
  <c r="X282" i="2"/>
  <c r="W282" i="2"/>
  <c r="U282" i="2"/>
  <c r="T282" i="2"/>
  <c r="R282" i="2"/>
  <c r="Q282" i="2"/>
  <c r="O282" i="2"/>
  <c r="N282" i="2"/>
  <c r="L282" i="2"/>
  <c r="K282" i="2"/>
  <c r="I282" i="2"/>
  <c r="H282" i="2"/>
  <c r="AM281" i="2"/>
  <c r="AL281" i="2"/>
  <c r="AJ281" i="2"/>
  <c r="AI281" i="2"/>
  <c r="AG281" i="2"/>
  <c r="AF281" i="2"/>
  <c r="AD281" i="2"/>
  <c r="AC281" i="2"/>
  <c r="Y281" i="2"/>
  <c r="AA281" i="2"/>
  <c r="Z281" i="2"/>
  <c r="X281" i="2"/>
  <c r="W281" i="2"/>
  <c r="U281" i="2"/>
  <c r="T281" i="2"/>
  <c r="R281" i="2"/>
  <c r="Q281" i="2"/>
  <c r="O281" i="2"/>
  <c r="N281" i="2"/>
  <c r="L281" i="2"/>
  <c r="K281" i="2"/>
  <c r="I281" i="2"/>
  <c r="H281" i="2"/>
  <c r="AM280" i="2"/>
  <c r="AL280" i="2"/>
  <c r="AJ280" i="2"/>
  <c r="AI280" i="2"/>
  <c r="AG280" i="2"/>
  <c r="AF280" i="2"/>
  <c r="AD280" i="2"/>
  <c r="AC280" i="2"/>
  <c r="AA280" i="2"/>
  <c r="Z280" i="2"/>
  <c r="R280" i="2"/>
  <c r="Q280" i="2"/>
  <c r="O280" i="2"/>
  <c r="N280" i="2"/>
  <c r="L280" i="2"/>
  <c r="K280" i="2"/>
  <c r="I280" i="2"/>
  <c r="H280" i="2"/>
  <c r="AM279" i="2"/>
  <c r="AL279" i="2"/>
  <c r="AJ279" i="2"/>
  <c r="AI279" i="2"/>
  <c r="AG279" i="2"/>
  <c r="AF279" i="2"/>
  <c r="AD279" i="2"/>
  <c r="AC279" i="2"/>
  <c r="Y279" i="2"/>
  <c r="AA279" i="2"/>
  <c r="Z279" i="2"/>
  <c r="X279" i="2"/>
  <c r="W279" i="2"/>
  <c r="U279" i="2"/>
  <c r="T279" i="2"/>
  <c r="R279" i="2"/>
  <c r="Q279" i="2"/>
  <c r="O279" i="2"/>
  <c r="N279" i="2"/>
  <c r="L279" i="2"/>
  <c r="K279" i="2"/>
  <c r="I279" i="2"/>
  <c r="H279" i="2"/>
  <c r="AG278" i="2"/>
  <c r="AF278" i="2"/>
  <c r="AD278" i="2"/>
  <c r="AC278" i="2"/>
  <c r="AA278" i="2"/>
  <c r="Z278" i="2"/>
  <c r="X278" i="2"/>
  <c r="W278" i="2"/>
  <c r="U278" i="2"/>
  <c r="T278" i="2"/>
  <c r="R278" i="2"/>
  <c r="Q278" i="2"/>
  <c r="O278" i="2"/>
  <c r="N278" i="2"/>
  <c r="L278" i="2"/>
  <c r="K278" i="2"/>
  <c r="I278" i="2"/>
  <c r="H278" i="2"/>
  <c r="AM277" i="2"/>
  <c r="AL277" i="2"/>
  <c r="AJ277" i="2"/>
  <c r="AI277" i="2"/>
  <c r="AG277" i="2"/>
  <c r="AF277" i="2"/>
  <c r="AD277" i="2"/>
  <c r="AC277" i="2"/>
  <c r="Y277" i="2"/>
  <c r="AA277" i="2"/>
  <c r="Z277" i="2"/>
  <c r="X277" i="2"/>
  <c r="W277" i="2"/>
  <c r="U277" i="2"/>
  <c r="T277" i="2"/>
  <c r="R277" i="2"/>
  <c r="Q277" i="2"/>
  <c r="O277" i="2"/>
  <c r="N277" i="2"/>
  <c r="L277" i="2"/>
  <c r="K277" i="2"/>
  <c r="I277" i="2"/>
  <c r="H277" i="2"/>
  <c r="AM276" i="2"/>
  <c r="AL276" i="2"/>
  <c r="AJ276" i="2"/>
  <c r="AI276" i="2"/>
  <c r="AG276" i="2"/>
  <c r="AF276" i="2"/>
  <c r="AD276" i="2"/>
  <c r="AC276" i="2"/>
  <c r="AA276" i="2"/>
  <c r="Z276" i="2"/>
  <c r="X276" i="2"/>
  <c r="W276" i="2"/>
  <c r="U276" i="2"/>
  <c r="T276" i="2"/>
  <c r="R276" i="2"/>
  <c r="Q276" i="2"/>
  <c r="O276" i="2"/>
  <c r="N276" i="2"/>
  <c r="L276" i="2"/>
  <c r="K276" i="2"/>
  <c r="I276" i="2"/>
  <c r="H276" i="2"/>
  <c r="AM275" i="2"/>
  <c r="AL275" i="2"/>
  <c r="AJ275" i="2"/>
  <c r="AI275" i="2"/>
  <c r="AG275" i="2"/>
  <c r="AF275" i="2"/>
  <c r="AD275" i="2"/>
  <c r="AC275" i="2"/>
  <c r="AA275" i="2"/>
  <c r="Z275" i="2"/>
  <c r="X275" i="2"/>
  <c r="W275" i="2"/>
  <c r="U275" i="2"/>
  <c r="T275" i="2"/>
  <c r="R275" i="2"/>
  <c r="Q275" i="2"/>
  <c r="O275" i="2"/>
  <c r="N275" i="2"/>
  <c r="L275" i="2"/>
  <c r="K275" i="2"/>
  <c r="I275" i="2"/>
  <c r="H275" i="2"/>
  <c r="AM274" i="2"/>
  <c r="AL274" i="2"/>
  <c r="AJ274" i="2"/>
  <c r="AI274" i="2"/>
  <c r="AG274" i="2"/>
  <c r="AF274" i="2"/>
  <c r="AD274" i="2"/>
  <c r="AC274" i="2"/>
  <c r="AA274" i="2"/>
  <c r="Z274" i="2"/>
  <c r="R274" i="2"/>
  <c r="Q274" i="2"/>
  <c r="O274" i="2"/>
  <c r="N274" i="2"/>
  <c r="L274" i="2"/>
  <c r="K274" i="2"/>
  <c r="I274" i="2"/>
  <c r="H274" i="2"/>
  <c r="AM273" i="2"/>
  <c r="AL273" i="2"/>
  <c r="AJ273" i="2"/>
  <c r="AI273" i="2"/>
  <c r="AG273" i="2"/>
  <c r="AF273" i="2"/>
  <c r="AD273" i="2"/>
  <c r="AC273" i="2"/>
  <c r="Y273" i="2"/>
  <c r="AA273" i="2"/>
  <c r="Z273" i="2"/>
  <c r="X273" i="2"/>
  <c r="W273" i="2"/>
  <c r="U273" i="2"/>
  <c r="T273" i="2"/>
  <c r="R273" i="2"/>
  <c r="Q273" i="2"/>
  <c r="O273" i="2"/>
  <c r="N273" i="2"/>
  <c r="L273" i="2"/>
  <c r="K273" i="2"/>
  <c r="I273" i="2"/>
  <c r="H273" i="2"/>
  <c r="AG272" i="2"/>
  <c r="AF272" i="2"/>
  <c r="AD272" i="2"/>
  <c r="AC272" i="2"/>
  <c r="Y272" i="2"/>
  <c r="AA272" i="2"/>
  <c r="Z272" i="2"/>
  <c r="X272" i="2"/>
  <c r="W272" i="2"/>
  <c r="U272" i="2"/>
  <c r="T272" i="2"/>
  <c r="R272" i="2"/>
  <c r="Q272" i="2"/>
  <c r="O272" i="2"/>
  <c r="N272" i="2"/>
  <c r="L272" i="2"/>
  <c r="K272" i="2"/>
  <c r="I272" i="2"/>
  <c r="H272" i="2"/>
  <c r="AM271" i="2"/>
  <c r="AL271" i="2"/>
  <c r="AJ271" i="2"/>
  <c r="AI271" i="2"/>
  <c r="AG271" i="2"/>
  <c r="AF271" i="2"/>
  <c r="AD271" i="2"/>
  <c r="AC271" i="2"/>
  <c r="Y271" i="2"/>
  <c r="AA271" i="2"/>
  <c r="Z271" i="2"/>
  <c r="X271" i="2"/>
  <c r="W271" i="2"/>
  <c r="U271" i="2"/>
  <c r="T271" i="2"/>
  <c r="R271" i="2"/>
  <c r="Q271" i="2"/>
  <c r="O271" i="2"/>
  <c r="N271" i="2"/>
  <c r="L271" i="2"/>
  <c r="K271" i="2"/>
  <c r="I271" i="2"/>
  <c r="H271" i="2"/>
  <c r="AM270" i="2"/>
  <c r="AL270" i="2"/>
  <c r="AJ270" i="2"/>
  <c r="AI270" i="2"/>
  <c r="AG270" i="2"/>
  <c r="AF270" i="2"/>
  <c r="AD270" i="2"/>
  <c r="AC270" i="2"/>
  <c r="AA270" i="2"/>
  <c r="Z270" i="2"/>
  <c r="X270" i="2"/>
  <c r="W270" i="2"/>
  <c r="U270" i="2"/>
  <c r="T270" i="2"/>
  <c r="R270" i="2"/>
  <c r="Q270" i="2"/>
  <c r="O270" i="2"/>
  <c r="N270" i="2"/>
  <c r="L270" i="2"/>
  <c r="K270" i="2"/>
  <c r="I270" i="2"/>
  <c r="H270" i="2"/>
  <c r="AG269" i="2"/>
  <c r="AF269" i="2"/>
  <c r="AD269" i="2"/>
  <c r="AC269" i="2"/>
  <c r="AA269" i="2"/>
  <c r="Z269" i="2"/>
  <c r="X269" i="2"/>
  <c r="W269" i="2"/>
  <c r="U269" i="2"/>
  <c r="T269" i="2"/>
  <c r="R269" i="2"/>
  <c r="Q269" i="2"/>
  <c r="O269" i="2"/>
  <c r="N269" i="2"/>
  <c r="L269" i="2"/>
  <c r="K269" i="2"/>
  <c r="I269" i="2"/>
  <c r="H269" i="2"/>
  <c r="AM268" i="2"/>
  <c r="AL268" i="2"/>
  <c r="AJ268" i="2"/>
  <c r="AI268" i="2"/>
  <c r="AG268" i="2"/>
  <c r="AF268" i="2"/>
  <c r="AD268" i="2"/>
  <c r="AC268" i="2"/>
  <c r="AA268" i="2"/>
  <c r="Z268" i="2"/>
  <c r="X268" i="2"/>
  <c r="W268" i="2"/>
  <c r="U268" i="2"/>
  <c r="T268" i="2"/>
  <c r="R268" i="2"/>
  <c r="Q268" i="2"/>
  <c r="O268" i="2"/>
  <c r="N268" i="2"/>
  <c r="L268" i="2"/>
  <c r="K268" i="2"/>
  <c r="I268" i="2"/>
  <c r="H268" i="2"/>
  <c r="AG267" i="2"/>
  <c r="AF267" i="2"/>
  <c r="AD267" i="2"/>
  <c r="AC267" i="2"/>
  <c r="Y267" i="2"/>
  <c r="AA267" i="2"/>
  <c r="Z267" i="2"/>
  <c r="X267" i="2"/>
  <c r="W267" i="2"/>
  <c r="U267" i="2"/>
  <c r="T267" i="2"/>
  <c r="R267" i="2"/>
  <c r="Q267" i="2"/>
  <c r="O267" i="2"/>
  <c r="N267" i="2"/>
  <c r="L267" i="2"/>
  <c r="K267" i="2"/>
  <c r="I267" i="2"/>
  <c r="H267" i="2"/>
  <c r="AM266" i="2"/>
  <c r="AL266" i="2"/>
  <c r="AJ266" i="2"/>
  <c r="AI266" i="2"/>
  <c r="AG266" i="2"/>
  <c r="AF266" i="2"/>
  <c r="AD266" i="2"/>
  <c r="AC266" i="2"/>
  <c r="AA266" i="2"/>
  <c r="Z266" i="2"/>
  <c r="X266" i="2"/>
  <c r="W266" i="2"/>
  <c r="U266" i="2"/>
  <c r="T266" i="2"/>
  <c r="R266" i="2"/>
  <c r="Q266" i="2"/>
  <c r="O266" i="2"/>
  <c r="N266" i="2"/>
  <c r="L266" i="2"/>
  <c r="K266" i="2"/>
  <c r="I266" i="2"/>
  <c r="H266" i="2"/>
  <c r="AM265" i="2"/>
  <c r="AL265" i="2"/>
  <c r="AJ265" i="2"/>
  <c r="AI265" i="2"/>
  <c r="AG265" i="2"/>
  <c r="AF265" i="2"/>
  <c r="AD265" i="2"/>
  <c r="AC265" i="2"/>
  <c r="AA265" i="2"/>
  <c r="Z265" i="2"/>
  <c r="X265" i="2"/>
  <c r="W265" i="2"/>
  <c r="U265" i="2"/>
  <c r="T265" i="2"/>
  <c r="R265" i="2"/>
  <c r="Q265" i="2"/>
  <c r="O265" i="2"/>
  <c r="N265" i="2"/>
  <c r="L265" i="2"/>
  <c r="K265" i="2"/>
  <c r="I265" i="2"/>
  <c r="H265" i="2"/>
  <c r="AM264" i="2"/>
  <c r="AL264" i="2"/>
  <c r="AJ264" i="2"/>
  <c r="AI264" i="2"/>
  <c r="AG264" i="2"/>
  <c r="AF264" i="2"/>
  <c r="AD264" i="2"/>
  <c r="AC264" i="2"/>
  <c r="AA264" i="2"/>
  <c r="Z264" i="2"/>
  <c r="X264" i="2"/>
  <c r="W264" i="2"/>
  <c r="U264" i="2"/>
  <c r="T264" i="2"/>
  <c r="R264" i="2"/>
  <c r="Q264" i="2"/>
  <c r="O264" i="2"/>
  <c r="N264" i="2"/>
  <c r="L264" i="2"/>
  <c r="K264" i="2"/>
  <c r="I264" i="2"/>
  <c r="H264" i="2"/>
  <c r="AM263" i="2"/>
  <c r="AL263" i="2"/>
  <c r="AJ263" i="2"/>
  <c r="AI263" i="2"/>
  <c r="AG263" i="2"/>
  <c r="AF263" i="2"/>
  <c r="AD263" i="2"/>
  <c r="AC263" i="2"/>
  <c r="Y263" i="2"/>
  <c r="AA263" i="2"/>
  <c r="Z263" i="2"/>
  <c r="X263" i="2"/>
  <c r="W263" i="2"/>
  <c r="U263" i="2"/>
  <c r="T263" i="2"/>
  <c r="R263" i="2"/>
  <c r="Q263" i="2"/>
  <c r="O263" i="2"/>
  <c r="N263" i="2"/>
  <c r="L263" i="2"/>
  <c r="K263" i="2"/>
  <c r="I263" i="2"/>
  <c r="H263" i="2"/>
  <c r="AM262" i="2"/>
  <c r="AL262" i="2"/>
  <c r="AJ262" i="2"/>
  <c r="AI262" i="2"/>
  <c r="AG262" i="2"/>
  <c r="AF262" i="2"/>
  <c r="AD262" i="2"/>
  <c r="AC262" i="2"/>
  <c r="AA262" i="2"/>
  <c r="Z262" i="2"/>
  <c r="R262" i="2"/>
  <c r="Q262" i="2"/>
  <c r="O262" i="2"/>
  <c r="N262" i="2"/>
  <c r="L262" i="2"/>
  <c r="K262" i="2"/>
  <c r="I262" i="2"/>
  <c r="H262" i="2"/>
  <c r="AM261" i="2"/>
  <c r="AL261" i="2"/>
  <c r="AJ261" i="2"/>
  <c r="AI261" i="2"/>
  <c r="AG261" i="2"/>
  <c r="AF261" i="2"/>
  <c r="AD261" i="2"/>
  <c r="AC261" i="2"/>
  <c r="Y261" i="2"/>
  <c r="AA261" i="2"/>
  <c r="Z261" i="2"/>
  <c r="X261" i="2"/>
  <c r="W261" i="2"/>
  <c r="U261" i="2"/>
  <c r="T261" i="2"/>
  <c r="R261" i="2"/>
  <c r="Q261" i="2"/>
  <c r="O261" i="2"/>
  <c r="N261" i="2"/>
  <c r="L261" i="2"/>
  <c r="K261" i="2"/>
  <c r="I261" i="2"/>
  <c r="H261" i="2"/>
  <c r="AM260" i="2"/>
  <c r="AL260" i="2"/>
  <c r="AJ260" i="2"/>
  <c r="AI260" i="2"/>
  <c r="AG260" i="2"/>
  <c r="AF260" i="2"/>
  <c r="AD260" i="2"/>
  <c r="AC260" i="2"/>
  <c r="Y260" i="2"/>
  <c r="AA260" i="2"/>
  <c r="Z260" i="2"/>
  <c r="X260" i="2"/>
  <c r="W260" i="2"/>
  <c r="U260" i="2"/>
  <c r="T260" i="2"/>
  <c r="R260" i="2"/>
  <c r="Q260" i="2"/>
  <c r="O260" i="2"/>
  <c r="N260" i="2"/>
  <c r="L260" i="2"/>
  <c r="K260" i="2"/>
  <c r="I260" i="2"/>
  <c r="H260" i="2"/>
  <c r="AG259" i="2"/>
  <c r="AF259" i="2"/>
  <c r="AD259" i="2"/>
  <c r="AC259" i="2"/>
  <c r="AA259" i="2"/>
  <c r="Z259" i="2"/>
  <c r="X259" i="2"/>
  <c r="W259" i="2"/>
  <c r="U259" i="2"/>
  <c r="T259" i="2"/>
  <c r="R259" i="2"/>
  <c r="Q259" i="2"/>
  <c r="O259" i="2"/>
  <c r="N259" i="2"/>
  <c r="L259" i="2"/>
  <c r="K259" i="2"/>
  <c r="I259" i="2"/>
  <c r="H259" i="2"/>
  <c r="AM258" i="2"/>
  <c r="AL258" i="2"/>
  <c r="AJ258" i="2"/>
  <c r="AI258" i="2"/>
  <c r="AG258" i="2"/>
  <c r="AF258" i="2"/>
  <c r="AD258" i="2"/>
  <c r="AC258" i="2"/>
  <c r="AA258" i="2"/>
  <c r="Z258" i="2"/>
  <c r="X258" i="2"/>
  <c r="W258" i="2"/>
  <c r="O258" i="2"/>
  <c r="N258" i="2"/>
  <c r="L258" i="2"/>
  <c r="K258" i="2"/>
  <c r="I258" i="2"/>
  <c r="H258" i="2"/>
  <c r="AG257" i="2"/>
  <c r="AF257" i="2"/>
  <c r="AD257" i="2"/>
  <c r="AC257" i="2"/>
  <c r="AA257" i="2"/>
  <c r="Z257" i="2"/>
  <c r="X257" i="2"/>
  <c r="W257" i="2"/>
  <c r="R257" i="2"/>
  <c r="Q257" i="2"/>
  <c r="O257" i="2"/>
  <c r="N257" i="2"/>
  <c r="L257" i="2"/>
  <c r="K257" i="2"/>
  <c r="I257" i="2"/>
  <c r="H257" i="2"/>
  <c r="I256" i="2"/>
  <c r="H256" i="2"/>
  <c r="AG255" i="2"/>
  <c r="AF255" i="2"/>
  <c r="AD255" i="2"/>
  <c r="AC255" i="2"/>
  <c r="AA255" i="2"/>
  <c r="Z255" i="2"/>
  <c r="X255" i="2"/>
  <c r="W255" i="2"/>
  <c r="O255" i="2"/>
  <c r="N255" i="2"/>
  <c r="L255" i="2"/>
  <c r="K255" i="2"/>
  <c r="I255" i="2"/>
  <c r="H255" i="2"/>
  <c r="I254" i="2"/>
  <c r="H254" i="2"/>
  <c r="AG253" i="2"/>
  <c r="AF253" i="2"/>
  <c r="AD253" i="2"/>
  <c r="AC253" i="2"/>
  <c r="Y253" i="2"/>
  <c r="AA253" i="2"/>
  <c r="Z253" i="2"/>
  <c r="X253" i="2"/>
  <c r="W253" i="2"/>
  <c r="U253" i="2"/>
  <c r="T253" i="2"/>
  <c r="R253" i="2"/>
  <c r="Q253" i="2"/>
  <c r="O253" i="2"/>
  <c r="N253" i="2"/>
  <c r="L253" i="2"/>
  <c r="K253" i="2"/>
  <c r="I253" i="2"/>
  <c r="H253" i="2"/>
  <c r="AM252" i="2"/>
  <c r="AL252" i="2"/>
  <c r="AJ252" i="2"/>
  <c r="AI252" i="2"/>
  <c r="AG252" i="2"/>
  <c r="AF252" i="2"/>
  <c r="AD252" i="2"/>
  <c r="AC252" i="2"/>
  <c r="AA252" i="2"/>
  <c r="Z252" i="2"/>
  <c r="X252" i="2"/>
  <c r="W252" i="2"/>
  <c r="U252" i="2"/>
  <c r="T252" i="2"/>
  <c r="R252" i="2"/>
  <c r="Q252" i="2"/>
  <c r="O252" i="2"/>
  <c r="N252" i="2"/>
  <c r="L252" i="2"/>
  <c r="K252" i="2"/>
  <c r="I252" i="2"/>
  <c r="H252" i="2"/>
  <c r="AM251" i="2"/>
  <c r="AL251" i="2"/>
  <c r="AJ251" i="2"/>
  <c r="AI251" i="2"/>
  <c r="AG251" i="2"/>
  <c r="AF251" i="2"/>
  <c r="AD251" i="2"/>
  <c r="AC251" i="2"/>
  <c r="Y251" i="2"/>
  <c r="AA251" i="2"/>
  <c r="Z251" i="2"/>
  <c r="X251" i="2"/>
  <c r="W251" i="2"/>
  <c r="U251" i="2"/>
  <c r="T251" i="2"/>
  <c r="R251" i="2"/>
  <c r="Q251" i="2"/>
  <c r="O251" i="2"/>
  <c r="N251" i="2"/>
  <c r="L251" i="2"/>
  <c r="K251" i="2"/>
  <c r="I251" i="2"/>
  <c r="H251" i="2"/>
  <c r="AM250" i="2"/>
  <c r="AL250" i="2"/>
  <c r="AJ250" i="2"/>
  <c r="AI250" i="2"/>
  <c r="AG250" i="2"/>
  <c r="AF250" i="2"/>
  <c r="AD250" i="2"/>
  <c r="AC250" i="2"/>
  <c r="AA250" i="2"/>
  <c r="Z250" i="2"/>
  <c r="X250" i="2"/>
  <c r="W250" i="2"/>
  <c r="U250" i="2"/>
  <c r="T250" i="2"/>
  <c r="R250" i="2"/>
  <c r="Q250" i="2"/>
  <c r="O250" i="2"/>
  <c r="N250" i="2"/>
  <c r="L250" i="2"/>
  <c r="K250" i="2"/>
  <c r="I250" i="2"/>
  <c r="H250" i="2"/>
  <c r="AM249" i="2"/>
  <c r="AL249" i="2"/>
  <c r="AJ249" i="2"/>
  <c r="AI249" i="2"/>
  <c r="AG249" i="2"/>
  <c r="AF249" i="2"/>
  <c r="AD249" i="2"/>
  <c r="AC249" i="2"/>
  <c r="Y249" i="2"/>
  <c r="AA249" i="2"/>
  <c r="Z249" i="2"/>
  <c r="X249" i="2"/>
  <c r="W249" i="2"/>
  <c r="U249" i="2"/>
  <c r="T249" i="2"/>
  <c r="R249" i="2"/>
  <c r="Q249" i="2"/>
  <c r="O249" i="2"/>
  <c r="N249" i="2"/>
  <c r="L249" i="2"/>
  <c r="K249" i="2"/>
  <c r="I249" i="2"/>
  <c r="H249" i="2"/>
  <c r="AM248" i="2"/>
  <c r="AL248" i="2"/>
  <c r="AJ248" i="2"/>
  <c r="AI248" i="2"/>
  <c r="AG248" i="2"/>
  <c r="AF248" i="2"/>
  <c r="AD248" i="2"/>
  <c r="AC248" i="2"/>
  <c r="AA248" i="2"/>
  <c r="Z248" i="2"/>
  <c r="X248" i="2"/>
  <c r="W248" i="2"/>
  <c r="U248" i="2"/>
  <c r="T248" i="2"/>
  <c r="R248" i="2"/>
  <c r="Q248" i="2"/>
  <c r="O248" i="2"/>
  <c r="N248" i="2"/>
  <c r="L248" i="2"/>
  <c r="K248" i="2"/>
  <c r="I248" i="2"/>
  <c r="H248" i="2"/>
  <c r="AM247" i="2"/>
  <c r="AL247" i="2"/>
  <c r="AJ247" i="2"/>
  <c r="AI247" i="2"/>
  <c r="AG247" i="2"/>
  <c r="AF247" i="2"/>
  <c r="AD247" i="2"/>
  <c r="AC247" i="2"/>
  <c r="AA247" i="2"/>
  <c r="Z247" i="2"/>
  <c r="X247" i="2"/>
  <c r="W247" i="2"/>
  <c r="U247" i="2"/>
  <c r="T247" i="2"/>
  <c r="R247" i="2"/>
  <c r="Q247" i="2"/>
  <c r="O247" i="2"/>
  <c r="N247" i="2"/>
  <c r="L247" i="2"/>
  <c r="K247" i="2"/>
  <c r="I247" i="2"/>
  <c r="H247" i="2"/>
  <c r="I246" i="2"/>
  <c r="H246" i="2"/>
  <c r="I245" i="2"/>
  <c r="H245" i="2"/>
  <c r="AG244" i="2"/>
  <c r="AF244" i="2"/>
  <c r="AD244" i="2"/>
  <c r="AC244" i="2"/>
  <c r="AA244" i="2"/>
  <c r="Z244" i="2"/>
  <c r="X244" i="2"/>
  <c r="W244" i="2"/>
  <c r="U244" i="2"/>
  <c r="T244" i="2"/>
  <c r="R244" i="2"/>
  <c r="Q244" i="2"/>
  <c r="O244" i="2"/>
  <c r="N244" i="2"/>
  <c r="L244" i="2"/>
  <c r="K244" i="2"/>
  <c r="I244" i="2"/>
  <c r="H244" i="2"/>
  <c r="R243" i="2"/>
  <c r="Q243" i="2"/>
  <c r="I243" i="2"/>
  <c r="H243" i="2"/>
  <c r="AG242" i="2"/>
  <c r="AF242" i="2"/>
  <c r="AD242" i="2"/>
  <c r="AC242" i="2"/>
  <c r="AA242" i="2"/>
  <c r="Z242" i="2"/>
  <c r="X242" i="2"/>
  <c r="W242" i="2"/>
  <c r="U242" i="2"/>
  <c r="T242" i="2"/>
  <c r="R242" i="2"/>
  <c r="Q242" i="2"/>
  <c r="O242" i="2"/>
  <c r="N242" i="2"/>
  <c r="L242" i="2"/>
  <c r="K242" i="2"/>
  <c r="I242" i="2"/>
  <c r="H242" i="2"/>
  <c r="AG241" i="2"/>
  <c r="AF241" i="2"/>
  <c r="AD241" i="2"/>
  <c r="AC241" i="2"/>
  <c r="AA241" i="2"/>
  <c r="Z241" i="2"/>
  <c r="X241" i="2"/>
  <c r="W241" i="2"/>
  <c r="U241" i="2"/>
  <c r="T241" i="2"/>
  <c r="R241" i="2"/>
  <c r="Q241" i="2"/>
  <c r="O241" i="2"/>
  <c r="N241" i="2"/>
  <c r="L241" i="2"/>
  <c r="K241" i="2"/>
  <c r="I241" i="2"/>
  <c r="H241" i="2"/>
  <c r="AG240" i="2"/>
  <c r="AF240" i="2"/>
  <c r="AD240" i="2"/>
  <c r="AC240" i="2"/>
  <c r="AA240" i="2"/>
  <c r="Z240" i="2"/>
  <c r="X240" i="2"/>
  <c r="W240" i="2"/>
  <c r="U240" i="2"/>
  <c r="T240" i="2"/>
  <c r="R240" i="2"/>
  <c r="Q240" i="2"/>
  <c r="O240" i="2"/>
  <c r="N240" i="2"/>
  <c r="L240" i="2"/>
  <c r="K240" i="2"/>
  <c r="I240" i="2"/>
  <c r="H240" i="2"/>
  <c r="AM239" i="2"/>
  <c r="AL239" i="2"/>
  <c r="AJ239" i="2"/>
  <c r="AI239" i="2"/>
  <c r="AG239" i="2"/>
  <c r="AF239" i="2"/>
  <c r="AD239" i="2"/>
  <c r="AC239" i="2"/>
  <c r="Y239" i="2"/>
  <c r="AA239" i="2"/>
  <c r="Z239" i="2"/>
  <c r="X239" i="2"/>
  <c r="W239" i="2"/>
  <c r="U239" i="2"/>
  <c r="T239" i="2"/>
  <c r="R239" i="2"/>
  <c r="Q239" i="2"/>
  <c r="O239" i="2"/>
  <c r="N239" i="2"/>
  <c r="L239" i="2"/>
  <c r="K239" i="2"/>
  <c r="I239" i="2"/>
  <c r="H239" i="2"/>
  <c r="AM238" i="2"/>
  <c r="AL238" i="2"/>
  <c r="AJ238" i="2"/>
  <c r="AI238" i="2"/>
  <c r="AG238" i="2"/>
  <c r="AF238" i="2"/>
  <c r="AD238" i="2"/>
  <c r="AC238" i="2"/>
  <c r="AA238" i="2"/>
  <c r="Z238" i="2"/>
  <c r="X238" i="2"/>
  <c r="W238" i="2"/>
  <c r="U238" i="2"/>
  <c r="T238" i="2"/>
  <c r="R238" i="2"/>
  <c r="Q238" i="2"/>
  <c r="O238" i="2"/>
  <c r="N238" i="2"/>
  <c r="L238" i="2"/>
  <c r="K238" i="2"/>
  <c r="I238" i="2"/>
  <c r="H238" i="2"/>
  <c r="AM237" i="2"/>
  <c r="AL237" i="2"/>
  <c r="AJ237" i="2"/>
  <c r="AI237" i="2"/>
  <c r="AG237" i="2"/>
  <c r="AF237" i="2"/>
  <c r="AD237" i="2"/>
  <c r="AC237" i="2"/>
  <c r="AA237" i="2"/>
  <c r="Z237" i="2"/>
  <c r="X237" i="2"/>
  <c r="W237" i="2"/>
  <c r="U237" i="2"/>
  <c r="T237" i="2"/>
  <c r="R237" i="2"/>
  <c r="Q237" i="2"/>
  <c r="O237" i="2"/>
  <c r="N237" i="2"/>
  <c r="L237" i="2"/>
  <c r="K237" i="2"/>
  <c r="I237" i="2"/>
  <c r="H237" i="2"/>
  <c r="AM236" i="2"/>
  <c r="AL236" i="2"/>
  <c r="AJ236" i="2"/>
  <c r="AI236" i="2"/>
  <c r="AG236" i="2"/>
  <c r="AF236" i="2"/>
  <c r="AD236" i="2"/>
  <c r="AC236" i="2"/>
  <c r="AA236" i="2"/>
  <c r="Z236" i="2"/>
  <c r="X236" i="2"/>
  <c r="W236" i="2"/>
  <c r="U236" i="2"/>
  <c r="T236" i="2"/>
  <c r="R236" i="2"/>
  <c r="Q236" i="2"/>
  <c r="O236" i="2"/>
  <c r="N236" i="2"/>
  <c r="L236" i="2"/>
  <c r="K236" i="2"/>
  <c r="I236" i="2"/>
  <c r="H236" i="2"/>
  <c r="AG235" i="2"/>
  <c r="AF235" i="2"/>
  <c r="AD235" i="2"/>
  <c r="AC235" i="2"/>
  <c r="AA235" i="2"/>
  <c r="Z235" i="2"/>
  <c r="X235" i="2"/>
  <c r="W235" i="2"/>
  <c r="U235" i="2"/>
  <c r="T235" i="2"/>
  <c r="R235" i="2"/>
  <c r="Q235" i="2"/>
  <c r="O235" i="2"/>
  <c r="N235" i="2"/>
  <c r="L235" i="2"/>
  <c r="K235" i="2"/>
  <c r="I235" i="2"/>
  <c r="H235" i="2"/>
  <c r="AG234" i="2"/>
  <c r="AF234" i="2"/>
  <c r="AD234" i="2"/>
  <c r="AC234" i="2"/>
  <c r="AA234" i="2"/>
  <c r="Z234" i="2"/>
  <c r="X234" i="2"/>
  <c r="W234" i="2"/>
  <c r="U234" i="2"/>
  <c r="T234" i="2"/>
  <c r="R234" i="2"/>
  <c r="Q234" i="2"/>
  <c r="O234" i="2"/>
  <c r="N234" i="2"/>
  <c r="L234" i="2"/>
  <c r="K234" i="2"/>
  <c r="I234" i="2"/>
  <c r="H234" i="2"/>
  <c r="AG233" i="2"/>
  <c r="AF233" i="2"/>
  <c r="AD233" i="2"/>
  <c r="AC233" i="2"/>
  <c r="AA233" i="2"/>
  <c r="Z233" i="2"/>
  <c r="X233" i="2"/>
  <c r="W233" i="2"/>
  <c r="U233" i="2"/>
  <c r="T233" i="2"/>
  <c r="R233" i="2"/>
  <c r="Q233" i="2"/>
  <c r="O233" i="2"/>
  <c r="N233" i="2"/>
  <c r="L233" i="2"/>
  <c r="K233" i="2"/>
  <c r="I233" i="2"/>
  <c r="H233" i="2"/>
  <c r="AM232" i="2"/>
  <c r="AL232" i="2"/>
  <c r="AJ232" i="2"/>
  <c r="AI232" i="2"/>
  <c r="AG232" i="2"/>
  <c r="AF232" i="2"/>
  <c r="AD232" i="2"/>
  <c r="AC232" i="2"/>
  <c r="AA232" i="2"/>
  <c r="Z232" i="2"/>
  <c r="R232" i="2"/>
  <c r="Q232" i="2"/>
  <c r="O232" i="2"/>
  <c r="N232" i="2"/>
  <c r="L232" i="2"/>
  <c r="K232" i="2"/>
  <c r="I232" i="2"/>
  <c r="H232" i="2"/>
  <c r="AG231" i="2"/>
  <c r="AF231" i="2"/>
  <c r="AD231" i="2"/>
  <c r="AC231" i="2"/>
  <c r="AA231" i="2"/>
  <c r="Z231" i="2"/>
  <c r="X231" i="2"/>
  <c r="W231" i="2"/>
  <c r="R231" i="2"/>
  <c r="Q231" i="2"/>
  <c r="O231" i="2"/>
  <c r="N231" i="2"/>
  <c r="L231" i="2"/>
  <c r="K231" i="2"/>
  <c r="I231" i="2"/>
  <c r="H231" i="2"/>
  <c r="AG230" i="2"/>
  <c r="AF230" i="2"/>
  <c r="AD230" i="2"/>
  <c r="AC230" i="2"/>
  <c r="AA230" i="2"/>
  <c r="Z230" i="2"/>
  <c r="X230" i="2"/>
  <c r="W230" i="2"/>
  <c r="U230" i="2"/>
  <c r="T230" i="2"/>
  <c r="R230" i="2"/>
  <c r="Q230" i="2"/>
  <c r="O230" i="2"/>
  <c r="N230" i="2"/>
  <c r="L230" i="2"/>
  <c r="K230" i="2"/>
  <c r="I230" i="2"/>
  <c r="H230" i="2"/>
  <c r="AG229" i="2"/>
  <c r="AF229" i="2"/>
  <c r="AD229" i="2"/>
  <c r="AC229" i="2"/>
  <c r="AA229" i="2"/>
  <c r="Z229" i="2"/>
  <c r="X229" i="2"/>
  <c r="W229" i="2"/>
  <c r="R229" i="2"/>
  <c r="Q229" i="2"/>
  <c r="O229" i="2"/>
  <c r="N229" i="2"/>
  <c r="L229" i="2"/>
  <c r="K229" i="2"/>
  <c r="I229" i="2"/>
  <c r="H229" i="2"/>
  <c r="AM228" i="2"/>
  <c r="AL228" i="2"/>
  <c r="AJ228" i="2"/>
  <c r="AI228" i="2"/>
  <c r="AG228" i="2"/>
  <c r="AF228" i="2"/>
  <c r="AD228" i="2"/>
  <c r="AC228" i="2"/>
  <c r="AA228" i="2"/>
  <c r="Z228" i="2"/>
  <c r="R228" i="2"/>
  <c r="Q228" i="2"/>
  <c r="O228" i="2"/>
  <c r="N228" i="2"/>
  <c r="L228" i="2"/>
  <c r="K228" i="2"/>
  <c r="I228" i="2"/>
  <c r="H228" i="2"/>
  <c r="AM227" i="2"/>
  <c r="AL227" i="2"/>
  <c r="AJ227" i="2"/>
  <c r="AI227" i="2"/>
  <c r="AG227" i="2"/>
  <c r="AF227" i="2"/>
  <c r="AD227" i="2"/>
  <c r="AC227" i="2"/>
  <c r="AA227" i="2"/>
  <c r="Z227" i="2"/>
  <c r="X227" i="2"/>
  <c r="W227" i="2"/>
  <c r="U227" i="2"/>
  <c r="T227" i="2"/>
  <c r="R227" i="2"/>
  <c r="Q227" i="2"/>
  <c r="O227" i="2"/>
  <c r="N227" i="2"/>
  <c r="L227" i="2"/>
  <c r="K227" i="2"/>
  <c r="I227" i="2"/>
  <c r="H227" i="2"/>
  <c r="AM226" i="2"/>
  <c r="AL226" i="2"/>
  <c r="AJ226" i="2"/>
  <c r="AI226" i="2"/>
  <c r="AG226" i="2"/>
  <c r="AF226" i="2"/>
  <c r="AD226" i="2"/>
  <c r="AC226" i="2"/>
  <c r="Y226" i="2"/>
  <c r="AA226" i="2"/>
  <c r="Z226" i="2"/>
  <c r="X226" i="2"/>
  <c r="W226" i="2"/>
  <c r="U226" i="2"/>
  <c r="T226" i="2"/>
  <c r="R226" i="2"/>
  <c r="Q226" i="2"/>
  <c r="O226" i="2"/>
  <c r="N226" i="2"/>
  <c r="L226" i="2"/>
  <c r="K226" i="2"/>
  <c r="I226" i="2"/>
  <c r="H226" i="2"/>
  <c r="AM225" i="2"/>
  <c r="AL225" i="2"/>
  <c r="AJ225" i="2"/>
  <c r="AI225" i="2"/>
  <c r="AG225" i="2"/>
  <c r="AF225" i="2"/>
  <c r="AD225" i="2"/>
  <c r="AC225" i="2"/>
  <c r="AA225" i="2"/>
  <c r="Z225" i="2"/>
  <c r="X225" i="2"/>
  <c r="W225" i="2"/>
  <c r="U225" i="2"/>
  <c r="T225" i="2"/>
  <c r="R225" i="2"/>
  <c r="Q225" i="2"/>
  <c r="O225" i="2"/>
  <c r="N225" i="2"/>
  <c r="L225" i="2"/>
  <c r="K225" i="2"/>
  <c r="I225" i="2"/>
  <c r="H225" i="2"/>
  <c r="AM224" i="2"/>
  <c r="AL224" i="2"/>
  <c r="AJ224" i="2"/>
  <c r="AI224" i="2"/>
  <c r="AG224" i="2"/>
  <c r="AF224" i="2"/>
  <c r="AD224" i="2"/>
  <c r="AC224" i="2"/>
  <c r="AA224" i="2"/>
  <c r="Z224" i="2"/>
  <c r="X224" i="2"/>
  <c r="W224" i="2"/>
  <c r="U224" i="2"/>
  <c r="T224" i="2"/>
  <c r="R224" i="2"/>
  <c r="Q224" i="2"/>
  <c r="O224" i="2"/>
  <c r="N224" i="2"/>
  <c r="L224" i="2"/>
  <c r="K224" i="2"/>
  <c r="I224" i="2"/>
  <c r="H224" i="2"/>
  <c r="AG223" i="2"/>
  <c r="AF223" i="2"/>
  <c r="AD223" i="2"/>
  <c r="AC223" i="2"/>
  <c r="AA223" i="2"/>
  <c r="Z223" i="2"/>
  <c r="X223" i="2"/>
  <c r="W223" i="2"/>
  <c r="U223" i="2"/>
  <c r="T223" i="2"/>
  <c r="R223" i="2"/>
  <c r="Q223" i="2"/>
  <c r="O223" i="2"/>
  <c r="N223" i="2"/>
  <c r="L223" i="2"/>
  <c r="K223" i="2"/>
  <c r="I223" i="2"/>
  <c r="H223" i="2"/>
  <c r="AM222" i="2"/>
  <c r="AL222" i="2"/>
  <c r="AJ222" i="2"/>
  <c r="AI222" i="2"/>
  <c r="AG222" i="2"/>
  <c r="AF222" i="2"/>
  <c r="AD222" i="2"/>
  <c r="AC222" i="2"/>
  <c r="AA222" i="2"/>
  <c r="Z222" i="2"/>
  <c r="X222" i="2"/>
  <c r="W222" i="2"/>
  <c r="U222" i="2"/>
  <c r="T222" i="2"/>
  <c r="R222" i="2"/>
  <c r="Q222" i="2"/>
  <c r="O222" i="2"/>
  <c r="N222" i="2"/>
  <c r="L222" i="2"/>
  <c r="K222" i="2"/>
  <c r="I222" i="2"/>
  <c r="H222" i="2"/>
  <c r="AG221" i="2"/>
  <c r="AF221" i="2"/>
  <c r="AD221" i="2"/>
  <c r="AC221" i="2"/>
  <c r="AA221" i="2"/>
  <c r="Z221" i="2"/>
  <c r="X221" i="2"/>
  <c r="W221" i="2"/>
  <c r="O221" i="2"/>
  <c r="N221" i="2"/>
  <c r="L221" i="2"/>
  <c r="K221" i="2"/>
  <c r="I221" i="2"/>
  <c r="H221" i="2"/>
  <c r="I220" i="2"/>
  <c r="H220" i="2"/>
  <c r="AG219" i="2"/>
  <c r="AF219" i="2"/>
  <c r="AD219" i="2"/>
  <c r="AC219" i="2"/>
  <c r="AA219" i="2"/>
  <c r="Z219" i="2"/>
  <c r="X219" i="2"/>
  <c r="W219" i="2"/>
  <c r="O219" i="2"/>
  <c r="N219" i="2"/>
  <c r="L219" i="2"/>
  <c r="K219" i="2"/>
  <c r="I219" i="2"/>
  <c r="H219" i="2"/>
  <c r="AM218" i="2"/>
  <c r="AL218" i="2"/>
  <c r="AJ218" i="2"/>
  <c r="AI218" i="2"/>
  <c r="AG218" i="2"/>
  <c r="AF218" i="2"/>
  <c r="AD218" i="2"/>
  <c r="AC218" i="2"/>
  <c r="AA218" i="2"/>
  <c r="Z218" i="2"/>
  <c r="R218" i="2"/>
  <c r="Q218" i="2"/>
  <c r="O218" i="2"/>
  <c r="N218" i="2"/>
  <c r="L218" i="2"/>
  <c r="K218" i="2"/>
  <c r="I218" i="2"/>
  <c r="H218" i="2"/>
  <c r="AM217" i="2"/>
  <c r="AL217" i="2"/>
  <c r="AJ217" i="2"/>
  <c r="AI217" i="2"/>
  <c r="AG217" i="2"/>
  <c r="AF217" i="2"/>
  <c r="AD217" i="2"/>
  <c r="AC217" i="2"/>
  <c r="Y217" i="2"/>
  <c r="AA217" i="2"/>
  <c r="Z217" i="2"/>
  <c r="X217" i="2"/>
  <c r="W217" i="2"/>
  <c r="U217" i="2"/>
  <c r="T217" i="2"/>
  <c r="R217" i="2"/>
  <c r="Q217" i="2"/>
  <c r="O217" i="2"/>
  <c r="N217" i="2"/>
  <c r="L217" i="2"/>
  <c r="K217" i="2"/>
  <c r="I217" i="2"/>
  <c r="H217" i="2"/>
  <c r="AM216" i="2"/>
  <c r="AL216" i="2"/>
  <c r="AJ216" i="2"/>
  <c r="AI216" i="2"/>
  <c r="AG216" i="2"/>
  <c r="AF216" i="2"/>
  <c r="AD216" i="2"/>
  <c r="AC216" i="2"/>
  <c r="X216" i="2"/>
  <c r="W216" i="2"/>
  <c r="U216" i="2"/>
  <c r="T216" i="2"/>
  <c r="R216" i="2"/>
  <c r="Q216" i="2"/>
  <c r="O216" i="2"/>
  <c r="N216" i="2"/>
  <c r="L216" i="2"/>
  <c r="K216" i="2"/>
  <c r="I216" i="2"/>
  <c r="H216" i="2"/>
  <c r="AM215" i="2"/>
  <c r="AL215" i="2"/>
  <c r="AJ215" i="2"/>
  <c r="AI215" i="2"/>
  <c r="AG215" i="2"/>
  <c r="AF215" i="2"/>
  <c r="AD215" i="2"/>
  <c r="AC215" i="2"/>
  <c r="Y215" i="2"/>
  <c r="AA215" i="2"/>
  <c r="Z215" i="2"/>
  <c r="X215" i="2"/>
  <c r="W215" i="2"/>
  <c r="U215" i="2"/>
  <c r="T215" i="2"/>
  <c r="R215" i="2"/>
  <c r="Q215" i="2"/>
  <c r="O215" i="2"/>
  <c r="N215" i="2"/>
  <c r="L215" i="2"/>
  <c r="K215" i="2"/>
  <c r="I215" i="2"/>
  <c r="H215" i="2"/>
  <c r="AM214" i="2"/>
  <c r="AL214" i="2"/>
  <c r="AJ214" i="2"/>
  <c r="AI214" i="2"/>
  <c r="AG214" i="2"/>
  <c r="AF214" i="2"/>
  <c r="AD214" i="2"/>
  <c r="AC214" i="2"/>
  <c r="AA214" i="2"/>
  <c r="Z214" i="2"/>
  <c r="R214" i="2"/>
  <c r="Q214" i="2"/>
  <c r="O214" i="2"/>
  <c r="N214" i="2"/>
  <c r="L214" i="2"/>
  <c r="K214" i="2"/>
  <c r="I214" i="2"/>
  <c r="H214" i="2"/>
  <c r="AM213" i="2"/>
  <c r="AL213" i="2"/>
  <c r="AJ213" i="2"/>
  <c r="AI213" i="2"/>
  <c r="AG213" i="2"/>
  <c r="AF213" i="2"/>
  <c r="AD213" i="2"/>
  <c r="AC213" i="2"/>
  <c r="Y213" i="2"/>
  <c r="AA213" i="2"/>
  <c r="Z213" i="2"/>
  <c r="X213" i="2"/>
  <c r="W213" i="2"/>
  <c r="U213" i="2"/>
  <c r="T213" i="2"/>
  <c r="R213" i="2"/>
  <c r="Q213" i="2"/>
  <c r="O213" i="2"/>
  <c r="N213" i="2"/>
  <c r="L213" i="2"/>
  <c r="K213" i="2"/>
  <c r="I213" i="2"/>
  <c r="H213" i="2"/>
  <c r="AM212" i="2"/>
  <c r="AL212" i="2"/>
  <c r="AJ212" i="2"/>
  <c r="AI212" i="2"/>
  <c r="AG212" i="2"/>
  <c r="AF212" i="2"/>
  <c r="AD212" i="2"/>
  <c r="AC212" i="2"/>
  <c r="AA212" i="2"/>
  <c r="Z212" i="2"/>
  <c r="X212" i="2"/>
  <c r="W212" i="2"/>
  <c r="U212" i="2"/>
  <c r="T212" i="2"/>
  <c r="R212" i="2"/>
  <c r="Q212" i="2"/>
  <c r="O212" i="2"/>
  <c r="N212" i="2"/>
  <c r="L212" i="2"/>
  <c r="K212" i="2"/>
  <c r="I212" i="2"/>
  <c r="H212" i="2"/>
  <c r="AM211" i="2"/>
  <c r="AL211" i="2"/>
  <c r="AJ211" i="2"/>
  <c r="AI211" i="2"/>
  <c r="AG211" i="2"/>
  <c r="AF211" i="2"/>
  <c r="AD211" i="2"/>
  <c r="AC211" i="2"/>
  <c r="AA211" i="2"/>
  <c r="Z211" i="2"/>
  <c r="X211" i="2"/>
  <c r="W211" i="2"/>
  <c r="U211" i="2"/>
  <c r="T211" i="2"/>
  <c r="R211" i="2"/>
  <c r="Q211" i="2"/>
  <c r="O211" i="2"/>
  <c r="N211" i="2"/>
  <c r="L211" i="2"/>
  <c r="K211" i="2"/>
  <c r="I211" i="2"/>
  <c r="H211" i="2"/>
  <c r="AM210" i="2"/>
  <c r="AL210" i="2"/>
  <c r="AJ210" i="2"/>
  <c r="AI210" i="2"/>
  <c r="AG210" i="2"/>
  <c r="AF210" i="2"/>
  <c r="AD210" i="2"/>
  <c r="AC210" i="2"/>
  <c r="AA210" i="2"/>
  <c r="Z210" i="2"/>
  <c r="X210" i="2"/>
  <c r="W210" i="2"/>
  <c r="U210" i="2"/>
  <c r="T210" i="2"/>
  <c r="R210" i="2"/>
  <c r="Q210" i="2"/>
  <c r="O210" i="2"/>
  <c r="N210" i="2"/>
  <c r="L210" i="2"/>
  <c r="K210" i="2"/>
  <c r="I210" i="2"/>
  <c r="H210" i="2"/>
  <c r="AM209" i="2"/>
  <c r="AL209" i="2"/>
  <c r="AJ209" i="2"/>
  <c r="AI209" i="2"/>
  <c r="AG209" i="2"/>
  <c r="AF209" i="2"/>
  <c r="AD209" i="2"/>
  <c r="AC209" i="2"/>
  <c r="AA209" i="2"/>
  <c r="Z209" i="2"/>
  <c r="X209" i="2"/>
  <c r="W209" i="2"/>
  <c r="R209" i="2"/>
  <c r="Q209" i="2"/>
  <c r="O209" i="2"/>
  <c r="N209" i="2"/>
  <c r="L209" i="2"/>
  <c r="K209" i="2"/>
  <c r="I209" i="2"/>
  <c r="H209" i="2"/>
  <c r="AG208" i="2"/>
  <c r="AF208" i="2"/>
  <c r="AD208" i="2"/>
  <c r="AC208" i="2"/>
  <c r="AA208" i="2"/>
  <c r="Z208" i="2"/>
  <c r="X208" i="2"/>
  <c r="W208" i="2"/>
  <c r="O208" i="2"/>
  <c r="N208" i="2"/>
  <c r="L208" i="2"/>
  <c r="K208" i="2"/>
  <c r="I208" i="2"/>
  <c r="H208" i="2"/>
  <c r="AG207" i="2"/>
  <c r="AF207" i="2"/>
  <c r="AD207" i="2"/>
  <c r="AC207" i="2"/>
  <c r="AA207" i="2"/>
  <c r="Z207" i="2"/>
  <c r="X207" i="2"/>
  <c r="W207" i="2"/>
  <c r="U207" i="2"/>
  <c r="T207" i="2"/>
  <c r="R207" i="2"/>
  <c r="Q207" i="2"/>
  <c r="O207" i="2"/>
  <c r="N207" i="2"/>
  <c r="L207" i="2"/>
  <c r="K207" i="2"/>
  <c r="I207" i="2"/>
  <c r="H207" i="2"/>
  <c r="X206" i="2"/>
  <c r="W206" i="2"/>
  <c r="R206" i="2"/>
  <c r="Q206" i="2"/>
  <c r="I206" i="2"/>
  <c r="H206" i="2"/>
  <c r="AM205" i="2"/>
  <c r="AL205" i="2"/>
  <c r="AJ205" i="2"/>
  <c r="AI205" i="2"/>
  <c r="AG205" i="2"/>
  <c r="AF205" i="2"/>
  <c r="AD205" i="2"/>
  <c r="AC205" i="2"/>
  <c r="Y205" i="2"/>
  <c r="AA205" i="2"/>
  <c r="Z205" i="2"/>
  <c r="X205" i="2"/>
  <c r="W205" i="2"/>
  <c r="U205" i="2"/>
  <c r="T205" i="2"/>
  <c r="R205" i="2"/>
  <c r="Q205" i="2"/>
  <c r="O205" i="2"/>
  <c r="N205" i="2"/>
  <c r="L205" i="2"/>
  <c r="K205" i="2"/>
  <c r="I205" i="2"/>
  <c r="H205" i="2"/>
  <c r="AM204" i="2"/>
  <c r="AL204" i="2"/>
  <c r="AJ204" i="2"/>
  <c r="AI204" i="2"/>
  <c r="AG204" i="2"/>
  <c r="AF204" i="2"/>
  <c r="AD204" i="2"/>
  <c r="AC204" i="2"/>
  <c r="AA204" i="2"/>
  <c r="Z204" i="2"/>
  <c r="X204" i="2"/>
  <c r="W204" i="2"/>
  <c r="U204" i="2"/>
  <c r="T204" i="2"/>
  <c r="R204" i="2"/>
  <c r="Q204" i="2"/>
  <c r="O204" i="2"/>
  <c r="N204" i="2"/>
  <c r="L204" i="2"/>
  <c r="K204" i="2"/>
  <c r="I204" i="2"/>
  <c r="H204" i="2"/>
  <c r="AM203" i="2"/>
  <c r="AL203" i="2"/>
  <c r="AJ203" i="2"/>
  <c r="AI203" i="2"/>
  <c r="AG203" i="2"/>
  <c r="AF203" i="2"/>
  <c r="AD203" i="2"/>
  <c r="AC203" i="2"/>
  <c r="Y203" i="2"/>
  <c r="AA203" i="2"/>
  <c r="Z203" i="2"/>
  <c r="X203" i="2"/>
  <c r="W203" i="2"/>
  <c r="U203" i="2"/>
  <c r="T203" i="2"/>
  <c r="R203" i="2"/>
  <c r="Q203" i="2"/>
  <c r="O203" i="2"/>
  <c r="N203" i="2"/>
  <c r="L203" i="2"/>
  <c r="K203" i="2"/>
  <c r="I203" i="2"/>
  <c r="H203" i="2"/>
  <c r="I202" i="2"/>
  <c r="H202" i="2"/>
  <c r="X201" i="2"/>
  <c r="W201" i="2"/>
  <c r="U201" i="2"/>
  <c r="T201" i="2"/>
  <c r="R201" i="2"/>
  <c r="Q201" i="2"/>
  <c r="O201" i="2"/>
  <c r="N201" i="2"/>
  <c r="L201" i="2"/>
  <c r="K201" i="2"/>
  <c r="I201" i="2"/>
  <c r="H201" i="2"/>
  <c r="AM200" i="2"/>
  <c r="AL200" i="2"/>
  <c r="AJ200" i="2"/>
  <c r="AI200" i="2"/>
  <c r="AG200" i="2"/>
  <c r="AF200" i="2"/>
  <c r="AD200" i="2"/>
  <c r="AC200" i="2"/>
  <c r="Y200" i="2"/>
  <c r="AA200" i="2"/>
  <c r="Z200" i="2"/>
  <c r="X200" i="2"/>
  <c r="W200" i="2"/>
  <c r="U200" i="2"/>
  <c r="T200" i="2"/>
  <c r="R200" i="2"/>
  <c r="Q200" i="2"/>
  <c r="O200" i="2"/>
  <c r="N200" i="2"/>
  <c r="L200" i="2"/>
  <c r="K200" i="2"/>
  <c r="I200" i="2"/>
  <c r="H200" i="2"/>
  <c r="AG199" i="2"/>
  <c r="AF199" i="2"/>
  <c r="AD199" i="2"/>
  <c r="AC199" i="2"/>
  <c r="AA199" i="2"/>
  <c r="Z199" i="2"/>
  <c r="X199" i="2"/>
  <c r="W199" i="2"/>
  <c r="O199" i="2"/>
  <c r="N199" i="2"/>
  <c r="L199" i="2"/>
  <c r="K199" i="2"/>
  <c r="I199" i="2"/>
  <c r="H199" i="2"/>
  <c r="AM198" i="2"/>
  <c r="AL198" i="2"/>
  <c r="AJ198" i="2"/>
  <c r="AI198" i="2"/>
  <c r="AG198" i="2"/>
  <c r="AF198" i="2"/>
  <c r="AD198" i="2"/>
  <c r="AC198" i="2"/>
  <c r="AA198" i="2"/>
  <c r="Z198" i="2"/>
  <c r="X198" i="2"/>
  <c r="W198" i="2"/>
  <c r="U198" i="2"/>
  <c r="T198" i="2"/>
  <c r="R198" i="2"/>
  <c r="Q198" i="2"/>
  <c r="O198" i="2"/>
  <c r="N198" i="2"/>
  <c r="L198" i="2"/>
  <c r="K198" i="2"/>
  <c r="I198" i="2"/>
  <c r="H198" i="2"/>
  <c r="I197" i="2"/>
  <c r="H197" i="2"/>
  <c r="AM196" i="2"/>
  <c r="AL196" i="2"/>
  <c r="AJ196" i="2"/>
  <c r="AI196" i="2"/>
  <c r="AG196" i="2"/>
  <c r="AF196" i="2"/>
  <c r="AD196" i="2"/>
  <c r="AC196" i="2"/>
  <c r="AA196" i="2"/>
  <c r="Z196" i="2"/>
  <c r="R196" i="2"/>
  <c r="Q196" i="2"/>
  <c r="O196" i="2"/>
  <c r="N196" i="2"/>
  <c r="L196" i="2"/>
  <c r="K196" i="2"/>
  <c r="I196" i="2"/>
  <c r="H196" i="2"/>
  <c r="I195" i="2"/>
  <c r="H195" i="2"/>
  <c r="I194" i="2"/>
  <c r="H194" i="2"/>
  <c r="AM193" i="2"/>
  <c r="AL193" i="2"/>
  <c r="AJ193" i="2"/>
  <c r="AI193" i="2"/>
  <c r="AG193" i="2"/>
  <c r="AF193" i="2"/>
  <c r="AD193" i="2"/>
  <c r="AC193" i="2"/>
  <c r="AA193" i="2"/>
  <c r="Z193" i="2"/>
  <c r="X193" i="2"/>
  <c r="W193" i="2"/>
  <c r="U193" i="2"/>
  <c r="T193" i="2"/>
  <c r="R193" i="2"/>
  <c r="Q193" i="2"/>
  <c r="O193" i="2"/>
  <c r="N193" i="2"/>
  <c r="L193" i="2"/>
  <c r="K193" i="2"/>
  <c r="I193" i="2"/>
  <c r="H193" i="2"/>
  <c r="AM192" i="2"/>
  <c r="AL192" i="2"/>
  <c r="AJ192" i="2"/>
  <c r="AI192" i="2"/>
  <c r="AG192" i="2"/>
  <c r="AF192" i="2"/>
  <c r="AD192" i="2"/>
  <c r="AC192" i="2"/>
  <c r="AA192" i="2"/>
  <c r="Z192" i="2"/>
  <c r="X192" i="2"/>
  <c r="W192" i="2"/>
  <c r="U192" i="2"/>
  <c r="T192" i="2"/>
  <c r="R192" i="2"/>
  <c r="Q192" i="2"/>
  <c r="O192" i="2"/>
  <c r="N192" i="2"/>
  <c r="L192" i="2"/>
  <c r="K192" i="2"/>
  <c r="I192" i="2"/>
  <c r="H192" i="2"/>
  <c r="AM191" i="2"/>
  <c r="AL191" i="2"/>
  <c r="AJ191" i="2"/>
  <c r="AI191" i="2"/>
  <c r="AG191" i="2"/>
  <c r="AF191" i="2"/>
  <c r="AD191" i="2"/>
  <c r="AC191" i="2"/>
  <c r="AA191" i="2"/>
  <c r="Z191" i="2"/>
  <c r="X191" i="2"/>
  <c r="W191" i="2"/>
  <c r="U191" i="2"/>
  <c r="T191" i="2"/>
  <c r="R191" i="2"/>
  <c r="Q191" i="2"/>
  <c r="O191" i="2"/>
  <c r="N191" i="2"/>
  <c r="L191" i="2"/>
  <c r="K191" i="2"/>
  <c r="I191" i="2"/>
  <c r="H191" i="2"/>
  <c r="AG190" i="2"/>
  <c r="AF190" i="2"/>
  <c r="AD190" i="2"/>
  <c r="AC190" i="2"/>
  <c r="AA190" i="2"/>
  <c r="Z190" i="2"/>
  <c r="X190" i="2"/>
  <c r="W190" i="2"/>
  <c r="U190" i="2"/>
  <c r="T190" i="2"/>
  <c r="R190" i="2"/>
  <c r="Q190" i="2"/>
  <c r="O190" i="2"/>
  <c r="N190" i="2"/>
  <c r="L190" i="2"/>
  <c r="K190" i="2"/>
  <c r="I190" i="2"/>
  <c r="H190" i="2"/>
  <c r="AM189" i="2"/>
  <c r="AL189" i="2"/>
  <c r="AJ189" i="2"/>
  <c r="AI189" i="2"/>
  <c r="AG189" i="2"/>
  <c r="AF189" i="2"/>
  <c r="AD189" i="2"/>
  <c r="AC189" i="2"/>
  <c r="Y189" i="2"/>
  <c r="AA189" i="2"/>
  <c r="Z189" i="2"/>
  <c r="X189" i="2"/>
  <c r="W189" i="2"/>
  <c r="U189" i="2"/>
  <c r="T189" i="2"/>
  <c r="R189" i="2"/>
  <c r="Q189" i="2"/>
  <c r="O189" i="2"/>
  <c r="N189" i="2"/>
  <c r="L189" i="2"/>
  <c r="K189" i="2"/>
  <c r="I189" i="2"/>
  <c r="H189" i="2"/>
  <c r="AM188" i="2"/>
  <c r="AL188" i="2"/>
  <c r="AJ188" i="2"/>
  <c r="AI188" i="2"/>
  <c r="AG188" i="2"/>
  <c r="AF188" i="2"/>
  <c r="AD188" i="2"/>
  <c r="AC188" i="2"/>
  <c r="AA188" i="2"/>
  <c r="Z188" i="2"/>
  <c r="X188" i="2"/>
  <c r="W188" i="2"/>
  <c r="U188" i="2"/>
  <c r="T188" i="2"/>
  <c r="R188" i="2"/>
  <c r="Q188" i="2"/>
  <c r="O188" i="2"/>
  <c r="N188" i="2"/>
  <c r="L188" i="2"/>
  <c r="K188" i="2"/>
  <c r="I188" i="2"/>
  <c r="H188" i="2"/>
  <c r="I187" i="2"/>
  <c r="H187" i="2"/>
  <c r="AM186" i="2"/>
  <c r="AL186" i="2"/>
  <c r="AJ186" i="2"/>
  <c r="AI186" i="2"/>
  <c r="AG186" i="2"/>
  <c r="AF186" i="2"/>
  <c r="AD186" i="2"/>
  <c r="AC186" i="2"/>
  <c r="AA186" i="2"/>
  <c r="Z186" i="2"/>
  <c r="X186" i="2"/>
  <c r="W186" i="2"/>
  <c r="U186" i="2"/>
  <c r="T186" i="2"/>
  <c r="R186" i="2"/>
  <c r="Q186" i="2"/>
  <c r="O186" i="2"/>
  <c r="N186" i="2"/>
  <c r="L186" i="2"/>
  <c r="K186" i="2"/>
  <c r="I186" i="2"/>
  <c r="H186" i="2"/>
  <c r="AG185" i="2"/>
  <c r="AF185" i="2"/>
  <c r="AD185" i="2"/>
  <c r="AC185" i="2"/>
  <c r="AA185" i="2"/>
  <c r="Z185" i="2"/>
  <c r="X185" i="2"/>
  <c r="W185" i="2"/>
  <c r="U185" i="2"/>
  <c r="T185" i="2"/>
  <c r="R185" i="2"/>
  <c r="Q185" i="2"/>
  <c r="O185" i="2"/>
  <c r="N185" i="2"/>
  <c r="L185" i="2"/>
  <c r="K185" i="2"/>
  <c r="I185" i="2"/>
  <c r="H185" i="2"/>
  <c r="AM184" i="2"/>
  <c r="AL184" i="2"/>
  <c r="AJ184" i="2"/>
  <c r="AI184" i="2"/>
  <c r="AG184" i="2"/>
  <c r="AF184" i="2"/>
  <c r="AD184" i="2"/>
  <c r="AC184" i="2"/>
  <c r="Y184" i="2"/>
  <c r="AA184" i="2"/>
  <c r="Z184" i="2"/>
  <c r="X184" i="2"/>
  <c r="W184" i="2"/>
  <c r="U184" i="2"/>
  <c r="T184" i="2"/>
  <c r="R184" i="2"/>
  <c r="Q184" i="2"/>
  <c r="O184" i="2"/>
  <c r="N184" i="2"/>
  <c r="L184" i="2"/>
  <c r="K184" i="2"/>
  <c r="I184" i="2"/>
  <c r="H184" i="2"/>
  <c r="AM183" i="2"/>
  <c r="AL183" i="2"/>
  <c r="AJ183" i="2"/>
  <c r="AI183" i="2"/>
  <c r="AG183" i="2"/>
  <c r="AF183" i="2"/>
  <c r="AD183" i="2"/>
  <c r="AC183" i="2"/>
  <c r="AA183" i="2"/>
  <c r="Z183" i="2"/>
  <c r="X183" i="2"/>
  <c r="W183" i="2"/>
  <c r="U183" i="2"/>
  <c r="T183" i="2"/>
  <c r="R183" i="2"/>
  <c r="Q183" i="2"/>
  <c r="O183" i="2"/>
  <c r="N183" i="2"/>
  <c r="L183" i="2"/>
  <c r="K183" i="2"/>
  <c r="I183" i="2"/>
  <c r="H183" i="2"/>
  <c r="AG182" i="2"/>
  <c r="AF182" i="2"/>
  <c r="AD182" i="2"/>
  <c r="AC182" i="2"/>
  <c r="AA182" i="2"/>
  <c r="Z182" i="2"/>
  <c r="X182" i="2"/>
  <c r="W182" i="2"/>
  <c r="U182" i="2"/>
  <c r="T182" i="2"/>
  <c r="R182" i="2"/>
  <c r="Q182" i="2"/>
  <c r="O182" i="2"/>
  <c r="N182" i="2"/>
  <c r="L182" i="2"/>
  <c r="K182" i="2"/>
  <c r="I182" i="2"/>
  <c r="H182" i="2"/>
  <c r="AM181" i="2"/>
  <c r="AL181" i="2"/>
  <c r="AJ181" i="2"/>
  <c r="AI181" i="2"/>
  <c r="AG181" i="2"/>
  <c r="AF181" i="2"/>
  <c r="AD181" i="2"/>
  <c r="AC181" i="2"/>
  <c r="AA181" i="2"/>
  <c r="Z181" i="2"/>
  <c r="X181" i="2"/>
  <c r="W181" i="2"/>
  <c r="U181" i="2"/>
  <c r="T181" i="2"/>
  <c r="R181" i="2"/>
  <c r="Q181" i="2"/>
  <c r="O181" i="2"/>
  <c r="N181" i="2"/>
  <c r="L181" i="2"/>
  <c r="K181" i="2"/>
  <c r="I181" i="2"/>
  <c r="H181" i="2"/>
  <c r="AM180" i="2"/>
  <c r="AL180" i="2"/>
  <c r="AJ180" i="2"/>
  <c r="AI180" i="2"/>
  <c r="AG180" i="2"/>
  <c r="AF180" i="2"/>
  <c r="AD180" i="2"/>
  <c r="AC180" i="2"/>
  <c r="AA180" i="2"/>
  <c r="Z180" i="2"/>
  <c r="R180" i="2"/>
  <c r="Q180" i="2"/>
  <c r="O180" i="2"/>
  <c r="N180" i="2"/>
  <c r="L180" i="2"/>
  <c r="K180" i="2"/>
  <c r="I180" i="2"/>
  <c r="H180" i="2"/>
  <c r="AM179" i="2"/>
  <c r="AL179" i="2"/>
  <c r="AJ179" i="2"/>
  <c r="AI179" i="2"/>
  <c r="AG179" i="2"/>
  <c r="AF179" i="2"/>
  <c r="AD179" i="2"/>
  <c r="AC179" i="2"/>
  <c r="AA179" i="2"/>
  <c r="Z179" i="2"/>
  <c r="X179" i="2"/>
  <c r="W179" i="2"/>
  <c r="U179" i="2"/>
  <c r="T179" i="2"/>
  <c r="R179" i="2"/>
  <c r="Q179" i="2"/>
  <c r="O179" i="2"/>
  <c r="N179" i="2"/>
  <c r="L179" i="2"/>
  <c r="K179" i="2"/>
  <c r="I179" i="2"/>
  <c r="H179" i="2"/>
  <c r="AM178" i="2"/>
  <c r="AL178" i="2"/>
  <c r="AJ178" i="2"/>
  <c r="AI178" i="2"/>
  <c r="AG178" i="2"/>
  <c r="AF178" i="2"/>
  <c r="AD178" i="2"/>
  <c r="AC178" i="2"/>
  <c r="Y178" i="2"/>
  <c r="AA178" i="2"/>
  <c r="Z178" i="2"/>
  <c r="X178" i="2"/>
  <c r="W178" i="2"/>
  <c r="U178" i="2"/>
  <c r="T178" i="2"/>
  <c r="R178" i="2"/>
  <c r="Q178" i="2"/>
  <c r="O178" i="2"/>
  <c r="N178" i="2"/>
  <c r="L178" i="2"/>
  <c r="K178" i="2"/>
  <c r="I178" i="2"/>
  <c r="H178" i="2"/>
  <c r="AM177" i="2"/>
  <c r="AL177" i="2"/>
  <c r="AJ177" i="2"/>
  <c r="AI177" i="2"/>
  <c r="AG177" i="2"/>
  <c r="AF177" i="2"/>
  <c r="AD177" i="2"/>
  <c r="AC177" i="2"/>
  <c r="Y177" i="2"/>
  <c r="AA177" i="2"/>
  <c r="Z177" i="2"/>
  <c r="X177" i="2"/>
  <c r="W177" i="2"/>
  <c r="U177" i="2"/>
  <c r="T177" i="2"/>
  <c r="R177" i="2"/>
  <c r="Q177" i="2"/>
  <c r="O177" i="2"/>
  <c r="N177" i="2"/>
  <c r="L177" i="2"/>
  <c r="K177" i="2"/>
  <c r="I177" i="2"/>
  <c r="H177" i="2"/>
  <c r="AM176" i="2"/>
  <c r="AL176" i="2"/>
  <c r="AJ176" i="2"/>
  <c r="AI176" i="2"/>
  <c r="AG176" i="2"/>
  <c r="AF176" i="2"/>
  <c r="AD176" i="2"/>
  <c r="AC176" i="2"/>
  <c r="Y176" i="2"/>
  <c r="AA176" i="2"/>
  <c r="Z176" i="2"/>
  <c r="X176" i="2"/>
  <c r="W176" i="2"/>
  <c r="R176" i="2"/>
  <c r="Q176" i="2"/>
  <c r="O176" i="2"/>
  <c r="N176" i="2"/>
  <c r="L176" i="2"/>
  <c r="K176" i="2"/>
  <c r="I176" i="2"/>
  <c r="H176" i="2"/>
  <c r="AM175" i="2"/>
  <c r="AL175" i="2"/>
  <c r="AJ175" i="2"/>
  <c r="AI175" i="2"/>
  <c r="AG175" i="2"/>
  <c r="AF175" i="2"/>
  <c r="AD175" i="2"/>
  <c r="AC175" i="2"/>
  <c r="AA175" i="2"/>
  <c r="Z175" i="2"/>
  <c r="X175" i="2"/>
  <c r="W175" i="2"/>
  <c r="U175" i="2"/>
  <c r="T175" i="2"/>
  <c r="R175" i="2"/>
  <c r="Q175" i="2"/>
  <c r="O175" i="2"/>
  <c r="N175" i="2"/>
  <c r="L175" i="2"/>
  <c r="K175" i="2"/>
  <c r="I175" i="2"/>
  <c r="H175" i="2"/>
  <c r="AM174" i="2"/>
  <c r="AL174" i="2"/>
  <c r="AJ174" i="2"/>
  <c r="AI174" i="2"/>
  <c r="AG174" i="2"/>
  <c r="AF174" i="2"/>
  <c r="AD174" i="2"/>
  <c r="AC174" i="2"/>
  <c r="AA174" i="2"/>
  <c r="Z174" i="2"/>
  <c r="X174" i="2"/>
  <c r="W174" i="2"/>
  <c r="U174" i="2"/>
  <c r="T174" i="2"/>
  <c r="R174" i="2"/>
  <c r="Q174" i="2"/>
  <c r="O174" i="2"/>
  <c r="N174" i="2"/>
  <c r="L174" i="2"/>
  <c r="K174" i="2"/>
  <c r="I174" i="2"/>
  <c r="H174" i="2"/>
  <c r="AM173" i="2"/>
  <c r="AL173" i="2"/>
  <c r="AJ173" i="2"/>
  <c r="AI173" i="2"/>
  <c r="AG173" i="2"/>
  <c r="AF173" i="2"/>
  <c r="AD173" i="2"/>
  <c r="AC173" i="2"/>
  <c r="AA173" i="2"/>
  <c r="Z173" i="2"/>
  <c r="R173" i="2"/>
  <c r="Q173" i="2"/>
  <c r="O173" i="2"/>
  <c r="N173" i="2"/>
  <c r="L173" i="2"/>
  <c r="K173" i="2"/>
  <c r="I173" i="2"/>
  <c r="H173" i="2"/>
  <c r="AM172" i="2"/>
  <c r="AL172" i="2"/>
  <c r="AJ172" i="2"/>
  <c r="AI172" i="2"/>
  <c r="AG172" i="2"/>
  <c r="AF172" i="2"/>
  <c r="AD172" i="2"/>
  <c r="AC172" i="2"/>
  <c r="AA172" i="2"/>
  <c r="Z172" i="2"/>
  <c r="X172" i="2"/>
  <c r="W172" i="2"/>
  <c r="U172" i="2"/>
  <c r="T172" i="2"/>
  <c r="R172" i="2"/>
  <c r="Q172" i="2"/>
  <c r="O172" i="2"/>
  <c r="N172" i="2"/>
  <c r="L172" i="2"/>
  <c r="K172" i="2"/>
  <c r="I172" i="2"/>
  <c r="H172" i="2"/>
  <c r="AM171" i="2"/>
  <c r="AL171" i="2"/>
  <c r="AJ171" i="2"/>
  <c r="AI171" i="2"/>
  <c r="AG171" i="2"/>
  <c r="AF171" i="2"/>
  <c r="AD171" i="2"/>
  <c r="AC171" i="2"/>
  <c r="AA171" i="2"/>
  <c r="Z171" i="2"/>
  <c r="U171" i="2"/>
  <c r="T171" i="2"/>
  <c r="O171" i="2"/>
  <c r="N171" i="2"/>
  <c r="L171" i="2"/>
  <c r="K171" i="2"/>
  <c r="I171" i="2"/>
  <c r="H171" i="2"/>
  <c r="AM170" i="2"/>
  <c r="AL170" i="2"/>
  <c r="AJ170" i="2"/>
  <c r="AI170" i="2"/>
  <c r="AG170" i="2"/>
  <c r="AF170" i="2"/>
  <c r="AD170" i="2"/>
  <c r="AC170" i="2"/>
  <c r="AA170" i="2"/>
  <c r="Z170" i="2"/>
  <c r="X170" i="2"/>
  <c r="W170" i="2"/>
  <c r="U170" i="2"/>
  <c r="T170" i="2"/>
  <c r="R170" i="2"/>
  <c r="Q170" i="2"/>
  <c r="O170" i="2"/>
  <c r="N170" i="2"/>
  <c r="L170" i="2"/>
  <c r="K170" i="2"/>
  <c r="I170" i="2"/>
  <c r="H170" i="2"/>
  <c r="AM169" i="2"/>
  <c r="AL169" i="2"/>
  <c r="AJ169" i="2"/>
  <c r="AI169" i="2"/>
  <c r="AG169" i="2"/>
  <c r="AF169" i="2"/>
  <c r="AD169" i="2"/>
  <c r="AC169" i="2"/>
  <c r="Y169" i="2"/>
  <c r="AA169" i="2"/>
  <c r="Z169" i="2"/>
  <c r="X169" i="2"/>
  <c r="W169" i="2"/>
  <c r="U169" i="2"/>
  <c r="T169" i="2"/>
  <c r="R169" i="2"/>
  <c r="Q169" i="2"/>
  <c r="O169" i="2"/>
  <c r="N169" i="2"/>
  <c r="L169" i="2"/>
  <c r="K169" i="2"/>
  <c r="I169" i="2"/>
  <c r="H169" i="2"/>
  <c r="AM168" i="2"/>
  <c r="AL168" i="2"/>
  <c r="AJ168" i="2"/>
  <c r="AI168" i="2"/>
  <c r="AG168" i="2"/>
  <c r="AF168" i="2"/>
  <c r="AD168" i="2"/>
  <c r="AC168" i="2"/>
  <c r="Y168" i="2"/>
  <c r="AA168" i="2"/>
  <c r="Z168" i="2"/>
  <c r="X168" i="2"/>
  <c r="W168" i="2"/>
  <c r="R168" i="2"/>
  <c r="Q168" i="2"/>
  <c r="O168" i="2"/>
  <c r="N168" i="2"/>
  <c r="L168" i="2"/>
  <c r="K168" i="2"/>
  <c r="I168" i="2"/>
  <c r="H168" i="2"/>
  <c r="AD167" i="2"/>
  <c r="AC167" i="2"/>
  <c r="AA167" i="2"/>
  <c r="Z167" i="2"/>
  <c r="U167" i="2"/>
  <c r="T167" i="2"/>
  <c r="R167" i="2"/>
  <c r="Q167" i="2"/>
  <c r="O167" i="2"/>
  <c r="N167" i="2"/>
  <c r="L167" i="2"/>
  <c r="K167" i="2"/>
  <c r="I167" i="2"/>
  <c r="H167" i="2"/>
  <c r="AM166" i="2"/>
  <c r="AL166" i="2"/>
  <c r="AJ166" i="2"/>
  <c r="AI166" i="2"/>
  <c r="AG166" i="2"/>
  <c r="AF166" i="2"/>
  <c r="AD166" i="2"/>
  <c r="AC166" i="2"/>
  <c r="AA166" i="2"/>
  <c r="Z166" i="2"/>
  <c r="X166" i="2"/>
  <c r="W166" i="2"/>
  <c r="U166" i="2"/>
  <c r="T166" i="2"/>
  <c r="R166" i="2"/>
  <c r="Q166" i="2"/>
  <c r="O166" i="2"/>
  <c r="N166" i="2"/>
  <c r="L166" i="2"/>
  <c r="K166" i="2"/>
  <c r="I166" i="2"/>
  <c r="H166" i="2"/>
  <c r="AM165" i="2"/>
  <c r="AL165" i="2"/>
  <c r="AJ165" i="2"/>
  <c r="AI165" i="2"/>
  <c r="AG165" i="2"/>
  <c r="AF165" i="2"/>
  <c r="AD165" i="2"/>
  <c r="AC165" i="2"/>
  <c r="Y165" i="2"/>
  <c r="AA165" i="2"/>
  <c r="Z165" i="2"/>
  <c r="X165" i="2"/>
  <c r="W165" i="2"/>
  <c r="U165" i="2"/>
  <c r="T165" i="2"/>
  <c r="R165" i="2"/>
  <c r="Q165" i="2"/>
  <c r="O165" i="2"/>
  <c r="N165" i="2"/>
  <c r="L165" i="2"/>
  <c r="K165" i="2"/>
  <c r="I165" i="2"/>
  <c r="H165" i="2"/>
  <c r="AM164" i="2"/>
  <c r="AL164" i="2"/>
  <c r="AJ164" i="2"/>
  <c r="AI164" i="2"/>
  <c r="AG164" i="2"/>
  <c r="AF164" i="2"/>
  <c r="AD164" i="2"/>
  <c r="AC164" i="2"/>
  <c r="Y164" i="2"/>
  <c r="AA164" i="2"/>
  <c r="Z164" i="2"/>
  <c r="X164" i="2"/>
  <c r="W164" i="2"/>
  <c r="U164" i="2"/>
  <c r="T164" i="2"/>
  <c r="R164" i="2"/>
  <c r="Q164" i="2"/>
  <c r="O164" i="2"/>
  <c r="N164" i="2"/>
  <c r="L164" i="2"/>
  <c r="K164" i="2"/>
  <c r="I164" i="2"/>
  <c r="H164" i="2"/>
  <c r="AM163" i="2"/>
  <c r="AL163" i="2"/>
  <c r="AJ163" i="2"/>
  <c r="AI163" i="2"/>
  <c r="AG163" i="2"/>
  <c r="AF163" i="2"/>
  <c r="AD163" i="2"/>
  <c r="AC163" i="2"/>
  <c r="AA163" i="2"/>
  <c r="Z163" i="2"/>
  <c r="R163" i="2"/>
  <c r="Q163" i="2"/>
  <c r="O163" i="2"/>
  <c r="N163" i="2"/>
  <c r="L163" i="2"/>
  <c r="K163" i="2"/>
  <c r="I163" i="2"/>
  <c r="H163" i="2"/>
  <c r="AG162" i="2"/>
  <c r="AF162" i="2"/>
  <c r="AD162" i="2"/>
  <c r="AC162" i="2"/>
  <c r="Y162" i="2"/>
  <c r="AA162" i="2"/>
  <c r="Z162" i="2"/>
  <c r="X162" i="2"/>
  <c r="W162" i="2"/>
  <c r="U162" i="2"/>
  <c r="T162" i="2"/>
  <c r="R162" i="2"/>
  <c r="Q162" i="2"/>
  <c r="O162" i="2"/>
  <c r="N162" i="2"/>
  <c r="L162" i="2"/>
  <c r="K162" i="2"/>
  <c r="I162" i="2"/>
  <c r="H162" i="2"/>
  <c r="AG161" i="2"/>
  <c r="AF161" i="2"/>
  <c r="AD161" i="2"/>
  <c r="AC161" i="2"/>
  <c r="AA161" i="2"/>
  <c r="Z161" i="2"/>
  <c r="R161" i="2"/>
  <c r="Q161" i="2"/>
  <c r="O161" i="2"/>
  <c r="N161" i="2"/>
  <c r="L161" i="2"/>
  <c r="K161" i="2"/>
  <c r="I161" i="2"/>
  <c r="H161" i="2"/>
  <c r="AM160" i="2"/>
  <c r="AL160" i="2"/>
  <c r="AJ160" i="2"/>
  <c r="AI160" i="2"/>
  <c r="AG160" i="2"/>
  <c r="AF160" i="2"/>
  <c r="AD160" i="2"/>
  <c r="AC160" i="2"/>
  <c r="AA160" i="2"/>
  <c r="Z160" i="2"/>
  <c r="X160" i="2"/>
  <c r="W160" i="2"/>
  <c r="U160" i="2"/>
  <c r="T160" i="2"/>
  <c r="R160" i="2"/>
  <c r="Q160" i="2"/>
  <c r="O160" i="2"/>
  <c r="N160" i="2"/>
  <c r="L160" i="2"/>
  <c r="K160" i="2"/>
  <c r="I160" i="2"/>
  <c r="H160" i="2"/>
  <c r="AG159" i="2"/>
  <c r="AF159" i="2"/>
  <c r="AD159" i="2"/>
  <c r="AC159" i="2"/>
  <c r="AA159" i="2"/>
  <c r="Z159" i="2"/>
  <c r="X159" i="2"/>
  <c r="W159" i="2"/>
  <c r="U159" i="2"/>
  <c r="T159" i="2"/>
  <c r="R159" i="2"/>
  <c r="Q159" i="2"/>
  <c r="O159" i="2"/>
  <c r="N159" i="2"/>
  <c r="L159" i="2"/>
  <c r="K159" i="2"/>
  <c r="I159" i="2"/>
  <c r="H159" i="2"/>
  <c r="AG158" i="2"/>
  <c r="AF158" i="2"/>
  <c r="AD158" i="2"/>
  <c r="AC158" i="2"/>
  <c r="AA158" i="2"/>
  <c r="Z158" i="2"/>
  <c r="X158" i="2"/>
  <c r="W158" i="2"/>
  <c r="U158" i="2"/>
  <c r="T158" i="2"/>
  <c r="R158" i="2"/>
  <c r="Q158" i="2"/>
  <c r="O158" i="2"/>
  <c r="N158" i="2"/>
  <c r="L158" i="2"/>
  <c r="K158" i="2"/>
  <c r="I158" i="2"/>
  <c r="H158" i="2"/>
  <c r="AM157" i="2"/>
  <c r="AL157" i="2"/>
  <c r="AJ157" i="2"/>
  <c r="AI157" i="2"/>
  <c r="AG157" i="2"/>
  <c r="AF157" i="2"/>
  <c r="AD157" i="2"/>
  <c r="AC157" i="2"/>
  <c r="AA157" i="2"/>
  <c r="Z157" i="2"/>
  <c r="X157" i="2"/>
  <c r="W157" i="2"/>
  <c r="U157" i="2"/>
  <c r="T157" i="2"/>
  <c r="R157" i="2"/>
  <c r="Q157" i="2"/>
  <c r="O157" i="2"/>
  <c r="N157" i="2"/>
  <c r="L157" i="2"/>
  <c r="K157" i="2"/>
  <c r="I157" i="2"/>
  <c r="H157" i="2"/>
  <c r="AM156" i="2"/>
  <c r="AL156" i="2"/>
  <c r="AJ156" i="2"/>
  <c r="AI156" i="2"/>
  <c r="AG156" i="2"/>
  <c r="AF156" i="2"/>
  <c r="AD156" i="2"/>
  <c r="AC156" i="2"/>
  <c r="AA156" i="2"/>
  <c r="Z156" i="2"/>
  <c r="X156" i="2"/>
  <c r="W156" i="2"/>
  <c r="U156" i="2"/>
  <c r="T156" i="2"/>
  <c r="R156" i="2"/>
  <c r="Q156" i="2"/>
  <c r="O156" i="2"/>
  <c r="N156" i="2"/>
  <c r="L156" i="2"/>
  <c r="K156" i="2"/>
  <c r="I156" i="2"/>
  <c r="H156" i="2"/>
  <c r="AM155" i="2"/>
  <c r="AL155" i="2"/>
  <c r="AJ155" i="2"/>
  <c r="AI155" i="2"/>
  <c r="AG155" i="2"/>
  <c r="AF155" i="2"/>
  <c r="AD155" i="2"/>
  <c r="AC155" i="2"/>
  <c r="AA155" i="2"/>
  <c r="Z155" i="2"/>
  <c r="X155" i="2"/>
  <c r="W155" i="2"/>
  <c r="U155" i="2"/>
  <c r="T155" i="2"/>
  <c r="R155" i="2"/>
  <c r="Q155" i="2"/>
  <c r="O155" i="2"/>
  <c r="N155" i="2"/>
  <c r="L155" i="2"/>
  <c r="K155" i="2"/>
  <c r="I155" i="2"/>
  <c r="H155" i="2"/>
  <c r="AM154" i="2"/>
  <c r="AL154" i="2"/>
  <c r="AJ154" i="2"/>
  <c r="AI154" i="2"/>
  <c r="AG154" i="2"/>
  <c r="AF154" i="2"/>
  <c r="AD154" i="2"/>
  <c r="AC154" i="2"/>
  <c r="AA154" i="2"/>
  <c r="Z154" i="2"/>
  <c r="X154" i="2"/>
  <c r="W154" i="2"/>
  <c r="U154" i="2"/>
  <c r="T154" i="2"/>
  <c r="R154" i="2"/>
  <c r="Q154" i="2"/>
  <c r="O154" i="2"/>
  <c r="N154" i="2"/>
  <c r="L154" i="2"/>
  <c r="K154" i="2"/>
  <c r="I154" i="2"/>
  <c r="H154" i="2"/>
  <c r="AG153" i="2"/>
  <c r="AF153" i="2"/>
  <c r="AD153" i="2"/>
  <c r="AC153" i="2"/>
  <c r="AA153" i="2"/>
  <c r="Z153" i="2"/>
  <c r="X153" i="2"/>
  <c r="W153" i="2"/>
  <c r="U153" i="2"/>
  <c r="T153" i="2"/>
  <c r="R153" i="2"/>
  <c r="Q153" i="2"/>
  <c r="O153" i="2"/>
  <c r="N153" i="2"/>
  <c r="L153" i="2"/>
  <c r="K153" i="2"/>
  <c r="I153" i="2"/>
  <c r="H153" i="2"/>
  <c r="AM152" i="2"/>
  <c r="AL152" i="2"/>
  <c r="AJ152" i="2"/>
  <c r="AI152" i="2"/>
  <c r="AG152" i="2"/>
  <c r="AF152" i="2"/>
  <c r="AD152" i="2"/>
  <c r="AC152" i="2"/>
  <c r="AA152" i="2"/>
  <c r="Z152" i="2"/>
  <c r="X152" i="2"/>
  <c r="W152" i="2"/>
  <c r="U152" i="2"/>
  <c r="T152" i="2"/>
  <c r="R152" i="2"/>
  <c r="Q152" i="2"/>
  <c r="O152" i="2"/>
  <c r="N152" i="2"/>
  <c r="L152" i="2"/>
  <c r="K152" i="2"/>
  <c r="I152" i="2"/>
  <c r="H152" i="2"/>
  <c r="AM151" i="2"/>
  <c r="AL151" i="2"/>
  <c r="AJ151" i="2"/>
  <c r="AI151" i="2"/>
  <c r="AG151" i="2"/>
  <c r="AF151" i="2"/>
  <c r="AD151" i="2"/>
  <c r="AC151" i="2"/>
  <c r="Y151" i="2"/>
  <c r="AA151" i="2"/>
  <c r="Z151" i="2"/>
  <c r="X151" i="2"/>
  <c r="W151" i="2"/>
  <c r="U151" i="2"/>
  <c r="T151" i="2"/>
  <c r="R151" i="2"/>
  <c r="Q151" i="2"/>
  <c r="O151" i="2"/>
  <c r="N151" i="2"/>
  <c r="L151" i="2"/>
  <c r="K151" i="2"/>
  <c r="I151" i="2"/>
  <c r="H151" i="2"/>
  <c r="AM150" i="2"/>
  <c r="AL150" i="2"/>
  <c r="AJ150" i="2"/>
  <c r="AI150" i="2"/>
  <c r="AG150" i="2"/>
  <c r="AF150" i="2"/>
  <c r="AD150" i="2"/>
  <c r="AC150" i="2"/>
  <c r="AA150" i="2"/>
  <c r="Z150" i="2"/>
  <c r="X150" i="2"/>
  <c r="W150" i="2"/>
  <c r="U150" i="2"/>
  <c r="T150" i="2"/>
  <c r="R150" i="2"/>
  <c r="Q150" i="2"/>
  <c r="O150" i="2"/>
  <c r="N150" i="2"/>
  <c r="L150" i="2"/>
  <c r="K150" i="2"/>
  <c r="I150" i="2"/>
  <c r="H150" i="2"/>
  <c r="AM149" i="2"/>
  <c r="AL149" i="2"/>
  <c r="AJ149" i="2"/>
  <c r="AI149" i="2"/>
  <c r="AG149" i="2"/>
  <c r="AF149" i="2"/>
  <c r="AD149" i="2"/>
  <c r="AC149" i="2"/>
  <c r="Y149" i="2"/>
  <c r="AA149" i="2"/>
  <c r="Z149" i="2"/>
  <c r="X149" i="2"/>
  <c r="W149" i="2"/>
  <c r="U149" i="2"/>
  <c r="T149" i="2"/>
  <c r="R149" i="2"/>
  <c r="Q149" i="2"/>
  <c r="O149" i="2"/>
  <c r="N149" i="2"/>
  <c r="L149" i="2"/>
  <c r="K149" i="2"/>
  <c r="I149" i="2"/>
  <c r="H149" i="2"/>
  <c r="AM148" i="2"/>
  <c r="AL148" i="2"/>
  <c r="AJ148" i="2"/>
  <c r="AI148" i="2"/>
  <c r="AG148" i="2"/>
  <c r="AF148" i="2"/>
  <c r="AD148" i="2"/>
  <c r="AC148" i="2"/>
  <c r="AA148" i="2"/>
  <c r="Z148" i="2"/>
  <c r="X148" i="2"/>
  <c r="W148" i="2"/>
  <c r="U148" i="2"/>
  <c r="T148" i="2"/>
  <c r="R148" i="2"/>
  <c r="Q148" i="2"/>
  <c r="O148" i="2"/>
  <c r="N148" i="2"/>
  <c r="L148" i="2"/>
  <c r="K148" i="2"/>
  <c r="I148" i="2"/>
  <c r="H148" i="2"/>
  <c r="AM147" i="2"/>
  <c r="AL147" i="2"/>
  <c r="AJ147" i="2"/>
  <c r="AI147" i="2"/>
  <c r="AG147" i="2"/>
  <c r="AF147" i="2"/>
  <c r="AD147" i="2"/>
  <c r="AC147" i="2"/>
  <c r="AA147" i="2"/>
  <c r="Z147" i="2"/>
  <c r="R147" i="2"/>
  <c r="Q147" i="2"/>
  <c r="O147" i="2"/>
  <c r="N147" i="2"/>
  <c r="L147" i="2"/>
  <c r="K147" i="2"/>
  <c r="I147" i="2"/>
  <c r="H147" i="2"/>
  <c r="AG146" i="2"/>
  <c r="AF146" i="2"/>
  <c r="AD146" i="2"/>
  <c r="AC146" i="2"/>
  <c r="AA146" i="2"/>
  <c r="Z146" i="2"/>
  <c r="X146" i="2"/>
  <c r="W146" i="2"/>
  <c r="U146" i="2"/>
  <c r="T146" i="2"/>
  <c r="R146" i="2"/>
  <c r="Q146" i="2"/>
  <c r="O146" i="2"/>
  <c r="N146" i="2"/>
  <c r="L146" i="2"/>
  <c r="K146" i="2"/>
  <c r="I146" i="2"/>
  <c r="H146" i="2"/>
  <c r="AJ145" i="2"/>
  <c r="AI145" i="2"/>
  <c r="AG145" i="2"/>
  <c r="AF145" i="2"/>
  <c r="AD145" i="2"/>
  <c r="AC145" i="2"/>
  <c r="AA145" i="2"/>
  <c r="Z145" i="2"/>
  <c r="R145" i="2"/>
  <c r="Q145" i="2"/>
  <c r="O145" i="2"/>
  <c r="N145" i="2"/>
  <c r="L145" i="2"/>
  <c r="K145" i="2"/>
  <c r="I145" i="2"/>
  <c r="H145" i="2"/>
  <c r="AM144" i="2"/>
  <c r="AL144" i="2"/>
  <c r="AJ144" i="2"/>
  <c r="AI144" i="2"/>
  <c r="AG144" i="2"/>
  <c r="AF144" i="2"/>
  <c r="AD144" i="2"/>
  <c r="AC144" i="2"/>
  <c r="AA144" i="2"/>
  <c r="Z144" i="2"/>
  <c r="X144" i="2"/>
  <c r="W144" i="2"/>
  <c r="U144" i="2"/>
  <c r="T144" i="2"/>
  <c r="R144" i="2"/>
  <c r="Q144" i="2"/>
  <c r="O144" i="2"/>
  <c r="N144" i="2"/>
  <c r="L144" i="2"/>
  <c r="K144" i="2"/>
  <c r="I144" i="2"/>
  <c r="H144" i="2"/>
  <c r="AM143" i="2"/>
  <c r="AL143" i="2"/>
  <c r="AJ143" i="2"/>
  <c r="AI143" i="2"/>
  <c r="AG143" i="2"/>
  <c r="AF143" i="2"/>
  <c r="AD143" i="2"/>
  <c r="AC143" i="2"/>
  <c r="AA143" i="2"/>
  <c r="Z143" i="2"/>
  <c r="X143" i="2"/>
  <c r="W143" i="2"/>
  <c r="U143" i="2"/>
  <c r="T143" i="2"/>
  <c r="R143" i="2"/>
  <c r="Q143" i="2"/>
  <c r="O143" i="2"/>
  <c r="N143" i="2"/>
  <c r="L143" i="2"/>
  <c r="K143" i="2"/>
  <c r="I143" i="2"/>
  <c r="H143" i="2"/>
  <c r="AM142" i="2"/>
  <c r="AL142" i="2"/>
  <c r="AJ142" i="2"/>
  <c r="AI142" i="2"/>
  <c r="AG142" i="2"/>
  <c r="AF142" i="2"/>
  <c r="AD142" i="2"/>
  <c r="AC142" i="2"/>
  <c r="Y142" i="2"/>
  <c r="AA142" i="2"/>
  <c r="Z142" i="2"/>
  <c r="X142" i="2"/>
  <c r="W142" i="2"/>
  <c r="U142" i="2"/>
  <c r="T142" i="2"/>
  <c r="R142" i="2"/>
  <c r="Q142" i="2"/>
  <c r="O142" i="2"/>
  <c r="N142" i="2"/>
  <c r="L142" i="2"/>
  <c r="K142" i="2"/>
  <c r="I142" i="2"/>
  <c r="H142" i="2"/>
  <c r="AM141" i="2"/>
  <c r="AL141" i="2"/>
  <c r="AJ141" i="2"/>
  <c r="AI141" i="2"/>
  <c r="AG141" i="2"/>
  <c r="AF141" i="2"/>
  <c r="AD141" i="2"/>
  <c r="AC141" i="2"/>
  <c r="AA141" i="2"/>
  <c r="Z141" i="2"/>
  <c r="X141" i="2"/>
  <c r="W141" i="2"/>
  <c r="U141" i="2"/>
  <c r="T141" i="2"/>
  <c r="R141" i="2"/>
  <c r="Q141" i="2"/>
  <c r="O141" i="2"/>
  <c r="N141" i="2"/>
  <c r="L141" i="2"/>
  <c r="K141" i="2"/>
  <c r="I141" i="2"/>
  <c r="H141" i="2"/>
  <c r="AM140" i="2"/>
  <c r="AL140" i="2"/>
  <c r="AJ140" i="2"/>
  <c r="AI140" i="2"/>
  <c r="AG140" i="2"/>
  <c r="AF140" i="2"/>
  <c r="AD140" i="2"/>
  <c r="AC140" i="2"/>
  <c r="Y140" i="2"/>
  <c r="AA140" i="2"/>
  <c r="Z140" i="2"/>
  <c r="X140" i="2"/>
  <c r="W140" i="2"/>
  <c r="U140" i="2"/>
  <c r="T140" i="2"/>
  <c r="R140" i="2"/>
  <c r="Q140" i="2"/>
  <c r="O140" i="2"/>
  <c r="N140" i="2"/>
  <c r="L140" i="2"/>
  <c r="K140" i="2"/>
  <c r="I140" i="2"/>
  <c r="H140" i="2"/>
  <c r="AG139" i="2"/>
  <c r="AF139" i="2"/>
  <c r="AD139" i="2"/>
  <c r="AC139" i="2"/>
  <c r="AA139" i="2"/>
  <c r="Z139" i="2"/>
  <c r="X139" i="2"/>
  <c r="W139" i="2"/>
  <c r="U139" i="2"/>
  <c r="T139" i="2"/>
  <c r="R139" i="2"/>
  <c r="Q139" i="2"/>
  <c r="O139" i="2"/>
  <c r="N139" i="2"/>
  <c r="L139" i="2"/>
  <c r="K139" i="2"/>
  <c r="I139" i="2"/>
  <c r="H139" i="2"/>
  <c r="AM138" i="2"/>
  <c r="AL138" i="2"/>
  <c r="AJ138" i="2"/>
  <c r="AI138" i="2"/>
  <c r="AG138" i="2"/>
  <c r="AF138" i="2"/>
  <c r="AD138" i="2"/>
  <c r="AC138" i="2"/>
  <c r="AA138" i="2"/>
  <c r="Z138" i="2"/>
  <c r="R138" i="2"/>
  <c r="Q138" i="2"/>
  <c r="O138" i="2"/>
  <c r="N138" i="2"/>
  <c r="L138" i="2"/>
  <c r="K138" i="2"/>
  <c r="I138" i="2"/>
  <c r="H138" i="2"/>
  <c r="AM137" i="2"/>
  <c r="AL137" i="2"/>
  <c r="AJ137" i="2"/>
  <c r="AI137" i="2"/>
  <c r="AG137" i="2"/>
  <c r="AF137" i="2"/>
  <c r="AD137" i="2"/>
  <c r="AC137" i="2"/>
  <c r="AA137" i="2"/>
  <c r="Z137" i="2"/>
  <c r="X137" i="2"/>
  <c r="W137" i="2"/>
  <c r="U137" i="2"/>
  <c r="T137" i="2"/>
  <c r="R137" i="2"/>
  <c r="Q137" i="2"/>
  <c r="O137" i="2"/>
  <c r="N137" i="2"/>
  <c r="L137" i="2"/>
  <c r="K137" i="2"/>
  <c r="I137" i="2"/>
  <c r="H137" i="2"/>
  <c r="AM136" i="2"/>
  <c r="AL136" i="2"/>
  <c r="AJ136" i="2"/>
  <c r="AI136" i="2"/>
  <c r="AG136" i="2"/>
  <c r="AF136" i="2"/>
  <c r="AD136" i="2"/>
  <c r="AC136" i="2"/>
  <c r="AA136" i="2"/>
  <c r="Z136" i="2"/>
  <c r="X136" i="2"/>
  <c r="W136" i="2"/>
  <c r="U136" i="2"/>
  <c r="T136" i="2"/>
  <c r="R136" i="2"/>
  <c r="Q136" i="2"/>
  <c r="O136" i="2"/>
  <c r="N136" i="2"/>
  <c r="L136" i="2"/>
  <c r="K136" i="2"/>
  <c r="I136" i="2"/>
  <c r="H136" i="2"/>
  <c r="AG135" i="2"/>
  <c r="AF135" i="2"/>
  <c r="AD135" i="2"/>
  <c r="AC135" i="2"/>
  <c r="AA135" i="2"/>
  <c r="Z135" i="2"/>
  <c r="X135" i="2"/>
  <c r="W135" i="2"/>
  <c r="U135" i="2"/>
  <c r="T135" i="2"/>
  <c r="R135" i="2"/>
  <c r="Q135" i="2"/>
  <c r="O135" i="2"/>
  <c r="N135" i="2"/>
  <c r="L135" i="2"/>
  <c r="K135" i="2"/>
  <c r="I135" i="2"/>
  <c r="H135" i="2"/>
  <c r="AM134" i="2"/>
  <c r="AL134" i="2"/>
  <c r="AJ134" i="2"/>
  <c r="AI134" i="2"/>
  <c r="AG134" i="2"/>
  <c r="AF134" i="2"/>
  <c r="AD134" i="2"/>
  <c r="AC134" i="2"/>
  <c r="AA134" i="2"/>
  <c r="Z134" i="2"/>
  <c r="X134" i="2"/>
  <c r="W134" i="2"/>
  <c r="U134" i="2"/>
  <c r="T134" i="2"/>
  <c r="R134" i="2"/>
  <c r="Q134" i="2"/>
  <c r="O134" i="2"/>
  <c r="N134" i="2"/>
  <c r="L134" i="2"/>
  <c r="K134" i="2"/>
  <c r="I134" i="2"/>
  <c r="H134" i="2"/>
  <c r="AM133" i="2"/>
  <c r="AL133" i="2"/>
  <c r="AJ133" i="2"/>
  <c r="AI133" i="2"/>
  <c r="AG133" i="2"/>
  <c r="AF133" i="2"/>
  <c r="AD133" i="2"/>
  <c r="AC133" i="2"/>
  <c r="AA133" i="2"/>
  <c r="Z133" i="2"/>
  <c r="X133" i="2"/>
  <c r="W133" i="2"/>
  <c r="U133" i="2"/>
  <c r="T133" i="2"/>
  <c r="R133" i="2"/>
  <c r="Q133" i="2"/>
  <c r="O133" i="2"/>
  <c r="N133" i="2"/>
  <c r="L133" i="2"/>
  <c r="K133" i="2"/>
  <c r="I133" i="2"/>
  <c r="H133" i="2"/>
  <c r="AM132" i="2"/>
  <c r="AL132" i="2"/>
  <c r="AJ132" i="2"/>
  <c r="AI132" i="2"/>
  <c r="AG132" i="2"/>
  <c r="AF132" i="2"/>
  <c r="AD132" i="2"/>
  <c r="AC132" i="2"/>
  <c r="AA132" i="2"/>
  <c r="Z132" i="2"/>
  <c r="U132" i="2"/>
  <c r="T132" i="2"/>
  <c r="R132" i="2"/>
  <c r="Q132" i="2"/>
  <c r="O132" i="2"/>
  <c r="N132" i="2"/>
  <c r="L132" i="2"/>
  <c r="K132" i="2"/>
  <c r="I132" i="2"/>
  <c r="H132" i="2"/>
  <c r="AM131" i="2"/>
  <c r="AL131" i="2"/>
  <c r="AJ131" i="2"/>
  <c r="AI131" i="2"/>
  <c r="AG131" i="2"/>
  <c r="AF131" i="2"/>
  <c r="AD131" i="2"/>
  <c r="AC131" i="2"/>
  <c r="AA131" i="2"/>
  <c r="Z131" i="2"/>
  <c r="X131" i="2"/>
  <c r="W131" i="2"/>
  <c r="R131" i="2"/>
  <c r="Q131" i="2"/>
  <c r="O131" i="2"/>
  <c r="N131" i="2"/>
  <c r="L131" i="2"/>
  <c r="K131" i="2"/>
  <c r="I131" i="2"/>
  <c r="H131" i="2"/>
  <c r="AM130" i="2"/>
  <c r="AL130" i="2"/>
  <c r="AJ130" i="2"/>
  <c r="AI130" i="2"/>
  <c r="AG130" i="2"/>
  <c r="AF130" i="2"/>
  <c r="AD130" i="2"/>
  <c r="AC130" i="2"/>
  <c r="AA130" i="2"/>
  <c r="Z130" i="2"/>
  <c r="X130" i="2"/>
  <c r="W130" i="2"/>
  <c r="U130" i="2"/>
  <c r="T130" i="2"/>
  <c r="R130" i="2"/>
  <c r="Q130" i="2"/>
  <c r="O130" i="2"/>
  <c r="N130" i="2"/>
  <c r="L130" i="2"/>
  <c r="K130" i="2"/>
  <c r="I130" i="2"/>
  <c r="H130" i="2"/>
  <c r="AG129" i="2"/>
  <c r="AF129" i="2"/>
  <c r="AD129" i="2"/>
  <c r="AC129" i="2"/>
  <c r="AA129" i="2"/>
  <c r="Z129" i="2"/>
  <c r="X129" i="2"/>
  <c r="W129" i="2"/>
  <c r="U129" i="2"/>
  <c r="T129" i="2"/>
  <c r="R129" i="2"/>
  <c r="Q129" i="2"/>
  <c r="O129" i="2"/>
  <c r="N129" i="2"/>
  <c r="L129" i="2"/>
  <c r="K129" i="2"/>
  <c r="I129" i="2"/>
  <c r="H129" i="2"/>
  <c r="AM128" i="2"/>
  <c r="AL128" i="2"/>
  <c r="AJ128" i="2"/>
  <c r="AI128" i="2"/>
  <c r="AG128" i="2"/>
  <c r="AF128" i="2"/>
  <c r="AD128" i="2"/>
  <c r="AC128" i="2"/>
  <c r="AA128" i="2"/>
  <c r="Z128" i="2"/>
  <c r="X128" i="2"/>
  <c r="W128" i="2"/>
  <c r="U128" i="2"/>
  <c r="T128" i="2"/>
  <c r="R128" i="2"/>
  <c r="Q128" i="2"/>
  <c r="O128" i="2"/>
  <c r="N128" i="2"/>
  <c r="L128" i="2"/>
  <c r="K128" i="2"/>
  <c r="I128" i="2"/>
  <c r="H128" i="2"/>
  <c r="AM127" i="2"/>
  <c r="AL127" i="2"/>
  <c r="AJ127" i="2"/>
  <c r="AI127" i="2"/>
  <c r="AG127" i="2"/>
  <c r="AF127" i="2"/>
  <c r="AD127" i="2"/>
  <c r="AC127" i="2"/>
  <c r="Y127" i="2"/>
  <c r="AA127" i="2"/>
  <c r="Z127" i="2"/>
  <c r="X127" i="2"/>
  <c r="W127" i="2"/>
  <c r="U127" i="2"/>
  <c r="T127" i="2"/>
  <c r="R127" i="2"/>
  <c r="Q127" i="2"/>
  <c r="O127" i="2"/>
  <c r="N127" i="2"/>
  <c r="L127" i="2"/>
  <c r="K127" i="2"/>
  <c r="I127" i="2"/>
  <c r="H127" i="2"/>
  <c r="AM126" i="2"/>
  <c r="AL126" i="2"/>
  <c r="AJ126" i="2"/>
  <c r="AI126" i="2"/>
  <c r="AG126" i="2"/>
  <c r="AF126" i="2"/>
  <c r="AD126" i="2"/>
  <c r="AC126" i="2"/>
  <c r="Y126" i="2"/>
  <c r="AA126" i="2"/>
  <c r="Z126" i="2"/>
  <c r="X126" i="2"/>
  <c r="W126" i="2"/>
  <c r="U126" i="2"/>
  <c r="T126" i="2"/>
  <c r="R126" i="2"/>
  <c r="Q126" i="2"/>
  <c r="O126" i="2"/>
  <c r="N126" i="2"/>
  <c r="L126" i="2"/>
  <c r="K126" i="2"/>
  <c r="I126" i="2"/>
  <c r="H126" i="2"/>
  <c r="AM125" i="2"/>
  <c r="AL125" i="2"/>
  <c r="AJ125" i="2"/>
  <c r="AI125" i="2"/>
  <c r="AG125" i="2"/>
  <c r="AF125" i="2"/>
  <c r="AD125" i="2"/>
  <c r="AC125" i="2"/>
  <c r="AA125" i="2"/>
  <c r="Z125" i="2"/>
  <c r="X125" i="2"/>
  <c r="W125" i="2"/>
  <c r="U125" i="2"/>
  <c r="T125" i="2"/>
  <c r="R125" i="2"/>
  <c r="Q125" i="2"/>
  <c r="O125" i="2"/>
  <c r="N125" i="2"/>
  <c r="L125" i="2"/>
  <c r="K125" i="2"/>
  <c r="I125" i="2"/>
  <c r="H125" i="2"/>
  <c r="AM124" i="2"/>
  <c r="AL124" i="2"/>
  <c r="AJ124" i="2"/>
  <c r="AI124" i="2"/>
  <c r="AG124" i="2"/>
  <c r="AF124" i="2"/>
  <c r="AD124" i="2"/>
  <c r="AC124" i="2"/>
  <c r="Y124" i="2"/>
  <c r="AA124" i="2"/>
  <c r="Z124" i="2"/>
  <c r="X124" i="2"/>
  <c r="W124" i="2"/>
  <c r="U124" i="2"/>
  <c r="T124" i="2"/>
  <c r="R124" i="2"/>
  <c r="Q124" i="2"/>
  <c r="O124" i="2"/>
  <c r="N124" i="2"/>
  <c r="L124" i="2"/>
  <c r="K124" i="2"/>
  <c r="I124" i="2"/>
  <c r="H124" i="2"/>
  <c r="AG123" i="2"/>
  <c r="AF123" i="2"/>
  <c r="AD123" i="2"/>
  <c r="AC123" i="2"/>
  <c r="AA123" i="2"/>
  <c r="Z123" i="2"/>
  <c r="X123" i="2"/>
  <c r="W123" i="2"/>
  <c r="U123" i="2"/>
  <c r="T123" i="2"/>
  <c r="R123" i="2"/>
  <c r="Q123" i="2"/>
  <c r="O123" i="2"/>
  <c r="N123" i="2"/>
  <c r="L123" i="2"/>
  <c r="K123" i="2"/>
  <c r="I123" i="2"/>
  <c r="H123" i="2"/>
  <c r="AG122" i="2"/>
  <c r="AF122" i="2"/>
  <c r="AD122" i="2"/>
  <c r="AC122" i="2"/>
  <c r="AA122" i="2"/>
  <c r="Z122" i="2"/>
  <c r="X122" i="2"/>
  <c r="W122" i="2"/>
  <c r="U122" i="2"/>
  <c r="T122" i="2"/>
  <c r="R122" i="2"/>
  <c r="Q122" i="2"/>
  <c r="O122" i="2"/>
  <c r="N122" i="2"/>
  <c r="L122" i="2"/>
  <c r="K122" i="2"/>
  <c r="I122" i="2"/>
  <c r="H122" i="2"/>
  <c r="AM121" i="2"/>
  <c r="AL121" i="2"/>
  <c r="AJ121" i="2"/>
  <c r="AI121" i="2"/>
  <c r="AG121" i="2"/>
  <c r="AF121" i="2"/>
  <c r="AD121" i="2"/>
  <c r="AC121" i="2"/>
  <c r="AA121" i="2"/>
  <c r="Z121" i="2"/>
  <c r="X121" i="2"/>
  <c r="W121" i="2"/>
  <c r="U121" i="2"/>
  <c r="T121" i="2"/>
  <c r="R121" i="2"/>
  <c r="Q121" i="2"/>
  <c r="O121" i="2"/>
  <c r="N121" i="2"/>
  <c r="L121" i="2"/>
  <c r="K121" i="2"/>
  <c r="I121" i="2"/>
  <c r="H121" i="2"/>
  <c r="AM120" i="2"/>
  <c r="AL120" i="2"/>
  <c r="AJ120" i="2"/>
  <c r="AI120" i="2"/>
  <c r="AG120" i="2"/>
  <c r="AF120" i="2"/>
  <c r="AD120" i="2"/>
  <c r="AC120" i="2"/>
  <c r="AA120" i="2"/>
  <c r="Z120" i="2"/>
  <c r="X120" i="2"/>
  <c r="W120" i="2"/>
  <c r="U120" i="2"/>
  <c r="T120" i="2"/>
  <c r="R120" i="2"/>
  <c r="Q120" i="2"/>
  <c r="O120" i="2"/>
  <c r="N120" i="2"/>
  <c r="L120" i="2"/>
  <c r="K120" i="2"/>
  <c r="I120" i="2"/>
  <c r="H120" i="2"/>
  <c r="AM119" i="2"/>
  <c r="AL119" i="2"/>
  <c r="AJ119" i="2"/>
  <c r="AI119" i="2"/>
  <c r="AG119" i="2"/>
  <c r="AF119" i="2"/>
  <c r="AD119" i="2"/>
  <c r="AC119" i="2"/>
  <c r="AA119" i="2"/>
  <c r="Z119" i="2"/>
  <c r="X119" i="2"/>
  <c r="W119" i="2"/>
  <c r="U119" i="2"/>
  <c r="T119" i="2"/>
  <c r="R119" i="2"/>
  <c r="Q119" i="2"/>
  <c r="O119" i="2"/>
  <c r="N119" i="2"/>
  <c r="L119" i="2"/>
  <c r="K119" i="2"/>
  <c r="I119" i="2"/>
  <c r="H119" i="2"/>
  <c r="AM118" i="2"/>
  <c r="AL118" i="2"/>
  <c r="AJ118" i="2"/>
  <c r="AI118" i="2"/>
  <c r="AG118" i="2"/>
  <c r="AF118" i="2"/>
  <c r="AD118" i="2"/>
  <c r="AC118" i="2"/>
  <c r="AA118" i="2"/>
  <c r="Z118" i="2"/>
  <c r="X118" i="2"/>
  <c r="W118" i="2"/>
  <c r="U118" i="2"/>
  <c r="T118" i="2"/>
  <c r="R118" i="2"/>
  <c r="Q118" i="2"/>
  <c r="O118" i="2"/>
  <c r="N118" i="2"/>
  <c r="L118" i="2"/>
  <c r="K118" i="2"/>
  <c r="I118" i="2"/>
  <c r="H118" i="2"/>
  <c r="AM117" i="2"/>
  <c r="AL117" i="2"/>
  <c r="AJ117" i="2"/>
  <c r="AI117" i="2"/>
  <c r="AG117" i="2"/>
  <c r="AF117" i="2"/>
  <c r="AD117" i="2"/>
  <c r="AC117" i="2"/>
  <c r="AA117" i="2"/>
  <c r="Z117" i="2"/>
  <c r="X117" i="2"/>
  <c r="W117" i="2"/>
  <c r="U117" i="2"/>
  <c r="T117" i="2"/>
  <c r="R117" i="2"/>
  <c r="Q117" i="2"/>
  <c r="O117" i="2"/>
  <c r="N117" i="2"/>
  <c r="L117" i="2"/>
  <c r="K117" i="2"/>
  <c r="I117" i="2"/>
  <c r="H117" i="2"/>
  <c r="I116" i="2"/>
  <c r="H116" i="2"/>
  <c r="U115" i="2"/>
  <c r="T115" i="2"/>
  <c r="R115" i="2"/>
  <c r="Q115" i="2"/>
  <c r="O115" i="2"/>
  <c r="N115" i="2"/>
  <c r="L115" i="2"/>
  <c r="K115" i="2"/>
  <c r="I115" i="2"/>
  <c r="H115" i="2"/>
  <c r="AM114" i="2"/>
  <c r="AL114" i="2"/>
  <c r="AJ114" i="2"/>
  <c r="AI114" i="2"/>
  <c r="AG114" i="2"/>
  <c r="AF114" i="2"/>
  <c r="AD114" i="2"/>
  <c r="AC114" i="2"/>
  <c r="Y114" i="2"/>
  <c r="AA114" i="2"/>
  <c r="Z114" i="2"/>
  <c r="X114" i="2"/>
  <c r="W114" i="2"/>
  <c r="U114" i="2"/>
  <c r="T114" i="2"/>
  <c r="R114" i="2"/>
  <c r="Q114" i="2"/>
  <c r="O114" i="2"/>
  <c r="N114" i="2"/>
  <c r="L114" i="2"/>
  <c r="K114" i="2"/>
  <c r="I114" i="2"/>
  <c r="H114" i="2"/>
  <c r="AM113" i="2"/>
  <c r="AL113" i="2"/>
  <c r="AJ113" i="2"/>
  <c r="AI113" i="2"/>
  <c r="AG113" i="2"/>
  <c r="AF113" i="2"/>
  <c r="AD113" i="2"/>
  <c r="AC113" i="2"/>
  <c r="AA113" i="2"/>
  <c r="Z113" i="2"/>
  <c r="X113" i="2"/>
  <c r="W113" i="2"/>
  <c r="U113" i="2"/>
  <c r="T113" i="2"/>
  <c r="R113" i="2"/>
  <c r="Q113" i="2"/>
  <c r="O113" i="2"/>
  <c r="N113" i="2"/>
  <c r="L113" i="2"/>
  <c r="K113" i="2"/>
  <c r="I113" i="2"/>
  <c r="H113" i="2"/>
  <c r="AM112" i="2"/>
  <c r="AL112" i="2"/>
  <c r="AJ112" i="2"/>
  <c r="AI112" i="2"/>
  <c r="AG112" i="2"/>
  <c r="AF112" i="2"/>
  <c r="AD112" i="2"/>
  <c r="AC112" i="2"/>
  <c r="AA112" i="2"/>
  <c r="Z112" i="2"/>
  <c r="R112" i="2"/>
  <c r="Q112" i="2"/>
  <c r="O112" i="2"/>
  <c r="N112" i="2"/>
  <c r="L112" i="2"/>
  <c r="K112" i="2"/>
  <c r="I112" i="2"/>
  <c r="H112" i="2"/>
  <c r="AM111" i="2"/>
  <c r="AL111" i="2"/>
  <c r="AJ111" i="2"/>
  <c r="AI111" i="2"/>
  <c r="AG111" i="2"/>
  <c r="AF111" i="2"/>
  <c r="AD111" i="2"/>
  <c r="AC111" i="2"/>
  <c r="AA111" i="2"/>
  <c r="Z111" i="2"/>
  <c r="X111" i="2"/>
  <c r="W111" i="2"/>
  <c r="U111" i="2"/>
  <c r="T111" i="2"/>
  <c r="R111" i="2"/>
  <c r="Q111" i="2"/>
  <c r="O111" i="2"/>
  <c r="N111" i="2"/>
  <c r="L111" i="2"/>
  <c r="K111" i="2"/>
  <c r="I111" i="2"/>
  <c r="H111" i="2"/>
  <c r="AM110" i="2"/>
  <c r="AL110" i="2"/>
  <c r="AJ110" i="2"/>
  <c r="AI110" i="2"/>
  <c r="AG110" i="2"/>
  <c r="AF110" i="2"/>
  <c r="AD110" i="2"/>
  <c r="AC110" i="2"/>
  <c r="Y110" i="2"/>
  <c r="AA110" i="2"/>
  <c r="Z110" i="2"/>
  <c r="X110" i="2"/>
  <c r="W110" i="2"/>
  <c r="U110" i="2"/>
  <c r="T110" i="2"/>
  <c r="R110" i="2"/>
  <c r="Q110" i="2"/>
  <c r="O110" i="2"/>
  <c r="N110" i="2"/>
  <c r="L110" i="2"/>
  <c r="K110" i="2"/>
  <c r="I110" i="2"/>
  <c r="H110" i="2"/>
  <c r="AG109" i="2"/>
  <c r="AF109" i="2"/>
  <c r="AD109" i="2"/>
  <c r="AC109" i="2"/>
  <c r="AA109" i="2"/>
  <c r="Z109" i="2"/>
  <c r="O109" i="2"/>
  <c r="N109" i="2"/>
  <c r="L109" i="2"/>
  <c r="K109" i="2"/>
  <c r="I109" i="2"/>
  <c r="H109" i="2"/>
  <c r="AM108" i="2"/>
  <c r="AL108" i="2"/>
  <c r="AJ108" i="2"/>
  <c r="AI108" i="2"/>
  <c r="AG108" i="2"/>
  <c r="AF108" i="2"/>
  <c r="AD108" i="2"/>
  <c r="AC108" i="2"/>
  <c r="AA108" i="2"/>
  <c r="Z108" i="2"/>
  <c r="O108" i="2"/>
  <c r="N108" i="2"/>
  <c r="L108" i="2"/>
  <c r="K108" i="2"/>
  <c r="I108" i="2"/>
  <c r="H108" i="2"/>
  <c r="AM107" i="2"/>
  <c r="AL107" i="2"/>
  <c r="AJ107" i="2"/>
  <c r="AI107" i="2"/>
  <c r="AG107" i="2"/>
  <c r="AF107" i="2"/>
  <c r="AD107" i="2"/>
  <c r="AC107" i="2"/>
  <c r="AA107" i="2"/>
  <c r="Z107" i="2"/>
  <c r="O107" i="2"/>
  <c r="N107" i="2"/>
  <c r="L107" i="2"/>
  <c r="K107" i="2"/>
  <c r="I107" i="2"/>
  <c r="H107" i="2"/>
  <c r="AM106" i="2"/>
  <c r="AL106" i="2"/>
  <c r="AJ106" i="2"/>
  <c r="AI106" i="2"/>
  <c r="AG106" i="2"/>
  <c r="AF106" i="2"/>
  <c r="AD106" i="2"/>
  <c r="AC106" i="2"/>
  <c r="Y106" i="2"/>
  <c r="AA106" i="2"/>
  <c r="Z106" i="2"/>
  <c r="O106" i="2"/>
  <c r="N106" i="2"/>
  <c r="L106" i="2"/>
  <c r="K106" i="2"/>
  <c r="I106" i="2"/>
  <c r="H106" i="2"/>
  <c r="AM105" i="2"/>
  <c r="AL105" i="2"/>
  <c r="AJ105" i="2"/>
  <c r="AI105" i="2"/>
  <c r="AG105" i="2"/>
  <c r="AF105" i="2"/>
  <c r="AD105" i="2"/>
  <c r="AC105" i="2"/>
  <c r="AA105" i="2"/>
  <c r="Z105" i="2"/>
  <c r="O105" i="2"/>
  <c r="N105" i="2"/>
  <c r="L105" i="2"/>
  <c r="K105" i="2"/>
  <c r="I105" i="2"/>
  <c r="H105" i="2"/>
  <c r="AM104" i="2"/>
  <c r="AL104" i="2"/>
  <c r="AJ104" i="2"/>
  <c r="AI104" i="2"/>
  <c r="AG104" i="2"/>
  <c r="AF104" i="2"/>
  <c r="AD104" i="2"/>
  <c r="AC104" i="2"/>
  <c r="AA104" i="2"/>
  <c r="Z104" i="2"/>
  <c r="O104" i="2"/>
  <c r="N104" i="2"/>
  <c r="L104" i="2"/>
  <c r="K104" i="2"/>
  <c r="I104" i="2"/>
  <c r="H104" i="2"/>
  <c r="AM103" i="2"/>
  <c r="AL103" i="2"/>
  <c r="AJ103" i="2"/>
  <c r="AI103" i="2"/>
  <c r="AG103" i="2"/>
  <c r="AF103" i="2"/>
  <c r="AD103" i="2"/>
  <c r="AC103" i="2"/>
  <c r="AA103" i="2"/>
  <c r="Z103" i="2"/>
  <c r="O103" i="2"/>
  <c r="N103" i="2"/>
  <c r="L103" i="2"/>
  <c r="K103" i="2"/>
  <c r="I103" i="2"/>
  <c r="H103" i="2"/>
  <c r="AM102" i="2"/>
  <c r="AL102" i="2"/>
  <c r="AJ102" i="2"/>
  <c r="AI102" i="2"/>
  <c r="AG102" i="2"/>
  <c r="AF102" i="2"/>
  <c r="AD102" i="2"/>
  <c r="AC102" i="2"/>
  <c r="AA102" i="2"/>
  <c r="Z102" i="2"/>
  <c r="O102" i="2"/>
  <c r="N102" i="2"/>
  <c r="L102" i="2"/>
  <c r="K102" i="2"/>
  <c r="I102" i="2"/>
  <c r="H102" i="2"/>
  <c r="AM101" i="2"/>
  <c r="AL101" i="2"/>
  <c r="AJ101" i="2"/>
  <c r="AI101" i="2"/>
  <c r="AG101" i="2"/>
  <c r="AF101" i="2"/>
  <c r="AD101" i="2"/>
  <c r="AC101" i="2"/>
  <c r="Y101" i="2"/>
  <c r="AA101" i="2"/>
  <c r="Z101" i="2"/>
  <c r="O101" i="2"/>
  <c r="N101" i="2"/>
  <c r="L101" i="2"/>
  <c r="K101" i="2"/>
  <c r="I101" i="2"/>
  <c r="H101" i="2"/>
  <c r="AG100" i="2"/>
  <c r="AF100" i="2"/>
  <c r="AD100" i="2"/>
  <c r="AC100" i="2"/>
  <c r="AA100" i="2"/>
  <c r="Z100" i="2"/>
  <c r="O100" i="2"/>
  <c r="N100" i="2"/>
  <c r="L100" i="2"/>
  <c r="K100" i="2"/>
  <c r="I100" i="2"/>
  <c r="H100" i="2"/>
  <c r="AG99" i="2"/>
  <c r="AF99" i="2"/>
  <c r="AD99" i="2"/>
  <c r="AC99" i="2"/>
  <c r="AA99" i="2"/>
  <c r="Z99" i="2"/>
  <c r="O99" i="2"/>
  <c r="N99" i="2"/>
  <c r="L99" i="2"/>
  <c r="K99" i="2"/>
  <c r="I99" i="2"/>
  <c r="H99" i="2"/>
  <c r="AM98" i="2"/>
  <c r="AL98" i="2"/>
  <c r="AJ98" i="2"/>
  <c r="AI98" i="2"/>
  <c r="AG98" i="2"/>
  <c r="AF98" i="2"/>
  <c r="AD98" i="2"/>
  <c r="AC98" i="2"/>
  <c r="AA98" i="2"/>
  <c r="Z98" i="2"/>
  <c r="O98" i="2"/>
  <c r="N98" i="2"/>
  <c r="L98" i="2"/>
  <c r="K98" i="2"/>
  <c r="I98" i="2"/>
  <c r="H98" i="2"/>
  <c r="AM97" i="2"/>
  <c r="AL97" i="2"/>
  <c r="AJ97" i="2"/>
  <c r="AI97" i="2"/>
  <c r="AG97" i="2"/>
  <c r="AF97" i="2"/>
  <c r="AD97" i="2"/>
  <c r="AC97" i="2"/>
  <c r="AA97" i="2"/>
  <c r="Z97" i="2"/>
  <c r="X97" i="2"/>
  <c r="W97" i="2"/>
  <c r="U97" i="2"/>
  <c r="T97" i="2"/>
  <c r="R97" i="2"/>
  <c r="Q97" i="2"/>
  <c r="O97" i="2"/>
  <c r="N97" i="2"/>
  <c r="L97" i="2"/>
  <c r="K97" i="2"/>
  <c r="I97" i="2"/>
  <c r="H97" i="2"/>
  <c r="AM96" i="2"/>
  <c r="AL96" i="2"/>
  <c r="AJ96" i="2"/>
  <c r="AI96" i="2"/>
  <c r="AG96" i="2"/>
  <c r="AF96" i="2"/>
  <c r="AD96" i="2"/>
  <c r="AC96" i="2"/>
  <c r="AA96" i="2"/>
  <c r="Z96" i="2"/>
  <c r="X96" i="2"/>
  <c r="W96" i="2"/>
  <c r="U96" i="2"/>
  <c r="T96" i="2"/>
  <c r="R96" i="2"/>
  <c r="Q96" i="2"/>
  <c r="O96" i="2"/>
  <c r="N96" i="2"/>
  <c r="L96" i="2"/>
  <c r="K96" i="2"/>
  <c r="I96" i="2"/>
  <c r="H96" i="2"/>
  <c r="AM95" i="2"/>
  <c r="AL95" i="2"/>
  <c r="AJ95" i="2"/>
  <c r="AI95" i="2"/>
  <c r="AG95" i="2"/>
  <c r="AF95" i="2"/>
  <c r="AD95" i="2"/>
  <c r="AC95" i="2"/>
  <c r="AA95" i="2"/>
  <c r="Z95" i="2"/>
  <c r="X95" i="2"/>
  <c r="W95" i="2"/>
  <c r="U95" i="2"/>
  <c r="T95" i="2"/>
  <c r="R95" i="2"/>
  <c r="Q95" i="2"/>
  <c r="O95" i="2"/>
  <c r="N95" i="2"/>
  <c r="L95" i="2"/>
  <c r="K95" i="2"/>
  <c r="I95" i="2"/>
  <c r="H95" i="2"/>
  <c r="AM94" i="2"/>
  <c r="AL94" i="2"/>
  <c r="AJ94" i="2"/>
  <c r="AI94" i="2"/>
  <c r="AG94" i="2"/>
  <c r="AF94" i="2"/>
  <c r="AD94" i="2"/>
  <c r="AC94" i="2"/>
  <c r="AA94" i="2"/>
  <c r="Z94" i="2"/>
  <c r="X94" i="2"/>
  <c r="W94" i="2"/>
  <c r="U94" i="2"/>
  <c r="T94" i="2"/>
  <c r="R94" i="2"/>
  <c r="Q94" i="2"/>
  <c r="O94" i="2"/>
  <c r="N94" i="2"/>
  <c r="L94" i="2"/>
  <c r="K94" i="2"/>
  <c r="I94" i="2"/>
  <c r="H94" i="2"/>
  <c r="AM93" i="2"/>
  <c r="AL93" i="2"/>
  <c r="AJ93" i="2"/>
  <c r="AI93" i="2"/>
  <c r="AG93" i="2"/>
  <c r="AF93" i="2"/>
  <c r="AD93" i="2"/>
  <c r="AC93" i="2"/>
  <c r="AA93" i="2"/>
  <c r="Z93" i="2"/>
  <c r="X93" i="2"/>
  <c r="W93" i="2"/>
  <c r="U93" i="2"/>
  <c r="T93" i="2"/>
  <c r="R93" i="2"/>
  <c r="Q93" i="2"/>
  <c r="O93" i="2"/>
  <c r="N93" i="2"/>
  <c r="L93" i="2"/>
  <c r="K93" i="2"/>
  <c r="I93" i="2"/>
  <c r="H93" i="2"/>
  <c r="I92" i="2"/>
  <c r="H92" i="2"/>
  <c r="AM91" i="2"/>
  <c r="AL91" i="2"/>
  <c r="AJ91" i="2"/>
  <c r="AI91" i="2"/>
  <c r="AG91" i="2"/>
  <c r="AF91" i="2"/>
  <c r="AD91" i="2"/>
  <c r="AC91" i="2"/>
  <c r="AA91" i="2"/>
  <c r="Z91" i="2"/>
  <c r="X91" i="2"/>
  <c r="W91" i="2"/>
  <c r="U91" i="2"/>
  <c r="T91" i="2"/>
  <c r="R91" i="2"/>
  <c r="Q91" i="2"/>
  <c r="O91" i="2"/>
  <c r="N91" i="2"/>
  <c r="L91" i="2"/>
  <c r="K91" i="2"/>
  <c r="I91" i="2"/>
  <c r="H91" i="2"/>
  <c r="AM90" i="2"/>
  <c r="AL90" i="2"/>
  <c r="AJ90" i="2"/>
  <c r="AI90" i="2"/>
  <c r="AG90" i="2"/>
  <c r="AF90" i="2"/>
  <c r="AD90" i="2"/>
  <c r="AC90" i="2"/>
  <c r="Y90" i="2"/>
  <c r="AA90" i="2"/>
  <c r="Z90" i="2"/>
  <c r="X90" i="2"/>
  <c r="W90" i="2"/>
  <c r="U90" i="2"/>
  <c r="T90" i="2"/>
  <c r="R90" i="2"/>
  <c r="Q90" i="2"/>
  <c r="O90" i="2"/>
  <c r="N90" i="2"/>
  <c r="L90" i="2"/>
  <c r="K90" i="2"/>
  <c r="I90" i="2"/>
  <c r="H90" i="2"/>
  <c r="AM89" i="2"/>
  <c r="AL89" i="2"/>
  <c r="AJ89" i="2"/>
  <c r="AI89" i="2"/>
  <c r="AG89" i="2"/>
  <c r="AF89" i="2"/>
  <c r="AD89" i="2"/>
  <c r="AC89" i="2"/>
  <c r="AA89" i="2"/>
  <c r="Z89" i="2"/>
  <c r="X89" i="2"/>
  <c r="W89" i="2"/>
  <c r="U89" i="2"/>
  <c r="T89" i="2"/>
  <c r="R89" i="2"/>
  <c r="Q89" i="2"/>
  <c r="O89" i="2"/>
  <c r="N89" i="2"/>
  <c r="L89" i="2"/>
  <c r="K89" i="2"/>
  <c r="I89" i="2"/>
  <c r="H89" i="2"/>
  <c r="AM88" i="2"/>
  <c r="AL88" i="2"/>
  <c r="AJ88" i="2"/>
  <c r="AI88" i="2"/>
  <c r="AG88" i="2"/>
  <c r="AF88" i="2"/>
  <c r="AD88" i="2"/>
  <c r="AC88" i="2"/>
  <c r="AA88" i="2"/>
  <c r="Z88" i="2"/>
  <c r="X88" i="2"/>
  <c r="W88" i="2"/>
  <c r="U88" i="2"/>
  <c r="T88" i="2"/>
  <c r="R88" i="2"/>
  <c r="Q88" i="2"/>
  <c r="O88" i="2"/>
  <c r="N88" i="2"/>
  <c r="L88" i="2"/>
  <c r="K88" i="2"/>
  <c r="I88" i="2"/>
  <c r="H88" i="2"/>
  <c r="AM87" i="2"/>
  <c r="AL87" i="2"/>
  <c r="AJ87" i="2"/>
  <c r="AI87" i="2"/>
  <c r="AG87" i="2"/>
  <c r="AF87" i="2"/>
  <c r="AD87" i="2"/>
  <c r="AC87" i="2"/>
  <c r="AA87" i="2"/>
  <c r="Z87" i="2"/>
  <c r="X87" i="2"/>
  <c r="W87" i="2"/>
  <c r="U87" i="2"/>
  <c r="T87" i="2"/>
  <c r="R87" i="2"/>
  <c r="Q87" i="2"/>
  <c r="O87" i="2"/>
  <c r="N87" i="2"/>
  <c r="L87" i="2"/>
  <c r="K87" i="2"/>
  <c r="I87" i="2"/>
  <c r="H87" i="2"/>
  <c r="AG86" i="2"/>
  <c r="AF86" i="2"/>
  <c r="AD86" i="2"/>
  <c r="AC86" i="2"/>
  <c r="AA86" i="2"/>
  <c r="Z86" i="2"/>
  <c r="X86" i="2"/>
  <c r="W86" i="2"/>
  <c r="U86" i="2"/>
  <c r="T86" i="2"/>
  <c r="R86" i="2"/>
  <c r="Q86" i="2"/>
  <c r="O86" i="2"/>
  <c r="N86" i="2"/>
  <c r="L86" i="2"/>
  <c r="K86" i="2"/>
  <c r="I86" i="2"/>
  <c r="H86" i="2"/>
  <c r="AM85" i="2"/>
  <c r="AL85" i="2"/>
  <c r="AJ85" i="2"/>
  <c r="AI85" i="2"/>
  <c r="AG85" i="2"/>
  <c r="AF85" i="2"/>
  <c r="AD85" i="2"/>
  <c r="AC85" i="2"/>
  <c r="Y85" i="2"/>
  <c r="AA85" i="2"/>
  <c r="Z85" i="2"/>
  <c r="O85" i="2"/>
  <c r="N85" i="2"/>
  <c r="L85" i="2"/>
  <c r="K85" i="2"/>
  <c r="I85" i="2"/>
  <c r="H85" i="2"/>
  <c r="AM84" i="2"/>
  <c r="AL84" i="2"/>
  <c r="AJ84" i="2"/>
  <c r="AI84" i="2"/>
  <c r="AG84" i="2"/>
  <c r="AF84" i="2"/>
  <c r="AD84" i="2"/>
  <c r="AC84" i="2"/>
  <c r="Y84" i="2"/>
  <c r="AA84" i="2"/>
  <c r="Z84" i="2"/>
  <c r="O84" i="2"/>
  <c r="N84" i="2"/>
  <c r="L84" i="2"/>
  <c r="K84" i="2"/>
  <c r="I84" i="2"/>
  <c r="H84" i="2"/>
  <c r="AG83" i="2"/>
  <c r="AF83" i="2"/>
  <c r="AD83" i="2"/>
  <c r="AC83" i="2"/>
  <c r="AA83" i="2"/>
  <c r="Z83" i="2"/>
  <c r="O83" i="2"/>
  <c r="N83" i="2"/>
  <c r="L83" i="2"/>
  <c r="K83" i="2"/>
  <c r="I83" i="2"/>
  <c r="H83" i="2"/>
  <c r="AM82" i="2"/>
  <c r="AL82" i="2"/>
  <c r="AJ82" i="2"/>
  <c r="AI82" i="2"/>
  <c r="AG82" i="2"/>
  <c r="AF82" i="2"/>
  <c r="AD82" i="2"/>
  <c r="AC82" i="2"/>
  <c r="AA82" i="2"/>
  <c r="Z82" i="2"/>
  <c r="O82" i="2"/>
  <c r="N82" i="2"/>
  <c r="L82" i="2"/>
  <c r="K82" i="2"/>
  <c r="I82" i="2"/>
  <c r="H82" i="2"/>
  <c r="AM81" i="2"/>
  <c r="AL81" i="2"/>
  <c r="AJ81" i="2"/>
  <c r="AI81" i="2"/>
  <c r="AG81" i="2"/>
  <c r="AF81" i="2"/>
  <c r="AD81" i="2"/>
  <c r="AC81" i="2"/>
  <c r="AA81" i="2"/>
  <c r="Z81" i="2"/>
  <c r="O81" i="2"/>
  <c r="N81" i="2"/>
  <c r="L81" i="2"/>
  <c r="K81" i="2"/>
  <c r="I81" i="2"/>
  <c r="H81" i="2"/>
  <c r="AM80" i="2"/>
  <c r="AL80" i="2"/>
  <c r="AJ80" i="2"/>
  <c r="AI80" i="2"/>
  <c r="AG80" i="2"/>
  <c r="AF80" i="2"/>
  <c r="AD80" i="2"/>
  <c r="AC80" i="2"/>
  <c r="AA80" i="2"/>
  <c r="Z80" i="2"/>
  <c r="O80" i="2"/>
  <c r="N80" i="2"/>
  <c r="L80" i="2"/>
  <c r="K80" i="2"/>
  <c r="I80" i="2"/>
  <c r="H80" i="2"/>
  <c r="AG79" i="2"/>
  <c r="AF79" i="2"/>
  <c r="AD79" i="2"/>
  <c r="AC79" i="2"/>
  <c r="AA79" i="2"/>
  <c r="Z79" i="2"/>
  <c r="O79" i="2"/>
  <c r="N79" i="2"/>
  <c r="L79" i="2"/>
  <c r="K79" i="2"/>
  <c r="I79" i="2"/>
  <c r="H79" i="2"/>
  <c r="AM78" i="2"/>
  <c r="AL78" i="2"/>
  <c r="AJ78" i="2"/>
  <c r="AI78" i="2"/>
  <c r="AG78" i="2"/>
  <c r="AF78" i="2"/>
  <c r="AD78" i="2"/>
  <c r="AC78" i="2"/>
  <c r="AA78" i="2"/>
  <c r="Z78" i="2"/>
  <c r="O78" i="2"/>
  <c r="N78" i="2"/>
  <c r="L78" i="2"/>
  <c r="K78" i="2"/>
  <c r="I78" i="2"/>
  <c r="H78" i="2"/>
  <c r="AM77" i="2"/>
  <c r="AL77" i="2"/>
  <c r="AJ77" i="2"/>
  <c r="AI77" i="2"/>
  <c r="AG77" i="2"/>
  <c r="AF77" i="2"/>
  <c r="AD77" i="2"/>
  <c r="AC77" i="2"/>
  <c r="AA77" i="2"/>
  <c r="Z77" i="2"/>
  <c r="O77" i="2"/>
  <c r="N77" i="2"/>
  <c r="L77" i="2"/>
  <c r="K77" i="2"/>
  <c r="I77" i="2"/>
  <c r="H77" i="2"/>
  <c r="AG76" i="2"/>
  <c r="AF76" i="2"/>
  <c r="AD76" i="2"/>
  <c r="AC76" i="2"/>
  <c r="AA76" i="2"/>
  <c r="Z76" i="2"/>
  <c r="O76" i="2"/>
  <c r="N76" i="2"/>
  <c r="L76" i="2"/>
  <c r="K76" i="2"/>
  <c r="I76" i="2"/>
  <c r="H76" i="2"/>
  <c r="AM75" i="2"/>
  <c r="AL75" i="2"/>
  <c r="AJ75" i="2"/>
  <c r="AI75" i="2"/>
  <c r="AG75" i="2"/>
  <c r="AF75" i="2"/>
  <c r="AD75" i="2"/>
  <c r="AC75" i="2"/>
  <c r="AA75" i="2"/>
  <c r="Z75" i="2"/>
  <c r="O75" i="2"/>
  <c r="N75" i="2"/>
  <c r="L75" i="2"/>
  <c r="K75" i="2"/>
  <c r="I75" i="2"/>
  <c r="H75" i="2"/>
  <c r="AM74" i="2"/>
  <c r="AL74" i="2"/>
  <c r="AJ74" i="2"/>
  <c r="AI74" i="2"/>
  <c r="AG74" i="2"/>
  <c r="AF74" i="2"/>
  <c r="AD74" i="2"/>
  <c r="AC74" i="2"/>
  <c r="AA74" i="2"/>
  <c r="Z74" i="2"/>
  <c r="O74" i="2"/>
  <c r="N74" i="2"/>
  <c r="L74" i="2"/>
  <c r="K74" i="2"/>
  <c r="I74" i="2"/>
  <c r="H74" i="2"/>
  <c r="AM73" i="2"/>
  <c r="AL73" i="2"/>
  <c r="AJ73" i="2"/>
  <c r="AI73" i="2"/>
  <c r="AG73" i="2"/>
  <c r="AF73" i="2"/>
  <c r="AD73" i="2"/>
  <c r="AC73" i="2"/>
  <c r="AA73" i="2"/>
  <c r="Z73" i="2"/>
  <c r="X73" i="2"/>
  <c r="W73" i="2"/>
  <c r="U73" i="2"/>
  <c r="T73" i="2"/>
  <c r="R73" i="2"/>
  <c r="Q73" i="2"/>
  <c r="O73" i="2"/>
  <c r="N73" i="2"/>
  <c r="L73" i="2"/>
  <c r="K73" i="2"/>
  <c r="I73" i="2"/>
  <c r="H73" i="2"/>
  <c r="AM72" i="2"/>
  <c r="AL72" i="2"/>
  <c r="AJ72" i="2"/>
  <c r="AI72" i="2"/>
  <c r="AG72" i="2"/>
  <c r="AF72" i="2"/>
  <c r="AD72" i="2"/>
  <c r="AC72" i="2"/>
  <c r="AA72" i="2"/>
  <c r="Z72" i="2"/>
  <c r="X72" i="2"/>
  <c r="W72" i="2"/>
  <c r="U72" i="2"/>
  <c r="T72" i="2"/>
  <c r="R72" i="2"/>
  <c r="Q72" i="2"/>
  <c r="O72" i="2"/>
  <c r="N72" i="2"/>
  <c r="L72" i="2"/>
  <c r="K72" i="2"/>
  <c r="I72" i="2"/>
  <c r="H72" i="2"/>
  <c r="AM71" i="2"/>
  <c r="AL71" i="2"/>
  <c r="AJ71" i="2"/>
  <c r="AI71" i="2"/>
  <c r="AG71" i="2"/>
  <c r="AF71" i="2"/>
  <c r="AD71" i="2"/>
  <c r="AC71" i="2"/>
  <c r="AA71" i="2"/>
  <c r="Z71" i="2"/>
  <c r="X71" i="2"/>
  <c r="W71" i="2"/>
  <c r="U71" i="2"/>
  <c r="T71" i="2"/>
  <c r="R71" i="2"/>
  <c r="Q71" i="2"/>
  <c r="O71" i="2"/>
  <c r="N71" i="2"/>
  <c r="L71" i="2"/>
  <c r="K71" i="2"/>
  <c r="I71" i="2"/>
  <c r="H71" i="2"/>
  <c r="AM70" i="2"/>
  <c r="AL70" i="2"/>
  <c r="AJ70" i="2"/>
  <c r="AI70" i="2"/>
  <c r="AG70" i="2"/>
  <c r="AF70" i="2"/>
  <c r="AD70" i="2"/>
  <c r="AC70" i="2"/>
  <c r="AA70" i="2"/>
  <c r="Z70" i="2"/>
  <c r="X70" i="2"/>
  <c r="W70" i="2"/>
  <c r="U70" i="2"/>
  <c r="T70" i="2"/>
  <c r="R70" i="2"/>
  <c r="Q70" i="2"/>
  <c r="O70" i="2"/>
  <c r="N70" i="2"/>
  <c r="L70" i="2"/>
  <c r="K70" i="2"/>
  <c r="I70" i="2"/>
  <c r="H70" i="2"/>
  <c r="AG69" i="2"/>
  <c r="AF69" i="2"/>
  <c r="AD69" i="2"/>
  <c r="AC69" i="2"/>
  <c r="Y69" i="2"/>
  <c r="AA69" i="2"/>
  <c r="Z69" i="2"/>
  <c r="X69" i="2"/>
  <c r="W69" i="2"/>
  <c r="U69" i="2"/>
  <c r="T69" i="2"/>
  <c r="R69" i="2"/>
  <c r="Q69" i="2"/>
  <c r="O69" i="2"/>
  <c r="N69" i="2"/>
  <c r="L69" i="2"/>
  <c r="K69" i="2"/>
  <c r="I69" i="2"/>
  <c r="H69" i="2"/>
  <c r="AM68" i="2"/>
  <c r="AL68" i="2"/>
  <c r="AJ68" i="2"/>
  <c r="AI68" i="2"/>
  <c r="AG68" i="2"/>
  <c r="AF68" i="2"/>
  <c r="AD68" i="2"/>
  <c r="AC68" i="2"/>
  <c r="AA68" i="2"/>
  <c r="Z68" i="2"/>
  <c r="X68" i="2"/>
  <c r="W68" i="2"/>
  <c r="U68" i="2"/>
  <c r="T68" i="2"/>
  <c r="R68" i="2"/>
  <c r="Q68" i="2"/>
  <c r="O68" i="2"/>
  <c r="N68" i="2"/>
  <c r="L68" i="2"/>
  <c r="K68" i="2"/>
  <c r="I68" i="2"/>
  <c r="H68" i="2"/>
  <c r="AM67" i="2"/>
  <c r="AL67" i="2"/>
  <c r="AJ67" i="2"/>
  <c r="AI67" i="2"/>
  <c r="AG67" i="2"/>
  <c r="AF67" i="2"/>
  <c r="AD67" i="2"/>
  <c r="AC67" i="2"/>
  <c r="AA67" i="2"/>
  <c r="Z67" i="2"/>
  <c r="X67" i="2"/>
  <c r="W67" i="2"/>
  <c r="U67" i="2"/>
  <c r="T67" i="2"/>
  <c r="R67" i="2"/>
  <c r="Q67" i="2"/>
  <c r="O67" i="2"/>
  <c r="N67" i="2"/>
  <c r="L67" i="2"/>
  <c r="K67" i="2"/>
  <c r="I67" i="2"/>
  <c r="H67" i="2"/>
  <c r="AG66" i="2"/>
  <c r="AF66" i="2"/>
  <c r="AD66" i="2"/>
  <c r="AC66" i="2"/>
  <c r="AA66" i="2"/>
  <c r="Z66" i="2"/>
  <c r="X66" i="2"/>
  <c r="W66" i="2"/>
  <c r="U66" i="2"/>
  <c r="T66" i="2"/>
  <c r="R66" i="2"/>
  <c r="Q66" i="2"/>
  <c r="O66" i="2"/>
  <c r="N66" i="2"/>
  <c r="L66" i="2"/>
  <c r="K66" i="2"/>
  <c r="I66" i="2"/>
  <c r="H66" i="2"/>
  <c r="AG65" i="2"/>
  <c r="AF65" i="2"/>
  <c r="AD65" i="2"/>
  <c r="AC65" i="2"/>
  <c r="AA65" i="2"/>
  <c r="Z65" i="2"/>
  <c r="X65" i="2"/>
  <c r="W65" i="2"/>
  <c r="U65" i="2"/>
  <c r="T65" i="2"/>
  <c r="R65" i="2"/>
  <c r="Q65" i="2"/>
  <c r="O65" i="2"/>
  <c r="N65" i="2"/>
  <c r="L65" i="2"/>
  <c r="K65" i="2"/>
  <c r="I65" i="2"/>
  <c r="H65" i="2"/>
  <c r="AG64" i="2"/>
  <c r="AF64" i="2"/>
  <c r="AD64" i="2"/>
  <c r="AC64" i="2"/>
  <c r="Y64" i="2"/>
  <c r="AA64" i="2"/>
  <c r="Z64" i="2"/>
  <c r="X64" i="2"/>
  <c r="W64" i="2"/>
  <c r="U64" i="2"/>
  <c r="T64" i="2"/>
  <c r="R64" i="2"/>
  <c r="Q64" i="2"/>
  <c r="O64" i="2"/>
  <c r="N64" i="2"/>
  <c r="L64" i="2"/>
  <c r="K64" i="2"/>
  <c r="I64" i="2"/>
  <c r="H64" i="2"/>
  <c r="AG63" i="2"/>
  <c r="AF63" i="2"/>
  <c r="AD63" i="2"/>
  <c r="AC63" i="2"/>
  <c r="AA63" i="2"/>
  <c r="Z63" i="2"/>
  <c r="X63" i="2"/>
  <c r="W63" i="2"/>
  <c r="U63" i="2"/>
  <c r="T63" i="2"/>
  <c r="R63" i="2"/>
  <c r="Q63" i="2"/>
  <c r="O63" i="2"/>
  <c r="N63" i="2"/>
  <c r="L63" i="2"/>
  <c r="K63" i="2"/>
  <c r="I63" i="2"/>
  <c r="H63" i="2"/>
  <c r="AM62" i="2"/>
  <c r="AL62" i="2"/>
  <c r="AJ62" i="2"/>
  <c r="AI62" i="2"/>
  <c r="AG62" i="2"/>
  <c r="AF62" i="2"/>
  <c r="AD62" i="2"/>
  <c r="AC62" i="2"/>
  <c r="AA62" i="2"/>
  <c r="Z62" i="2"/>
  <c r="X62" i="2"/>
  <c r="W62" i="2"/>
  <c r="U62" i="2"/>
  <c r="T62" i="2"/>
  <c r="R62" i="2"/>
  <c r="Q62" i="2"/>
  <c r="O62" i="2"/>
  <c r="N62" i="2"/>
  <c r="L62" i="2"/>
  <c r="K62" i="2"/>
  <c r="I62" i="2"/>
  <c r="H62" i="2"/>
  <c r="AM61" i="2"/>
  <c r="AL61" i="2"/>
  <c r="AJ61" i="2"/>
  <c r="AI61" i="2"/>
  <c r="AG61" i="2"/>
  <c r="AF61" i="2"/>
  <c r="AD61" i="2"/>
  <c r="AC61" i="2"/>
  <c r="AA61" i="2"/>
  <c r="Z61" i="2"/>
  <c r="O61" i="2"/>
  <c r="N61" i="2"/>
  <c r="L61" i="2"/>
  <c r="K61" i="2"/>
  <c r="I61" i="2"/>
  <c r="H61" i="2"/>
  <c r="AM60" i="2"/>
  <c r="AL60" i="2"/>
  <c r="AJ60" i="2"/>
  <c r="AI60" i="2"/>
  <c r="AG60" i="2"/>
  <c r="AF60" i="2"/>
  <c r="AD60" i="2"/>
  <c r="AC60" i="2"/>
  <c r="Y60" i="2"/>
  <c r="AA60" i="2"/>
  <c r="Z60" i="2"/>
  <c r="O60" i="2"/>
  <c r="N60" i="2"/>
  <c r="L60" i="2"/>
  <c r="K60" i="2"/>
  <c r="I60" i="2"/>
  <c r="H60" i="2"/>
  <c r="AM59" i="2"/>
  <c r="AL59" i="2"/>
  <c r="AJ59" i="2"/>
  <c r="AI59" i="2"/>
  <c r="AG59" i="2"/>
  <c r="AF59" i="2"/>
  <c r="AD59" i="2"/>
  <c r="AC59" i="2"/>
  <c r="AA59" i="2"/>
  <c r="Z59" i="2"/>
  <c r="O59" i="2"/>
  <c r="N59" i="2"/>
  <c r="L59" i="2"/>
  <c r="K59" i="2"/>
  <c r="I59" i="2"/>
  <c r="H59" i="2"/>
  <c r="AM58" i="2"/>
  <c r="AL58" i="2"/>
  <c r="AJ58" i="2"/>
  <c r="AI58" i="2"/>
  <c r="AG58" i="2"/>
  <c r="AF58" i="2"/>
  <c r="AD58" i="2"/>
  <c r="AC58" i="2"/>
  <c r="Y58" i="2"/>
  <c r="AA58" i="2"/>
  <c r="Z58" i="2"/>
  <c r="O58" i="2"/>
  <c r="N58" i="2"/>
  <c r="L58" i="2"/>
  <c r="K58" i="2"/>
  <c r="I58" i="2"/>
  <c r="H58" i="2"/>
  <c r="AM57" i="2"/>
  <c r="AL57" i="2"/>
  <c r="AJ57" i="2"/>
  <c r="AI57" i="2"/>
  <c r="AG57" i="2"/>
  <c r="AF57" i="2"/>
  <c r="AD57" i="2"/>
  <c r="AC57" i="2"/>
  <c r="Y57" i="2"/>
  <c r="AA57" i="2"/>
  <c r="Z57" i="2"/>
  <c r="O57" i="2"/>
  <c r="N57" i="2"/>
  <c r="L57" i="2"/>
  <c r="K57" i="2"/>
  <c r="I57" i="2"/>
  <c r="H57" i="2"/>
  <c r="AM56" i="2"/>
  <c r="AL56" i="2"/>
  <c r="AJ56" i="2"/>
  <c r="AI56" i="2"/>
  <c r="AG56" i="2"/>
  <c r="AF56" i="2"/>
  <c r="AD56" i="2"/>
  <c r="AC56" i="2"/>
  <c r="AA56" i="2"/>
  <c r="Z56" i="2"/>
  <c r="O56" i="2"/>
  <c r="N56" i="2"/>
  <c r="L56" i="2"/>
  <c r="K56" i="2"/>
  <c r="I56" i="2"/>
  <c r="H56" i="2"/>
  <c r="AM55" i="2"/>
  <c r="AL55" i="2"/>
  <c r="AJ55" i="2"/>
  <c r="AI55" i="2"/>
  <c r="AG55" i="2"/>
  <c r="AF55" i="2"/>
  <c r="AD55" i="2"/>
  <c r="AC55" i="2"/>
  <c r="Y55" i="2"/>
  <c r="AA55" i="2"/>
  <c r="Z55" i="2"/>
  <c r="O55" i="2"/>
  <c r="N55" i="2"/>
  <c r="L55" i="2"/>
  <c r="K55" i="2"/>
  <c r="I55" i="2"/>
  <c r="H55" i="2"/>
  <c r="AM54" i="2"/>
  <c r="AL54" i="2"/>
  <c r="AJ54" i="2"/>
  <c r="AI54" i="2"/>
  <c r="AG54" i="2"/>
  <c r="AF54" i="2"/>
  <c r="AD54" i="2"/>
  <c r="AC54" i="2"/>
  <c r="AA54" i="2"/>
  <c r="Z54" i="2"/>
  <c r="O54" i="2"/>
  <c r="N54" i="2"/>
  <c r="L54" i="2"/>
  <c r="K54" i="2"/>
  <c r="I54" i="2"/>
  <c r="H54" i="2"/>
  <c r="AM53" i="2"/>
  <c r="AL53" i="2"/>
  <c r="AJ53" i="2"/>
  <c r="AI53" i="2"/>
  <c r="AG53" i="2"/>
  <c r="AF53" i="2"/>
  <c r="AD53" i="2"/>
  <c r="AC53" i="2"/>
  <c r="Y53" i="2"/>
  <c r="AA53" i="2"/>
  <c r="Z53" i="2"/>
  <c r="O53" i="2"/>
  <c r="N53" i="2"/>
  <c r="L53" i="2"/>
  <c r="K53" i="2"/>
  <c r="I53" i="2"/>
  <c r="H53" i="2"/>
  <c r="AG52" i="2"/>
  <c r="AF52" i="2"/>
  <c r="AD52" i="2"/>
  <c r="AC52" i="2"/>
  <c r="AA52" i="2"/>
  <c r="Z52" i="2"/>
  <c r="O52" i="2"/>
  <c r="N52" i="2"/>
  <c r="L52" i="2"/>
  <c r="K52" i="2"/>
  <c r="I52" i="2"/>
  <c r="H52" i="2"/>
  <c r="AG51" i="2"/>
  <c r="AF51" i="2"/>
  <c r="AD51" i="2"/>
  <c r="AC51" i="2"/>
  <c r="AA51" i="2"/>
  <c r="Z51" i="2"/>
  <c r="O51" i="2"/>
  <c r="N51" i="2"/>
  <c r="L51" i="2"/>
  <c r="K51" i="2"/>
  <c r="I51" i="2"/>
  <c r="H51" i="2"/>
  <c r="AM50" i="2"/>
  <c r="AL50" i="2"/>
  <c r="AJ50" i="2"/>
  <c r="AI50" i="2"/>
  <c r="AG50" i="2"/>
  <c r="AF50" i="2"/>
  <c r="AD50" i="2"/>
  <c r="AC50" i="2"/>
  <c r="AA50" i="2"/>
  <c r="Z50" i="2"/>
  <c r="O50" i="2"/>
  <c r="N50" i="2"/>
  <c r="L50" i="2"/>
  <c r="K50" i="2"/>
  <c r="I50" i="2"/>
  <c r="H50" i="2"/>
  <c r="AM49" i="2"/>
  <c r="AL49" i="2"/>
  <c r="AJ49" i="2"/>
  <c r="AI49" i="2"/>
  <c r="AG49" i="2"/>
  <c r="AF49" i="2"/>
  <c r="AD49" i="2"/>
  <c r="AC49" i="2"/>
  <c r="AA49" i="2"/>
  <c r="Z49" i="2"/>
  <c r="X49" i="2"/>
  <c r="W49" i="2"/>
  <c r="U49" i="2"/>
  <c r="T49" i="2"/>
  <c r="R49" i="2"/>
  <c r="Q49" i="2"/>
  <c r="O49" i="2"/>
  <c r="N49" i="2"/>
  <c r="L49" i="2"/>
  <c r="K49" i="2"/>
  <c r="I49" i="2"/>
  <c r="H49" i="2"/>
  <c r="AM48" i="2"/>
  <c r="AL48" i="2"/>
  <c r="AJ48" i="2"/>
  <c r="AI48" i="2"/>
  <c r="AG48" i="2"/>
  <c r="AF48" i="2"/>
  <c r="AD48" i="2"/>
  <c r="AC48" i="2"/>
  <c r="Y48" i="2"/>
  <c r="AA48" i="2"/>
  <c r="Z48" i="2"/>
  <c r="X48" i="2"/>
  <c r="W48" i="2"/>
  <c r="U48" i="2"/>
  <c r="T48" i="2"/>
  <c r="R48" i="2"/>
  <c r="Q48" i="2"/>
  <c r="O48" i="2"/>
  <c r="N48" i="2"/>
  <c r="L48" i="2"/>
  <c r="K48" i="2"/>
  <c r="I48" i="2"/>
  <c r="H48" i="2"/>
  <c r="AM47" i="2"/>
  <c r="AL47" i="2"/>
  <c r="AJ47" i="2"/>
  <c r="AI47" i="2"/>
  <c r="AG47" i="2"/>
  <c r="AF47" i="2"/>
  <c r="AD47" i="2"/>
  <c r="AC47" i="2"/>
  <c r="AA47" i="2"/>
  <c r="Z47" i="2"/>
  <c r="X47" i="2"/>
  <c r="W47" i="2"/>
  <c r="U47" i="2"/>
  <c r="T47" i="2"/>
  <c r="R47" i="2"/>
  <c r="Q47" i="2"/>
  <c r="O47" i="2"/>
  <c r="N47" i="2"/>
  <c r="L47" i="2"/>
  <c r="K47" i="2"/>
  <c r="I47" i="2"/>
  <c r="H47" i="2"/>
  <c r="AM46" i="2"/>
  <c r="AL46" i="2"/>
  <c r="AJ46" i="2"/>
  <c r="AI46" i="2"/>
  <c r="AG46" i="2"/>
  <c r="AF46" i="2"/>
  <c r="AD46" i="2"/>
  <c r="AC46" i="2"/>
  <c r="AA46" i="2"/>
  <c r="Z46" i="2"/>
  <c r="X46" i="2"/>
  <c r="W46" i="2"/>
  <c r="U46" i="2"/>
  <c r="T46" i="2"/>
  <c r="R46" i="2"/>
  <c r="Q46" i="2"/>
  <c r="O46" i="2"/>
  <c r="N46" i="2"/>
  <c r="L46" i="2"/>
  <c r="K46" i="2"/>
  <c r="I46" i="2"/>
  <c r="H46" i="2"/>
  <c r="AM45" i="2"/>
  <c r="AL45" i="2"/>
  <c r="AJ45" i="2"/>
  <c r="AI45" i="2"/>
  <c r="AG45" i="2"/>
  <c r="AF45" i="2"/>
  <c r="AD45" i="2"/>
  <c r="AC45" i="2"/>
  <c r="AA45" i="2"/>
  <c r="Z45" i="2"/>
  <c r="X45" i="2"/>
  <c r="W45" i="2"/>
  <c r="U45" i="2"/>
  <c r="T45" i="2"/>
  <c r="R45" i="2"/>
  <c r="Q45" i="2"/>
  <c r="O45" i="2"/>
  <c r="N45" i="2"/>
  <c r="L45" i="2"/>
  <c r="K45" i="2"/>
  <c r="I45" i="2"/>
  <c r="H45" i="2"/>
  <c r="AM44" i="2"/>
  <c r="AL44" i="2"/>
  <c r="AJ44" i="2"/>
  <c r="AI44" i="2"/>
  <c r="AG44" i="2"/>
  <c r="AF44" i="2"/>
  <c r="AD44" i="2"/>
  <c r="AC44" i="2"/>
  <c r="Y44" i="2"/>
  <c r="AA44" i="2"/>
  <c r="Z44" i="2"/>
  <c r="X44" i="2"/>
  <c r="W44" i="2"/>
  <c r="U44" i="2"/>
  <c r="T44" i="2"/>
  <c r="R44" i="2"/>
  <c r="Q44" i="2"/>
  <c r="O44" i="2"/>
  <c r="N44" i="2"/>
  <c r="L44" i="2"/>
  <c r="K44" i="2"/>
  <c r="I44" i="2"/>
  <c r="H44" i="2"/>
  <c r="AM43" i="2"/>
  <c r="AL43" i="2"/>
  <c r="AJ43" i="2"/>
  <c r="AI43" i="2"/>
  <c r="AG43" i="2"/>
  <c r="AF43" i="2"/>
  <c r="AD43" i="2"/>
  <c r="AC43" i="2"/>
  <c r="Y43" i="2"/>
  <c r="AA43" i="2"/>
  <c r="Z43" i="2"/>
  <c r="X43" i="2"/>
  <c r="W43" i="2"/>
  <c r="U43" i="2"/>
  <c r="T43" i="2"/>
  <c r="R43" i="2"/>
  <c r="Q43" i="2"/>
  <c r="O43" i="2"/>
  <c r="N43" i="2"/>
  <c r="L43" i="2"/>
  <c r="K43" i="2"/>
  <c r="I43" i="2"/>
  <c r="H43" i="2"/>
  <c r="AG42" i="2"/>
  <c r="AF42" i="2"/>
  <c r="AD42" i="2"/>
  <c r="AC42" i="2"/>
  <c r="AA42" i="2"/>
  <c r="Z42" i="2"/>
  <c r="X42" i="2"/>
  <c r="W42" i="2"/>
  <c r="U42" i="2"/>
  <c r="T42" i="2"/>
  <c r="R42" i="2"/>
  <c r="Q42" i="2"/>
  <c r="O42" i="2"/>
  <c r="N42" i="2"/>
  <c r="L42" i="2"/>
  <c r="K42" i="2"/>
  <c r="I42" i="2"/>
  <c r="H42" i="2"/>
  <c r="AM41" i="2"/>
  <c r="AL41" i="2"/>
  <c r="AJ41" i="2"/>
  <c r="AI41" i="2"/>
  <c r="AG41" i="2"/>
  <c r="AF41" i="2"/>
  <c r="AD41" i="2"/>
  <c r="AC41" i="2"/>
  <c r="AA41" i="2"/>
  <c r="Z41" i="2"/>
  <c r="X41" i="2"/>
  <c r="W41" i="2"/>
  <c r="U41" i="2"/>
  <c r="T41" i="2"/>
  <c r="R41" i="2"/>
  <c r="Q41" i="2"/>
  <c r="O41" i="2"/>
  <c r="N41" i="2"/>
  <c r="L41" i="2"/>
  <c r="K41" i="2"/>
  <c r="I41" i="2"/>
  <c r="H41" i="2"/>
  <c r="AM40" i="2"/>
  <c r="AL40" i="2"/>
  <c r="AJ40" i="2"/>
  <c r="AI40" i="2"/>
  <c r="AG40" i="2"/>
  <c r="AF40" i="2"/>
  <c r="AD40" i="2"/>
  <c r="AC40" i="2"/>
  <c r="AA40" i="2"/>
  <c r="Z40" i="2"/>
  <c r="X40" i="2"/>
  <c r="W40" i="2"/>
  <c r="U40" i="2"/>
  <c r="T40" i="2"/>
  <c r="R40" i="2"/>
  <c r="Q40" i="2"/>
  <c r="O40" i="2"/>
  <c r="N40" i="2"/>
  <c r="L40" i="2"/>
  <c r="K40" i="2"/>
  <c r="I40" i="2"/>
  <c r="H40" i="2"/>
  <c r="AM39" i="2"/>
  <c r="AL39" i="2"/>
  <c r="AJ39" i="2"/>
  <c r="AI39" i="2"/>
  <c r="AG39" i="2"/>
  <c r="AF39" i="2"/>
  <c r="AD39" i="2"/>
  <c r="AC39" i="2"/>
  <c r="AA39" i="2"/>
  <c r="Z39" i="2"/>
  <c r="R39" i="2"/>
  <c r="Q39" i="2"/>
  <c r="O39" i="2"/>
  <c r="N39" i="2"/>
  <c r="L39" i="2"/>
  <c r="K39" i="2"/>
  <c r="I39" i="2"/>
  <c r="H39" i="2"/>
  <c r="AM38" i="2"/>
  <c r="AL38" i="2"/>
  <c r="AJ38" i="2"/>
  <c r="AI38" i="2"/>
  <c r="AG38" i="2"/>
  <c r="AF38" i="2"/>
  <c r="AD38" i="2"/>
  <c r="AC38" i="2"/>
  <c r="AA38" i="2"/>
  <c r="Z38" i="2"/>
  <c r="X38" i="2"/>
  <c r="W38" i="2"/>
  <c r="U38" i="2"/>
  <c r="T38" i="2"/>
  <c r="R38" i="2"/>
  <c r="Q38" i="2"/>
  <c r="O38" i="2"/>
  <c r="N38" i="2"/>
  <c r="L38" i="2"/>
  <c r="K38" i="2"/>
  <c r="I38" i="2"/>
  <c r="H38" i="2"/>
  <c r="AM37" i="2"/>
  <c r="AL37" i="2"/>
  <c r="AJ37" i="2"/>
  <c r="AI37" i="2"/>
  <c r="AG37" i="2"/>
  <c r="AF37" i="2"/>
  <c r="AD37" i="2"/>
  <c r="AC37" i="2"/>
  <c r="AA37" i="2"/>
  <c r="Z37" i="2"/>
  <c r="O37" i="2"/>
  <c r="N37" i="2"/>
  <c r="L37" i="2"/>
  <c r="K37" i="2"/>
  <c r="I37" i="2"/>
  <c r="H37" i="2"/>
  <c r="AM36" i="2"/>
  <c r="AL36" i="2"/>
  <c r="AJ36" i="2"/>
  <c r="AI36" i="2"/>
  <c r="AG36" i="2"/>
  <c r="AF36" i="2"/>
  <c r="AD36" i="2"/>
  <c r="AC36" i="2"/>
  <c r="AA36" i="2"/>
  <c r="Z36" i="2"/>
  <c r="O36" i="2"/>
  <c r="N36" i="2"/>
  <c r="L36" i="2"/>
  <c r="K36" i="2"/>
  <c r="I36" i="2"/>
  <c r="H36" i="2"/>
  <c r="AG35" i="2"/>
  <c r="AF35" i="2"/>
  <c r="AD35" i="2"/>
  <c r="AC35" i="2"/>
  <c r="Y35" i="2"/>
  <c r="AA35" i="2"/>
  <c r="Z35" i="2"/>
  <c r="O35" i="2"/>
  <c r="N35" i="2"/>
  <c r="L35" i="2"/>
  <c r="K35" i="2"/>
  <c r="I35" i="2"/>
  <c r="H35" i="2"/>
  <c r="AM34" i="2"/>
  <c r="AL34" i="2"/>
  <c r="AJ34" i="2"/>
  <c r="AI34" i="2"/>
  <c r="AG34" i="2"/>
  <c r="AF34" i="2"/>
  <c r="AD34" i="2"/>
  <c r="AC34" i="2"/>
  <c r="AA34" i="2"/>
  <c r="Z34" i="2"/>
  <c r="O34" i="2"/>
  <c r="N34" i="2"/>
  <c r="L34" i="2"/>
  <c r="K34" i="2"/>
  <c r="I34" i="2"/>
  <c r="H34" i="2"/>
  <c r="AM33" i="2"/>
  <c r="AL33" i="2"/>
  <c r="AJ33" i="2"/>
  <c r="AI33" i="2"/>
  <c r="AG33" i="2"/>
  <c r="AF33" i="2"/>
  <c r="AD33" i="2"/>
  <c r="AC33" i="2"/>
  <c r="AA33" i="2"/>
  <c r="Z33" i="2"/>
  <c r="O33" i="2"/>
  <c r="N33" i="2"/>
  <c r="L33" i="2"/>
  <c r="K33" i="2"/>
  <c r="I33" i="2"/>
  <c r="H33" i="2"/>
  <c r="AM32" i="2"/>
  <c r="AL32" i="2"/>
  <c r="AJ32" i="2"/>
  <c r="AI32" i="2"/>
  <c r="AG32" i="2"/>
  <c r="AF32" i="2"/>
  <c r="AD32" i="2"/>
  <c r="AC32" i="2"/>
  <c r="AA32" i="2"/>
  <c r="Z32" i="2"/>
  <c r="O32" i="2"/>
  <c r="N32" i="2"/>
  <c r="L32" i="2"/>
  <c r="K32" i="2"/>
  <c r="I32" i="2"/>
  <c r="H32" i="2"/>
  <c r="AG31" i="2"/>
  <c r="AF31" i="2"/>
  <c r="AD31" i="2"/>
  <c r="AC31" i="2"/>
  <c r="Y31" i="2"/>
  <c r="AA31" i="2"/>
  <c r="Z31" i="2"/>
  <c r="O31" i="2"/>
  <c r="N31" i="2"/>
  <c r="L31" i="2"/>
  <c r="K31" i="2"/>
  <c r="I31" i="2"/>
  <c r="H31" i="2"/>
  <c r="AM30" i="2"/>
  <c r="AL30" i="2"/>
  <c r="AJ30" i="2"/>
  <c r="AI30" i="2"/>
  <c r="AG30" i="2"/>
  <c r="AF30" i="2"/>
  <c r="AD30" i="2"/>
  <c r="AC30" i="2"/>
  <c r="Y30" i="2"/>
  <c r="AA30" i="2"/>
  <c r="Z30" i="2"/>
  <c r="O30" i="2"/>
  <c r="N30" i="2"/>
  <c r="L30" i="2"/>
  <c r="K30" i="2"/>
  <c r="I30" i="2"/>
  <c r="H30" i="2"/>
  <c r="AG29" i="2"/>
  <c r="AF29" i="2"/>
  <c r="AD29" i="2"/>
  <c r="AC29" i="2"/>
  <c r="AA29" i="2"/>
  <c r="Z29" i="2"/>
  <c r="O29" i="2"/>
  <c r="N29" i="2"/>
  <c r="L29" i="2"/>
  <c r="K29" i="2"/>
  <c r="I29" i="2"/>
  <c r="H29" i="2"/>
  <c r="AG28" i="2"/>
  <c r="AF28" i="2"/>
  <c r="AD28" i="2"/>
  <c r="AC28" i="2"/>
  <c r="AA28" i="2"/>
  <c r="Z28" i="2"/>
  <c r="O28" i="2"/>
  <c r="N28" i="2"/>
  <c r="L28" i="2"/>
  <c r="K28" i="2"/>
  <c r="I28" i="2"/>
  <c r="H28" i="2"/>
  <c r="AG27" i="2"/>
  <c r="AF27" i="2"/>
  <c r="AD27" i="2"/>
  <c r="AC27" i="2"/>
  <c r="AA27" i="2"/>
  <c r="Z27" i="2"/>
  <c r="O27" i="2"/>
  <c r="N27" i="2"/>
  <c r="L27" i="2"/>
  <c r="K27" i="2"/>
  <c r="I27" i="2"/>
  <c r="H27" i="2"/>
  <c r="AG26" i="2"/>
  <c r="AF26" i="2"/>
  <c r="AD26" i="2"/>
  <c r="AC26" i="2"/>
  <c r="AA26" i="2"/>
  <c r="Z26" i="2"/>
  <c r="O26" i="2"/>
  <c r="N26" i="2"/>
  <c r="L26" i="2"/>
  <c r="K26" i="2"/>
  <c r="I26" i="2"/>
  <c r="H26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I25" i="2"/>
  <c r="H25" i="2"/>
  <c r="AM24" i="2"/>
  <c r="AL24" i="2"/>
  <c r="AJ24" i="2"/>
  <c r="AI24" i="2"/>
  <c r="AG24" i="2"/>
  <c r="AF24" i="2"/>
  <c r="AD24" i="2"/>
  <c r="AC24" i="2"/>
  <c r="Y24" i="2"/>
  <c r="AA24" i="2"/>
  <c r="Z24" i="2"/>
  <c r="X24" i="2"/>
  <c r="W24" i="2"/>
  <c r="U24" i="2"/>
  <c r="T24" i="2"/>
  <c r="R24" i="2"/>
  <c r="Q24" i="2"/>
  <c r="O24" i="2"/>
  <c r="N24" i="2"/>
  <c r="L24" i="2"/>
  <c r="K24" i="2"/>
  <c r="I24" i="2"/>
  <c r="H24" i="2"/>
  <c r="AM23" i="2"/>
  <c r="AL23" i="2"/>
  <c r="AJ23" i="2"/>
  <c r="AI23" i="2"/>
  <c r="AG23" i="2"/>
  <c r="AF23" i="2"/>
  <c r="AD23" i="2"/>
  <c r="AC23" i="2"/>
  <c r="AA23" i="2"/>
  <c r="Z23" i="2"/>
  <c r="X23" i="2"/>
  <c r="W23" i="2"/>
  <c r="U23" i="2"/>
  <c r="T23" i="2"/>
  <c r="R23" i="2"/>
  <c r="Q23" i="2"/>
  <c r="O23" i="2"/>
  <c r="N23" i="2"/>
  <c r="L23" i="2"/>
  <c r="K23" i="2"/>
  <c r="I23" i="2"/>
  <c r="H23" i="2"/>
  <c r="AM22" i="2"/>
  <c r="AL22" i="2"/>
  <c r="AJ22" i="2"/>
  <c r="AI22" i="2"/>
  <c r="AG22" i="2"/>
  <c r="AF22" i="2"/>
  <c r="AD22" i="2"/>
  <c r="AC22" i="2"/>
  <c r="AA22" i="2"/>
  <c r="Z22" i="2"/>
  <c r="R22" i="2"/>
  <c r="Q22" i="2"/>
  <c r="O22" i="2"/>
  <c r="N22" i="2"/>
  <c r="L22" i="2"/>
  <c r="K22" i="2"/>
  <c r="I22" i="2"/>
  <c r="H22" i="2"/>
  <c r="AM21" i="2"/>
  <c r="AL21" i="2"/>
  <c r="AJ21" i="2"/>
  <c r="AI21" i="2"/>
  <c r="AG21" i="2"/>
  <c r="AF21" i="2"/>
  <c r="AD21" i="2"/>
  <c r="AC21" i="2"/>
  <c r="AA21" i="2"/>
  <c r="Z21" i="2"/>
  <c r="X21" i="2"/>
  <c r="W21" i="2"/>
  <c r="U21" i="2"/>
  <c r="T21" i="2"/>
  <c r="R21" i="2"/>
  <c r="Q21" i="2"/>
  <c r="O21" i="2"/>
  <c r="N21" i="2"/>
  <c r="L21" i="2"/>
  <c r="K21" i="2"/>
  <c r="I21" i="2"/>
  <c r="H21" i="2"/>
  <c r="AM20" i="2"/>
  <c r="AL20" i="2"/>
  <c r="AJ20" i="2"/>
  <c r="AI20" i="2"/>
  <c r="AG20" i="2"/>
  <c r="AF20" i="2"/>
  <c r="AD20" i="2"/>
  <c r="AC20" i="2"/>
  <c r="Y20" i="2"/>
  <c r="AA20" i="2"/>
  <c r="Z20" i="2"/>
  <c r="X20" i="2"/>
  <c r="W20" i="2"/>
  <c r="U20" i="2"/>
  <c r="T20" i="2"/>
  <c r="R20" i="2"/>
  <c r="Q20" i="2"/>
  <c r="O20" i="2"/>
  <c r="N20" i="2"/>
  <c r="L20" i="2"/>
  <c r="K20" i="2"/>
  <c r="I20" i="2"/>
  <c r="H20" i="2"/>
  <c r="AM19" i="2"/>
  <c r="AL19" i="2"/>
  <c r="AJ19" i="2"/>
  <c r="AI19" i="2"/>
  <c r="AG19" i="2"/>
  <c r="AF19" i="2"/>
  <c r="AD19" i="2"/>
  <c r="AC19" i="2"/>
  <c r="AA19" i="2"/>
  <c r="Z19" i="2"/>
  <c r="R19" i="2"/>
  <c r="Q19" i="2"/>
  <c r="O19" i="2"/>
  <c r="N19" i="2"/>
  <c r="L19" i="2"/>
  <c r="K19" i="2"/>
  <c r="I19" i="2"/>
  <c r="H19" i="2"/>
  <c r="AM18" i="2"/>
  <c r="AL18" i="2"/>
  <c r="AJ18" i="2"/>
  <c r="AI18" i="2"/>
  <c r="AG18" i="2"/>
  <c r="AF18" i="2"/>
  <c r="AD18" i="2"/>
  <c r="AC18" i="2"/>
  <c r="AA18" i="2"/>
  <c r="Z18" i="2"/>
  <c r="X18" i="2"/>
  <c r="W18" i="2"/>
  <c r="U18" i="2"/>
  <c r="T18" i="2"/>
  <c r="R18" i="2"/>
  <c r="Q18" i="2"/>
  <c r="O18" i="2"/>
  <c r="N18" i="2"/>
  <c r="L18" i="2"/>
  <c r="K18" i="2"/>
  <c r="I18" i="2"/>
  <c r="H18" i="2"/>
  <c r="AM17" i="2"/>
  <c r="AL17" i="2"/>
  <c r="AJ17" i="2"/>
  <c r="AI17" i="2"/>
  <c r="AG17" i="2"/>
  <c r="AF17" i="2"/>
  <c r="AD17" i="2"/>
  <c r="AC17" i="2"/>
  <c r="AA17" i="2"/>
  <c r="Z17" i="2"/>
  <c r="X17" i="2"/>
  <c r="W17" i="2"/>
  <c r="U17" i="2"/>
  <c r="T17" i="2"/>
  <c r="R17" i="2"/>
  <c r="Q17" i="2"/>
  <c r="O17" i="2"/>
  <c r="N17" i="2"/>
  <c r="L17" i="2"/>
  <c r="K17" i="2"/>
  <c r="I17" i="2"/>
  <c r="H17" i="2"/>
  <c r="AM16" i="2"/>
  <c r="AL16" i="2"/>
  <c r="AJ16" i="2"/>
  <c r="AI16" i="2"/>
  <c r="AG16" i="2"/>
  <c r="AF16" i="2"/>
  <c r="AD16" i="2"/>
  <c r="AC16" i="2"/>
  <c r="AA16" i="2"/>
  <c r="Z16" i="2"/>
  <c r="R16" i="2"/>
  <c r="Q16" i="2"/>
  <c r="O16" i="2"/>
  <c r="N16" i="2"/>
  <c r="L16" i="2"/>
  <c r="K16" i="2"/>
  <c r="I16" i="2"/>
  <c r="H16" i="2"/>
  <c r="AM15" i="2"/>
  <c r="AL15" i="2"/>
  <c r="AJ15" i="2"/>
  <c r="AI15" i="2"/>
  <c r="AG15" i="2"/>
  <c r="AF15" i="2"/>
  <c r="AD15" i="2"/>
  <c r="AC15" i="2"/>
  <c r="AA15" i="2"/>
  <c r="Z15" i="2"/>
  <c r="X15" i="2"/>
  <c r="W15" i="2"/>
  <c r="U15" i="2"/>
  <c r="T15" i="2"/>
  <c r="R15" i="2"/>
  <c r="Q15" i="2"/>
  <c r="O15" i="2"/>
  <c r="N15" i="2"/>
  <c r="L15" i="2"/>
  <c r="K15" i="2"/>
  <c r="I15" i="2"/>
  <c r="H15" i="2"/>
  <c r="AG14" i="2"/>
  <c r="AF14" i="2"/>
  <c r="AD14" i="2"/>
  <c r="AC14" i="2"/>
  <c r="AA14" i="2"/>
  <c r="Z14" i="2"/>
  <c r="X14" i="2"/>
  <c r="W14" i="2"/>
  <c r="U14" i="2"/>
  <c r="T14" i="2"/>
  <c r="R14" i="2"/>
  <c r="Q14" i="2"/>
  <c r="O14" i="2"/>
  <c r="N14" i="2"/>
  <c r="L14" i="2"/>
  <c r="K14" i="2"/>
  <c r="I14" i="2"/>
  <c r="H14" i="2"/>
  <c r="AM13" i="2"/>
  <c r="AL13" i="2"/>
  <c r="AJ13" i="2"/>
  <c r="AI13" i="2"/>
  <c r="AG13" i="2"/>
  <c r="AF13" i="2"/>
  <c r="AD13" i="2"/>
  <c r="AC13" i="2"/>
  <c r="AA13" i="2"/>
  <c r="Z13" i="2"/>
  <c r="O13" i="2"/>
  <c r="N13" i="2"/>
  <c r="L13" i="2"/>
  <c r="K13" i="2"/>
  <c r="I13" i="2"/>
  <c r="H13" i="2"/>
  <c r="AM12" i="2"/>
  <c r="AL12" i="2"/>
  <c r="AJ12" i="2"/>
  <c r="AI12" i="2"/>
  <c r="AG12" i="2"/>
  <c r="AF12" i="2"/>
  <c r="AD12" i="2"/>
  <c r="AC12" i="2"/>
  <c r="AA12" i="2"/>
  <c r="Z12" i="2"/>
  <c r="O12" i="2"/>
  <c r="N12" i="2"/>
  <c r="L12" i="2"/>
  <c r="K12" i="2"/>
  <c r="I12" i="2"/>
  <c r="H12" i="2"/>
  <c r="AM11" i="2"/>
  <c r="AL11" i="2"/>
  <c r="AJ11" i="2"/>
  <c r="AI11" i="2"/>
  <c r="AG11" i="2"/>
  <c r="AF11" i="2"/>
  <c r="AD11" i="2"/>
  <c r="AC11" i="2"/>
  <c r="AA11" i="2"/>
  <c r="Z11" i="2"/>
  <c r="O11" i="2"/>
  <c r="N11" i="2"/>
  <c r="L11" i="2"/>
  <c r="K11" i="2"/>
  <c r="I11" i="2"/>
  <c r="H11" i="2"/>
  <c r="AM10" i="2"/>
  <c r="AL10" i="2"/>
  <c r="AJ10" i="2"/>
  <c r="AI10" i="2"/>
  <c r="AG10" i="2"/>
  <c r="AF10" i="2"/>
  <c r="AD10" i="2"/>
  <c r="AC10" i="2"/>
  <c r="AA10" i="2"/>
  <c r="Z10" i="2"/>
  <c r="O10" i="2"/>
  <c r="N10" i="2"/>
  <c r="L10" i="2"/>
  <c r="K10" i="2"/>
  <c r="I10" i="2"/>
  <c r="H10" i="2"/>
  <c r="AM9" i="2"/>
  <c r="AL9" i="2"/>
  <c r="AJ9" i="2"/>
  <c r="AI9" i="2"/>
  <c r="AG9" i="2"/>
  <c r="AF9" i="2"/>
  <c r="AD9" i="2"/>
  <c r="AC9" i="2"/>
  <c r="AA9" i="2"/>
  <c r="Z9" i="2"/>
  <c r="O9" i="2"/>
  <c r="N9" i="2"/>
  <c r="L9" i="2"/>
  <c r="K9" i="2"/>
  <c r="I9" i="2"/>
  <c r="H9" i="2"/>
  <c r="AM8" i="2"/>
  <c r="AL8" i="2"/>
  <c r="AJ8" i="2"/>
  <c r="AI8" i="2"/>
  <c r="AG8" i="2"/>
  <c r="AF8" i="2"/>
  <c r="AD8" i="2"/>
  <c r="AC8" i="2"/>
  <c r="Y8" i="2"/>
  <c r="AA8" i="2"/>
  <c r="Z8" i="2"/>
  <c r="O8" i="2"/>
  <c r="N8" i="2"/>
  <c r="L8" i="2"/>
  <c r="K8" i="2"/>
  <c r="I8" i="2"/>
  <c r="H8" i="2"/>
  <c r="AM7" i="2"/>
  <c r="AL7" i="2"/>
  <c r="AJ7" i="2"/>
  <c r="AI7" i="2"/>
  <c r="AG7" i="2"/>
  <c r="AF7" i="2"/>
  <c r="AD7" i="2"/>
  <c r="AC7" i="2"/>
  <c r="AA7" i="2"/>
  <c r="Z7" i="2"/>
  <c r="O7" i="2"/>
  <c r="N7" i="2"/>
  <c r="L7" i="2"/>
  <c r="K7" i="2"/>
  <c r="I7" i="2"/>
  <c r="H7" i="2"/>
  <c r="AM6" i="2"/>
  <c r="AL6" i="2"/>
  <c r="AJ6" i="2"/>
  <c r="AI6" i="2"/>
  <c r="AG6" i="2"/>
  <c r="AF6" i="2"/>
  <c r="AD6" i="2"/>
  <c r="AC6" i="2"/>
  <c r="AA6" i="2"/>
  <c r="Z6" i="2"/>
  <c r="O6" i="2"/>
  <c r="N6" i="2"/>
  <c r="L6" i="2"/>
  <c r="K6" i="2"/>
  <c r="I6" i="2"/>
  <c r="H6" i="2"/>
  <c r="AG5" i="2"/>
  <c r="AF5" i="2"/>
  <c r="AD5" i="2"/>
  <c r="AC5" i="2"/>
  <c r="AA5" i="2"/>
  <c r="Z5" i="2"/>
  <c r="O5" i="2"/>
  <c r="N5" i="2"/>
  <c r="L5" i="2"/>
  <c r="K5" i="2"/>
  <c r="I5" i="2"/>
  <c r="H5" i="2"/>
  <c r="AM4" i="2"/>
  <c r="AL4" i="2"/>
  <c r="AJ4" i="2"/>
  <c r="AI4" i="2"/>
  <c r="AG4" i="2"/>
  <c r="AF4" i="2"/>
  <c r="AD4" i="2"/>
  <c r="AC4" i="2"/>
  <c r="AA4" i="2"/>
  <c r="Z4" i="2"/>
  <c r="O4" i="2"/>
  <c r="N4" i="2"/>
  <c r="L4" i="2"/>
  <c r="K4" i="2"/>
  <c r="I4" i="2"/>
  <c r="H4" i="2"/>
  <c r="AM3" i="2"/>
  <c r="AL3" i="2"/>
  <c r="AJ3" i="2"/>
  <c r="AI3" i="2"/>
  <c r="AG3" i="2"/>
  <c r="AF3" i="2"/>
  <c r="AD3" i="2"/>
  <c r="AC3" i="2"/>
  <c r="AA3" i="2"/>
  <c r="Z3" i="2"/>
  <c r="O3" i="2"/>
  <c r="N3" i="2"/>
  <c r="L3" i="2"/>
  <c r="K3" i="2"/>
  <c r="I3" i="2"/>
  <c r="H3" i="2"/>
  <c r="AM2" i="2"/>
  <c r="AL2" i="2"/>
  <c r="AJ2" i="2"/>
  <c r="AI2" i="2"/>
  <c r="AG2" i="2"/>
  <c r="AF2" i="2"/>
  <c r="AD2" i="2"/>
  <c r="AC2" i="2"/>
  <c r="Y2" i="2"/>
  <c r="AA2" i="2"/>
  <c r="Z2" i="2"/>
  <c r="O2" i="2"/>
  <c r="N2" i="2"/>
  <c r="L2" i="2"/>
  <c r="K2" i="2"/>
  <c r="I2" i="2"/>
  <c r="H2" i="2"/>
  <c r="Y2" i="1"/>
  <c r="AM688" i="1"/>
  <c r="AL688" i="1"/>
  <c r="AM687" i="1"/>
  <c r="AL687" i="1"/>
  <c r="AM686" i="1"/>
  <c r="AL686" i="1"/>
  <c r="AM685" i="1"/>
  <c r="AL685" i="1"/>
  <c r="AM684" i="1"/>
  <c r="AL684" i="1"/>
  <c r="AM683" i="1"/>
  <c r="AL683" i="1"/>
  <c r="AM682" i="1"/>
  <c r="AL682" i="1"/>
  <c r="AM681" i="1"/>
  <c r="AL681" i="1"/>
  <c r="AM680" i="1"/>
  <c r="AL680" i="1"/>
  <c r="AM679" i="1"/>
  <c r="AL679" i="1"/>
  <c r="AM678" i="1"/>
  <c r="AL678" i="1"/>
  <c r="AM677" i="1"/>
  <c r="AL677" i="1"/>
  <c r="AM676" i="1"/>
  <c r="AL676" i="1"/>
  <c r="AM675" i="1"/>
  <c r="AL675" i="1"/>
  <c r="AM674" i="1"/>
  <c r="AL674" i="1"/>
  <c r="AM673" i="1"/>
  <c r="AL673" i="1"/>
  <c r="AM672" i="1"/>
  <c r="AL672" i="1"/>
  <c r="AM671" i="1"/>
  <c r="AL671" i="1"/>
  <c r="AM669" i="1"/>
  <c r="AL669" i="1"/>
  <c r="AM667" i="1"/>
  <c r="AL667" i="1"/>
  <c r="AM666" i="1"/>
  <c r="AL666" i="1"/>
  <c r="AM665" i="1"/>
  <c r="AL665" i="1"/>
  <c r="AM664" i="1"/>
  <c r="AL664" i="1"/>
  <c r="AM663" i="1"/>
  <c r="AL663" i="1"/>
  <c r="AM662" i="1"/>
  <c r="AL662" i="1"/>
  <c r="AM660" i="1"/>
  <c r="AL660" i="1"/>
  <c r="AM659" i="1"/>
  <c r="AL659" i="1"/>
  <c r="AM658" i="1"/>
  <c r="AL658" i="1"/>
  <c r="AM657" i="1"/>
  <c r="AL657" i="1"/>
  <c r="AM656" i="1"/>
  <c r="AL656" i="1"/>
  <c r="AM654" i="1"/>
  <c r="AL654" i="1"/>
  <c r="AM653" i="1"/>
  <c r="AL653" i="1"/>
  <c r="AM650" i="1"/>
  <c r="AL650" i="1"/>
  <c r="AM649" i="1"/>
  <c r="AL649" i="1"/>
  <c r="AM648" i="1"/>
  <c r="AL648" i="1"/>
  <c r="AM647" i="1"/>
  <c r="AL647" i="1"/>
  <c r="AM645" i="1"/>
  <c r="AL645" i="1"/>
  <c r="AM644" i="1"/>
  <c r="AL644" i="1"/>
  <c r="AM643" i="1"/>
  <c r="AL643" i="1"/>
  <c r="AM642" i="1"/>
  <c r="AL642" i="1"/>
  <c r="AM641" i="1"/>
  <c r="AL641" i="1"/>
  <c r="AM639" i="1"/>
  <c r="AL639" i="1"/>
  <c r="AM638" i="1"/>
  <c r="AL638" i="1"/>
  <c r="AM637" i="1"/>
  <c r="AL637" i="1"/>
  <c r="AM633" i="1"/>
  <c r="AL633" i="1"/>
  <c r="AM632" i="1"/>
  <c r="AL632" i="1"/>
  <c r="AM630" i="1"/>
  <c r="AL630" i="1"/>
  <c r="AM629" i="1"/>
  <c r="AL629" i="1"/>
  <c r="AM628" i="1"/>
  <c r="AL628" i="1"/>
  <c r="AM627" i="1"/>
  <c r="AL627" i="1"/>
  <c r="AM626" i="1"/>
  <c r="AL626" i="1"/>
  <c r="AM625" i="1"/>
  <c r="AL625" i="1"/>
  <c r="AM624" i="1"/>
  <c r="AL624" i="1"/>
  <c r="AM623" i="1"/>
  <c r="AL623" i="1"/>
  <c r="AM622" i="1"/>
  <c r="AL622" i="1"/>
  <c r="AM621" i="1"/>
  <c r="AL621" i="1"/>
  <c r="AM620" i="1"/>
  <c r="AL620" i="1"/>
  <c r="AM618" i="1"/>
  <c r="AL618" i="1"/>
  <c r="AM617" i="1"/>
  <c r="AL617" i="1"/>
  <c r="AM616" i="1"/>
  <c r="AL616" i="1"/>
  <c r="AM615" i="1"/>
  <c r="AL615" i="1"/>
  <c r="AM614" i="1"/>
  <c r="AL614" i="1"/>
  <c r="AM613" i="1"/>
  <c r="AL613" i="1"/>
  <c r="AM611" i="1"/>
  <c r="AL611" i="1"/>
  <c r="AM610" i="1"/>
  <c r="AL610" i="1"/>
  <c r="AM609" i="1"/>
  <c r="AL609" i="1"/>
  <c r="AM607" i="1"/>
  <c r="AL607" i="1"/>
  <c r="AM606" i="1"/>
  <c r="AL606" i="1"/>
  <c r="AM605" i="1"/>
  <c r="AL605" i="1"/>
  <c r="AM603" i="1"/>
  <c r="AL603" i="1"/>
  <c r="AM602" i="1"/>
  <c r="AL602" i="1"/>
  <c r="AM601" i="1"/>
  <c r="AL601" i="1"/>
  <c r="AM600" i="1"/>
  <c r="AL600" i="1"/>
  <c r="AM599" i="1"/>
  <c r="AL599" i="1"/>
  <c r="AM597" i="1"/>
  <c r="AL597" i="1"/>
  <c r="AM596" i="1"/>
  <c r="AL596" i="1"/>
  <c r="AM594" i="1"/>
  <c r="AL594" i="1"/>
  <c r="AM593" i="1"/>
  <c r="AL593" i="1"/>
  <c r="AM592" i="1"/>
  <c r="AL592" i="1"/>
  <c r="AM591" i="1"/>
  <c r="AL591" i="1"/>
  <c r="AM590" i="1"/>
  <c r="AL590" i="1"/>
  <c r="AM589" i="1"/>
  <c r="AL589" i="1"/>
  <c r="AM588" i="1"/>
  <c r="AL588" i="1"/>
  <c r="AM587" i="1"/>
  <c r="AL587" i="1"/>
  <c r="AM586" i="1"/>
  <c r="AL586" i="1"/>
  <c r="AM585" i="1"/>
  <c r="AL585" i="1"/>
  <c r="AM584" i="1"/>
  <c r="AL584" i="1"/>
  <c r="AM583" i="1"/>
  <c r="AL583" i="1"/>
  <c r="AM581" i="1"/>
  <c r="AL581" i="1"/>
  <c r="AM580" i="1"/>
  <c r="AL580" i="1"/>
  <c r="AM579" i="1"/>
  <c r="AL579" i="1"/>
  <c r="AM577" i="1"/>
  <c r="AL577" i="1"/>
  <c r="AM576" i="1"/>
  <c r="AL576" i="1"/>
  <c r="AM575" i="1"/>
  <c r="AL575" i="1"/>
  <c r="AM574" i="1"/>
  <c r="AL574" i="1"/>
  <c r="AM573" i="1"/>
  <c r="AL573" i="1"/>
  <c r="AM572" i="1"/>
  <c r="AL572" i="1"/>
  <c r="AM571" i="1"/>
  <c r="AL571" i="1"/>
  <c r="AM570" i="1"/>
  <c r="AL570" i="1"/>
  <c r="AM569" i="1"/>
  <c r="AL569" i="1"/>
  <c r="AM568" i="1"/>
  <c r="AL568" i="1"/>
  <c r="AM567" i="1"/>
  <c r="AL567" i="1"/>
  <c r="AM566" i="1"/>
  <c r="AL566" i="1"/>
  <c r="AM563" i="1"/>
  <c r="AL563" i="1"/>
  <c r="AM562" i="1"/>
  <c r="AL562" i="1"/>
  <c r="AM561" i="1"/>
  <c r="AL561" i="1"/>
  <c r="AM560" i="1"/>
  <c r="AL560" i="1"/>
  <c r="AM559" i="1"/>
  <c r="AL559" i="1"/>
  <c r="AM557" i="1"/>
  <c r="AL557" i="1"/>
  <c r="AM555" i="1"/>
  <c r="AL555" i="1"/>
  <c r="AM554" i="1"/>
  <c r="AL554" i="1"/>
  <c r="AM553" i="1"/>
  <c r="AL553" i="1"/>
  <c r="AM552" i="1"/>
  <c r="AL552" i="1"/>
  <c r="AM549" i="1"/>
  <c r="AL549" i="1"/>
  <c r="AM548" i="1"/>
  <c r="AL548" i="1"/>
  <c r="AM546" i="1"/>
  <c r="AL546" i="1"/>
  <c r="AM545" i="1"/>
  <c r="AL545" i="1"/>
  <c r="AM544" i="1"/>
  <c r="AL544" i="1"/>
  <c r="AM543" i="1"/>
  <c r="AL543" i="1"/>
  <c r="AM542" i="1"/>
  <c r="AL542" i="1"/>
  <c r="AM541" i="1"/>
  <c r="AL541" i="1"/>
  <c r="AM540" i="1"/>
  <c r="AL540" i="1"/>
  <c r="AM539" i="1"/>
  <c r="AL539" i="1"/>
  <c r="AM538" i="1"/>
  <c r="AL538" i="1"/>
  <c r="AM537" i="1"/>
  <c r="AL537" i="1"/>
  <c r="AM536" i="1"/>
  <c r="AL536" i="1"/>
  <c r="AM535" i="1"/>
  <c r="AL535" i="1"/>
  <c r="AM534" i="1"/>
  <c r="AL534" i="1"/>
  <c r="AM533" i="1"/>
  <c r="AL533" i="1"/>
  <c r="AM532" i="1"/>
  <c r="AL532" i="1"/>
  <c r="AM531" i="1"/>
  <c r="AL531" i="1"/>
  <c r="AM530" i="1"/>
  <c r="AL530" i="1"/>
  <c r="AM529" i="1"/>
  <c r="AL529" i="1"/>
  <c r="AM527" i="1"/>
  <c r="AL527" i="1"/>
  <c r="AM526" i="1"/>
  <c r="AL526" i="1"/>
  <c r="AM525" i="1"/>
  <c r="AL525" i="1"/>
  <c r="AM524" i="1"/>
  <c r="AL524" i="1"/>
  <c r="AM522" i="1"/>
  <c r="AL522" i="1"/>
  <c r="AM521" i="1"/>
  <c r="AL521" i="1"/>
  <c r="AM520" i="1"/>
  <c r="AL520" i="1"/>
  <c r="AM519" i="1"/>
  <c r="AL519" i="1"/>
  <c r="AM518" i="1"/>
  <c r="AL518" i="1"/>
  <c r="AM517" i="1"/>
  <c r="AL517" i="1"/>
  <c r="AM516" i="1"/>
  <c r="AL516" i="1"/>
  <c r="AM515" i="1"/>
  <c r="AL515" i="1"/>
  <c r="AM514" i="1"/>
  <c r="AL514" i="1"/>
  <c r="AM513" i="1"/>
  <c r="AL513" i="1"/>
  <c r="AM512" i="1"/>
  <c r="AL512" i="1"/>
  <c r="AM511" i="1"/>
  <c r="AL511" i="1"/>
  <c r="AM509" i="1"/>
  <c r="AL509" i="1"/>
  <c r="AM508" i="1"/>
  <c r="AL508" i="1"/>
  <c r="AM507" i="1"/>
  <c r="AL507" i="1"/>
  <c r="AM506" i="1"/>
  <c r="AL506" i="1"/>
  <c r="AM505" i="1"/>
  <c r="AL505" i="1"/>
  <c r="AM504" i="1"/>
  <c r="AL504" i="1"/>
  <c r="AM503" i="1"/>
  <c r="AL503" i="1"/>
  <c r="AM502" i="1"/>
  <c r="AL502" i="1"/>
  <c r="AM501" i="1"/>
  <c r="AL501" i="1"/>
  <c r="AM500" i="1"/>
  <c r="AL500" i="1"/>
  <c r="AM499" i="1"/>
  <c r="AL499" i="1"/>
  <c r="AM498" i="1"/>
  <c r="AL498" i="1"/>
  <c r="AM497" i="1"/>
  <c r="AL497" i="1"/>
  <c r="AM496" i="1"/>
  <c r="AL496" i="1"/>
  <c r="AM495" i="1"/>
  <c r="AL495" i="1"/>
  <c r="AM494" i="1"/>
  <c r="AL494" i="1"/>
  <c r="AM493" i="1"/>
  <c r="AL493" i="1"/>
  <c r="AM489" i="1"/>
  <c r="AL489" i="1"/>
  <c r="AM488" i="1"/>
  <c r="AL488" i="1"/>
  <c r="AM487" i="1"/>
  <c r="AL487" i="1"/>
  <c r="AM486" i="1"/>
  <c r="AL486" i="1"/>
  <c r="AM484" i="1"/>
  <c r="AL484" i="1"/>
  <c r="AM483" i="1"/>
  <c r="AL483" i="1"/>
  <c r="AM482" i="1"/>
  <c r="AL482" i="1"/>
  <c r="AM481" i="1"/>
  <c r="AL481" i="1"/>
  <c r="AM476" i="1"/>
  <c r="AL476" i="1"/>
  <c r="AM474" i="1"/>
  <c r="AL474" i="1"/>
  <c r="AM473" i="1"/>
  <c r="AL473" i="1"/>
  <c r="AM472" i="1"/>
  <c r="AL472" i="1"/>
  <c r="AM471" i="1"/>
  <c r="AL471" i="1"/>
  <c r="AM470" i="1"/>
  <c r="AL470" i="1"/>
  <c r="AM467" i="1"/>
  <c r="AL467" i="1"/>
  <c r="AM466" i="1"/>
  <c r="AL466" i="1"/>
  <c r="AM463" i="1"/>
  <c r="AL463" i="1"/>
  <c r="AM462" i="1"/>
  <c r="AL462" i="1"/>
  <c r="AM461" i="1"/>
  <c r="AL461" i="1"/>
  <c r="AM460" i="1"/>
  <c r="AL460" i="1"/>
  <c r="AM458" i="1"/>
  <c r="AL458" i="1"/>
  <c r="AM456" i="1"/>
  <c r="AL456" i="1"/>
  <c r="AM455" i="1"/>
  <c r="AL455" i="1"/>
  <c r="AM453" i="1"/>
  <c r="AL453" i="1"/>
  <c r="AM452" i="1"/>
  <c r="AL452" i="1"/>
  <c r="AM451" i="1"/>
  <c r="AL451" i="1"/>
  <c r="AM449" i="1"/>
  <c r="AL449" i="1"/>
  <c r="AM448" i="1"/>
  <c r="AL448" i="1"/>
  <c r="AM447" i="1"/>
  <c r="AL447" i="1"/>
  <c r="AM446" i="1"/>
  <c r="AL446" i="1"/>
  <c r="AM443" i="1"/>
  <c r="AL443" i="1"/>
  <c r="AM440" i="1"/>
  <c r="AL440" i="1"/>
  <c r="AM439" i="1"/>
  <c r="AL439" i="1"/>
  <c r="AM437" i="1"/>
  <c r="AL437" i="1"/>
  <c r="AM436" i="1"/>
  <c r="AL436" i="1"/>
  <c r="AM434" i="1"/>
  <c r="AL434" i="1"/>
  <c r="AM432" i="1"/>
  <c r="AL432" i="1"/>
  <c r="AM429" i="1"/>
  <c r="AL429" i="1"/>
  <c r="AM426" i="1"/>
  <c r="AL426" i="1"/>
  <c r="AM425" i="1"/>
  <c r="AL425" i="1"/>
  <c r="AM424" i="1"/>
  <c r="AL424" i="1"/>
  <c r="AM423" i="1"/>
  <c r="AL423" i="1"/>
  <c r="AM422" i="1"/>
  <c r="AL422" i="1"/>
  <c r="AM421" i="1"/>
  <c r="AL421" i="1"/>
  <c r="AM420" i="1"/>
  <c r="AL420" i="1"/>
  <c r="AM419" i="1"/>
  <c r="AL419" i="1"/>
  <c r="AM418" i="1"/>
  <c r="AL418" i="1"/>
  <c r="AM417" i="1"/>
  <c r="AL417" i="1"/>
  <c r="AM416" i="1"/>
  <c r="AL416" i="1"/>
  <c r="AM414" i="1"/>
  <c r="AL414" i="1"/>
  <c r="AM413" i="1"/>
  <c r="AL413" i="1"/>
  <c r="AM412" i="1"/>
  <c r="AL412" i="1"/>
  <c r="AM411" i="1"/>
  <c r="AL411" i="1"/>
  <c r="AM410" i="1"/>
  <c r="AL410" i="1"/>
  <c r="AM408" i="1"/>
  <c r="AL408" i="1"/>
  <c r="AM405" i="1"/>
  <c r="AL405" i="1"/>
  <c r="AM404" i="1"/>
  <c r="AL404" i="1"/>
  <c r="AM403" i="1"/>
  <c r="AL403" i="1"/>
  <c r="AM402" i="1"/>
  <c r="AL402" i="1"/>
  <c r="AM401" i="1"/>
  <c r="AL401" i="1"/>
  <c r="AM400" i="1"/>
  <c r="AL400" i="1"/>
  <c r="AM399" i="1"/>
  <c r="AL399" i="1"/>
  <c r="AM396" i="1"/>
  <c r="AL396" i="1"/>
  <c r="AM394" i="1"/>
  <c r="AL394" i="1"/>
  <c r="AM391" i="1"/>
  <c r="AL391" i="1"/>
  <c r="AM388" i="1"/>
  <c r="AL388" i="1"/>
  <c r="AM386" i="1"/>
  <c r="AL386" i="1"/>
  <c r="AM385" i="1"/>
  <c r="AL385" i="1"/>
  <c r="AM384" i="1"/>
  <c r="AL384" i="1"/>
  <c r="AM383" i="1"/>
  <c r="AL383" i="1"/>
  <c r="AM382" i="1"/>
  <c r="AL382" i="1"/>
  <c r="AM381" i="1"/>
  <c r="AL381" i="1"/>
  <c r="AM379" i="1"/>
  <c r="AL379" i="1"/>
  <c r="AM378" i="1"/>
  <c r="AL378" i="1"/>
  <c r="AM377" i="1"/>
  <c r="AL377" i="1"/>
  <c r="AM376" i="1"/>
  <c r="AL376" i="1"/>
  <c r="AM375" i="1"/>
  <c r="AL375" i="1"/>
  <c r="AM373" i="1"/>
  <c r="AL373" i="1"/>
  <c r="AM372" i="1"/>
  <c r="AL372" i="1"/>
  <c r="AM371" i="1"/>
  <c r="AL371" i="1"/>
  <c r="AM370" i="1"/>
  <c r="AL370" i="1"/>
  <c r="AM369" i="1"/>
  <c r="AL369" i="1"/>
  <c r="AM367" i="1"/>
  <c r="AL367" i="1"/>
  <c r="AM365" i="1"/>
  <c r="AL365" i="1"/>
  <c r="AM364" i="1"/>
  <c r="AL364" i="1"/>
  <c r="AM363" i="1"/>
  <c r="AL363" i="1"/>
  <c r="AM361" i="1"/>
  <c r="AL361" i="1"/>
  <c r="AM360" i="1"/>
  <c r="AL360" i="1"/>
  <c r="AM359" i="1"/>
  <c r="AL359" i="1"/>
  <c r="AM358" i="1"/>
  <c r="AL358" i="1"/>
  <c r="AM357" i="1"/>
  <c r="AL357" i="1"/>
  <c r="AM354" i="1"/>
  <c r="AL354" i="1"/>
  <c r="AM353" i="1"/>
  <c r="AL353" i="1"/>
  <c r="AM351" i="1"/>
  <c r="AL351" i="1"/>
  <c r="AM349" i="1"/>
  <c r="AL349" i="1"/>
  <c r="AM347" i="1"/>
  <c r="AL347" i="1"/>
  <c r="AM346" i="1"/>
  <c r="AL346" i="1"/>
  <c r="AM345" i="1"/>
  <c r="AL345" i="1"/>
  <c r="AM342" i="1"/>
  <c r="AL342" i="1"/>
  <c r="AM341" i="1"/>
  <c r="AL341" i="1"/>
  <c r="AM340" i="1"/>
  <c r="AL340" i="1"/>
  <c r="AM339" i="1"/>
  <c r="AL339" i="1"/>
  <c r="AM338" i="1"/>
  <c r="AL338" i="1"/>
  <c r="AM336" i="1"/>
  <c r="AL336" i="1"/>
  <c r="AM335" i="1"/>
  <c r="AL335" i="1"/>
  <c r="AM334" i="1"/>
  <c r="AL334" i="1"/>
  <c r="AM332" i="1"/>
  <c r="AL332" i="1"/>
  <c r="AM331" i="1"/>
  <c r="AL331" i="1"/>
  <c r="AM330" i="1"/>
  <c r="AL330" i="1"/>
  <c r="AM329" i="1"/>
  <c r="AL329" i="1"/>
  <c r="AM328" i="1"/>
  <c r="AL328" i="1"/>
  <c r="AM326" i="1"/>
  <c r="AL326" i="1"/>
  <c r="AM324" i="1"/>
  <c r="AL324" i="1"/>
  <c r="AM323" i="1"/>
  <c r="AL323" i="1"/>
  <c r="AM321" i="1"/>
  <c r="AL321" i="1"/>
  <c r="AM319" i="1"/>
  <c r="AL319" i="1"/>
  <c r="AM318" i="1"/>
  <c r="AL318" i="1"/>
  <c r="AM316" i="1"/>
  <c r="AL316" i="1"/>
  <c r="AM315" i="1"/>
  <c r="AL315" i="1"/>
  <c r="AM314" i="1"/>
  <c r="AL314" i="1"/>
  <c r="AM313" i="1"/>
  <c r="AL313" i="1"/>
  <c r="AM310" i="1"/>
  <c r="AL310" i="1"/>
  <c r="AM307" i="1"/>
  <c r="AL307" i="1"/>
  <c r="AM306" i="1"/>
  <c r="AL306" i="1"/>
  <c r="AM305" i="1"/>
  <c r="AL305" i="1"/>
  <c r="AM304" i="1"/>
  <c r="AL304" i="1"/>
  <c r="AM302" i="1"/>
  <c r="AL302" i="1"/>
  <c r="AM301" i="1"/>
  <c r="AL301" i="1"/>
  <c r="AM299" i="1"/>
  <c r="AL299" i="1"/>
  <c r="AM296" i="1"/>
  <c r="AL296" i="1"/>
  <c r="AM295" i="1"/>
  <c r="AL295" i="1"/>
  <c r="AM294" i="1"/>
  <c r="AL294" i="1"/>
  <c r="AM292" i="1"/>
  <c r="AL292" i="1"/>
  <c r="AM289" i="1"/>
  <c r="AL289" i="1"/>
  <c r="AM288" i="1"/>
  <c r="AL288" i="1"/>
  <c r="AM287" i="1"/>
  <c r="AL287" i="1"/>
  <c r="AM286" i="1"/>
  <c r="AL286" i="1"/>
  <c r="AM284" i="1"/>
  <c r="AL284" i="1"/>
  <c r="AM281" i="1"/>
  <c r="AL281" i="1"/>
  <c r="AM280" i="1"/>
  <c r="AL280" i="1"/>
  <c r="AM279" i="1"/>
  <c r="AL279" i="1"/>
  <c r="AM277" i="1"/>
  <c r="AL277" i="1"/>
  <c r="AM276" i="1"/>
  <c r="AL276" i="1"/>
  <c r="AM275" i="1"/>
  <c r="AL275" i="1"/>
  <c r="AM274" i="1"/>
  <c r="AL274" i="1"/>
  <c r="AM273" i="1"/>
  <c r="AL273" i="1"/>
  <c r="AM271" i="1"/>
  <c r="AL271" i="1"/>
  <c r="AM270" i="1"/>
  <c r="AL270" i="1"/>
  <c r="AM268" i="1"/>
  <c r="AL268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8" i="1"/>
  <c r="AL258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39" i="1"/>
  <c r="AL239" i="1"/>
  <c r="AM238" i="1"/>
  <c r="AL238" i="1"/>
  <c r="AM237" i="1"/>
  <c r="AL237" i="1"/>
  <c r="AM236" i="1"/>
  <c r="AL236" i="1"/>
  <c r="AM232" i="1"/>
  <c r="AL232" i="1"/>
  <c r="AM228" i="1"/>
  <c r="AL228" i="1"/>
  <c r="AM227" i="1"/>
  <c r="AL227" i="1"/>
  <c r="AM226" i="1"/>
  <c r="AL226" i="1"/>
  <c r="AM225" i="1"/>
  <c r="AL225" i="1"/>
  <c r="AM224" i="1"/>
  <c r="AL224" i="1"/>
  <c r="AM222" i="1"/>
  <c r="AL222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5" i="1"/>
  <c r="AL205" i="1"/>
  <c r="AM204" i="1"/>
  <c r="AL204" i="1"/>
  <c r="AM203" i="1"/>
  <c r="AL203" i="1"/>
  <c r="AM200" i="1"/>
  <c r="AL200" i="1"/>
  <c r="AM198" i="1"/>
  <c r="AL198" i="1"/>
  <c r="AM196" i="1"/>
  <c r="AL196" i="1"/>
  <c r="AM193" i="1"/>
  <c r="AL193" i="1"/>
  <c r="AM192" i="1"/>
  <c r="AL192" i="1"/>
  <c r="AM191" i="1"/>
  <c r="AL191" i="1"/>
  <c r="AM189" i="1"/>
  <c r="AL189" i="1"/>
  <c r="AM188" i="1"/>
  <c r="AL188" i="1"/>
  <c r="AM186" i="1"/>
  <c r="AL186" i="1"/>
  <c r="AM184" i="1"/>
  <c r="AL184" i="1"/>
  <c r="AM183" i="1"/>
  <c r="AL183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6" i="1"/>
  <c r="AL166" i="1"/>
  <c r="AM165" i="1"/>
  <c r="AL165" i="1"/>
  <c r="AM164" i="1"/>
  <c r="AL164" i="1"/>
  <c r="AM163" i="1"/>
  <c r="AL163" i="1"/>
  <c r="AM160" i="1"/>
  <c r="AL160" i="1"/>
  <c r="AM157" i="1"/>
  <c r="AL157" i="1"/>
  <c r="AM156" i="1"/>
  <c r="AL156" i="1"/>
  <c r="AM155" i="1"/>
  <c r="AL155" i="1"/>
  <c r="AM154" i="1"/>
  <c r="AL154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4" i="1"/>
  <c r="AL144" i="1"/>
  <c r="AM143" i="1"/>
  <c r="AL143" i="1"/>
  <c r="AM142" i="1"/>
  <c r="AL142" i="1"/>
  <c r="AM141" i="1"/>
  <c r="AL141" i="1"/>
  <c r="AM140" i="1"/>
  <c r="AL140" i="1"/>
  <c r="AM138" i="1"/>
  <c r="AL138" i="1"/>
  <c r="AM137" i="1"/>
  <c r="AL137" i="1"/>
  <c r="AM136" i="1"/>
  <c r="AL136" i="1"/>
  <c r="AM134" i="1"/>
  <c r="AL134" i="1"/>
  <c r="AM133" i="1"/>
  <c r="AL133" i="1"/>
  <c r="AM132" i="1"/>
  <c r="AL132" i="1"/>
  <c r="AM131" i="1"/>
  <c r="AL131" i="1"/>
  <c r="AM130" i="1"/>
  <c r="AL130" i="1"/>
  <c r="AM128" i="1"/>
  <c r="AL128" i="1"/>
  <c r="AM127" i="1"/>
  <c r="AL127" i="1"/>
  <c r="AM126" i="1"/>
  <c r="AL126" i="1"/>
  <c r="AM125" i="1"/>
  <c r="AL125" i="1"/>
  <c r="AM124" i="1"/>
  <c r="AL124" i="1"/>
  <c r="AM121" i="1"/>
  <c r="AL121" i="1"/>
  <c r="AM120" i="1"/>
  <c r="AL120" i="1"/>
  <c r="AM119" i="1"/>
  <c r="AL119" i="1"/>
  <c r="AM118" i="1"/>
  <c r="AL118" i="1"/>
  <c r="AM117" i="1"/>
  <c r="AL117" i="1"/>
  <c r="AM114" i="1"/>
  <c r="AL114" i="1"/>
  <c r="AM113" i="1"/>
  <c r="AL113" i="1"/>
  <c r="AM112" i="1"/>
  <c r="AL112" i="1"/>
  <c r="AM111" i="1"/>
  <c r="AL111" i="1"/>
  <c r="AM110" i="1"/>
  <c r="AL110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1" i="1"/>
  <c r="AL91" i="1"/>
  <c r="AM90" i="1"/>
  <c r="AL90" i="1"/>
  <c r="AM89" i="1"/>
  <c r="AL89" i="1"/>
  <c r="AM88" i="1"/>
  <c r="AL88" i="1"/>
  <c r="AM87" i="1"/>
  <c r="AL87" i="1"/>
  <c r="AM85" i="1"/>
  <c r="AL85" i="1"/>
  <c r="AM84" i="1"/>
  <c r="AL84" i="1"/>
  <c r="AM82" i="1"/>
  <c r="AL82" i="1"/>
  <c r="AM81" i="1"/>
  <c r="AL81" i="1"/>
  <c r="AM80" i="1"/>
  <c r="AL80" i="1"/>
  <c r="AM78" i="1"/>
  <c r="AL78" i="1"/>
  <c r="AM77" i="1"/>
  <c r="AL77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8" i="1"/>
  <c r="AL68" i="1"/>
  <c r="AM67" i="1"/>
  <c r="AL67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4" i="1"/>
  <c r="AL34" i="1"/>
  <c r="AM33" i="1"/>
  <c r="AL33" i="1"/>
  <c r="AM32" i="1"/>
  <c r="AL32" i="1"/>
  <c r="AM30" i="1"/>
  <c r="AL30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4" i="1"/>
  <c r="AL4" i="1"/>
  <c r="AM3" i="1"/>
  <c r="AL3" i="1"/>
  <c r="AM2" i="1"/>
  <c r="AL2" i="1"/>
  <c r="AJ688" i="1"/>
  <c r="AI688" i="1"/>
  <c r="AJ687" i="1"/>
  <c r="AI687" i="1"/>
  <c r="AJ686" i="1"/>
  <c r="AI686" i="1"/>
  <c r="AJ685" i="1"/>
  <c r="AI685" i="1"/>
  <c r="AJ684" i="1"/>
  <c r="AI684" i="1"/>
  <c r="AJ683" i="1"/>
  <c r="AI683" i="1"/>
  <c r="AJ682" i="1"/>
  <c r="AI682" i="1"/>
  <c r="AJ681" i="1"/>
  <c r="AI681" i="1"/>
  <c r="AJ680" i="1"/>
  <c r="AI680" i="1"/>
  <c r="AJ679" i="1"/>
  <c r="AI679" i="1"/>
  <c r="AJ678" i="1"/>
  <c r="AI678" i="1"/>
  <c r="AJ677" i="1"/>
  <c r="AI677" i="1"/>
  <c r="AJ676" i="1"/>
  <c r="AI676" i="1"/>
  <c r="AJ675" i="1"/>
  <c r="AI675" i="1"/>
  <c r="AJ674" i="1"/>
  <c r="AI674" i="1"/>
  <c r="AJ673" i="1"/>
  <c r="AI673" i="1"/>
  <c r="AJ672" i="1"/>
  <c r="AI672" i="1"/>
  <c r="AJ671" i="1"/>
  <c r="AI671" i="1"/>
  <c r="AJ669" i="1"/>
  <c r="AI669" i="1"/>
  <c r="AJ667" i="1"/>
  <c r="AI667" i="1"/>
  <c r="AJ666" i="1"/>
  <c r="AI666" i="1"/>
  <c r="AJ665" i="1"/>
  <c r="AI665" i="1"/>
  <c r="AJ664" i="1"/>
  <c r="AI664" i="1"/>
  <c r="AJ663" i="1"/>
  <c r="AI663" i="1"/>
  <c r="AJ662" i="1"/>
  <c r="AI662" i="1"/>
  <c r="AJ660" i="1"/>
  <c r="AI660" i="1"/>
  <c r="AJ659" i="1"/>
  <c r="AI659" i="1"/>
  <c r="AJ658" i="1"/>
  <c r="AI658" i="1"/>
  <c r="AJ656" i="1"/>
  <c r="AI656" i="1"/>
  <c r="AJ654" i="1"/>
  <c r="AI654" i="1"/>
  <c r="AJ653" i="1"/>
  <c r="AI653" i="1"/>
  <c r="AJ650" i="1"/>
  <c r="AI650" i="1"/>
  <c r="AJ649" i="1"/>
  <c r="AI649" i="1"/>
  <c r="AJ648" i="1"/>
  <c r="AI648" i="1"/>
  <c r="AJ647" i="1"/>
  <c r="AI647" i="1"/>
  <c r="AJ645" i="1"/>
  <c r="AI645" i="1"/>
  <c r="AJ644" i="1"/>
  <c r="AI644" i="1"/>
  <c r="AJ643" i="1"/>
  <c r="AI643" i="1"/>
  <c r="AJ642" i="1"/>
  <c r="AI642" i="1"/>
  <c r="AJ641" i="1"/>
  <c r="AI641" i="1"/>
  <c r="AJ639" i="1"/>
  <c r="AI639" i="1"/>
  <c r="AJ638" i="1"/>
  <c r="AI638" i="1"/>
  <c r="AJ637" i="1"/>
  <c r="AI637" i="1"/>
  <c r="AJ633" i="1"/>
  <c r="AI633" i="1"/>
  <c r="AJ632" i="1"/>
  <c r="AI632" i="1"/>
  <c r="AJ630" i="1"/>
  <c r="AI630" i="1"/>
  <c r="AJ629" i="1"/>
  <c r="AI629" i="1"/>
  <c r="AJ628" i="1"/>
  <c r="AI628" i="1"/>
  <c r="AJ627" i="1"/>
  <c r="AI627" i="1"/>
  <c r="AJ626" i="1"/>
  <c r="AI626" i="1"/>
  <c r="AJ625" i="1"/>
  <c r="AI625" i="1"/>
  <c r="AJ624" i="1"/>
  <c r="AI624" i="1"/>
  <c r="AJ623" i="1"/>
  <c r="AI623" i="1"/>
  <c r="AJ622" i="1"/>
  <c r="AI622" i="1"/>
  <c r="AJ621" i="1"/>
  <c r="AI621" i="1"/>
  <c r="AJ620" i="1"/>
  <c r="AI620" i="1"/>
  <c r="AJ618" i="1"/>
  <c r="AI618" i="1"/>
  <c r="AJ617" i="1"/>
  <c r="AI617" i="1"/>
  <c r="AJ616" i="1"/>
  <c r="AI616" i="1"/>
  <c r="AJ615" i="1"/>
  <c r="AI615" i="1"/>
  <c r="AJ614" i="1"/>
  <c r="AI614" i="1"/>
  <c r="AJ613" i="1"/>
  <c r="AI613" i="1"/>
  <c r="AJ611" i="1"/>
  <c r="AI611" i="1"/>
  <c r="AJ610" i="1"/>
  <c r="AI610" i="1"/>
  <c r="AJ609" i="1"/>
  <c r="AI609" i="1"/>
  <c r="AJ607" i="1"/>
  <c r="AI607" i="1"/>
  <c r="AJ606" i="1"/>
  <c r="AI606" i="1"/>
  <c r="AJ605" i="1"/>
  <c r="AI605" i="1"/>
  <c r="AJ603" i="1"/>
  <c r="AI603" i="1"/>
  <c r="AJ602" i="1"/>
  <c r="AI602" i="1"/>
  <c r="AJ601" i="1"/>
  <c r="AI601" i="1"/>
  <c r="AJ600" i="1"/>
  <c r="AI600" i="1"/>
  <c r="AJ599" i="1"/>
  <c r="AI599" i="1"/>
  <c r="AJ597" i="1"/>
  <c r="AI597" i="1"/>
  <c r="AJ596" i="1"/>
  <c r="AI596" i="1"/>
  <c r="AJ594" i="1"/>
  <c r="AI594" i="1"/>
  <c r="AJ593" i="1"/>
  <c r="AI593" i="1"/>
  <c r="AJ592" i="1"/>
  <c r="AI592" i="1"/>
  <c r="AJ591" i="1"/>
  <c r="AI591" i="1"/>
  <c r="AJ590" i="1"/>
  <c r="AI590" i="1"/>
  <c r="AJ589" i="1"/>
  <c r="AI589" i="1"/>
  <c r="AJ588" i="1"/>
  <c r="AI588" i="1"/>
  <c r="AJ587" i="1"/>
  <c r="AI587" i="1"/>
  <c r="AJ586" i="1"/>
  <c r="AI586" i="1"/>
  <c r="AJ585" i="1"/>
  <c r="AI585" i="1"/>
  <c r="AJ584" i="1"/>
  <c r="AI584" i="1"/>
  <c r="AJ583" i="1"/>
  <c r="AI583" i="1"/>
  <c r="AJ581" i="1"/>
  <c r="AI581" i="1"/>
  <c r="AJ580" i="1"/>
  <c r="AI580" i="1"/>
  <c r="AJ579" i="1"/>
  <c r="AI579" i="1"/>
  <c r="AJ577" i="1"/>
  <c r="AI577" i="1"/>
  <c r="AJ576" i="1"/>
  <c r="AI576" i="1"/>
  <c r="AJ575" i="1"/>
  <c r="AI575" i="1"/>
  <c r="AJ574" i="1"/>
  <c r="AI574" i="1"/>
  <c r="AJ573" i="1"/>
  <c r="AI573" i="1"/>
  <c r="AJ572" i="1"/>
  <c r="AI572" i="1"/>
  <c r="AJ571" i="1"/>
  <c r="AI571" i="1"/>
  <c r="AJ570" i="1"/>
  <c r="AI570" i="1"/>
  <c r="AJ569" i="1"/>
  <c r="AI569" i="1"/>
  <c r="AJ568" i="1"/>
  <c r="AI568" i="1"/>
  <c r="AJ567" i="1"/>
  <c r="AI567" i="1"/>
  <c r="AJ566" i="1"/>
  <c r="AI566" i="1"/>
  <c r="AJ563" i="1"/>
  <c r="AI563" i="1"/>
  <c r="AJ562" i="1"/>
  <c r="AI562" i="1"/>
  <c r="AJ561" i="1"/>
  <c r="AI561" i="1"/>
  <c r="AJ560" i="1"/>
  <c r="AI560" i="1"/>
  <c r="AJ559" i="1"/>
  <c r="AI559" i="1"/>
  <c r="AJ557" i="1"/>
  <c r="AI557" i="1"/>
  <c r="AJ555" i="1"/>
  <c r="AI555" i="1"/>
  <c r="AJ554" i="1"/>
  <c r="AI554" i="1"/>
  <c r="AJ553" i="1"/>
  <c r="AI553" i="1"/>
  <c r="AJ552" i="1"/>
  <c r="AI552" i="1"/>
  <c r="AJ549" i="1"/>
  <c r="AI549" i="1"/>
  <c r="AJ548" i="1"/>
  <c r="AI548" i="1"/>
  <c r="AJ547" i="1"/>
  <c r="AI547" i="1"/>
  <c r="AJ546" i="1"/>
  <c r="AI546" i="1"/>
  <c r="AJ545" i="1"/>
  <c r="AI545" i="1"/>
  <c r="AJ544" i="1"/>
  <c r="AI544" i="1"/>
  <c r="AJ543" i="1"/>
  <c r="AI543" i="1"/>
  <c r="AJ542" i="1"/>
  <c r="AI542" i="1"/>
  <c r="AJ541" i="1"/>
  <c r="AI541" i="1"/>
  <c r="AJ540" i="1"/>
  <c r="AI540" i="1"/>
  <c r="AJ539" i="1"/>
  <c r="AI539" i="1"/>
  <c r="AJ538" i="1"/>
  <c r="AI538" i="1"/>
  <c r="AJ537" i="1"/>
  <c r="AI537" i="1"/>
  <c r="AJ536" i="1"/>
  <c r="AI536" i="1"/>
  <c r="AJ535" i="1"/>
  <c r="AI535" i="1"/>
  <c r="AJ534" i="1"/>
  <c r="AI534" i="1"/>
  <c r="AJ533" i="1"/>
  <c r="AI533" i="1"/>
  <c r="AJ532" i="1"/>
  <c r="AI532" i="1"/>
  <c r="AJ531" i="1"/>
  <c r="AI531" i="1"/>
  <c r="AJ530" i="1"/>
  <c r="AI530" i="1"/>
  <c r="AJ529" i="1"/>
  <c r="AI529" i="1"/>
  <c r="AJ527" i="1"/>
  <c r="AI527" i="1"/>
  <c r="AJ526" i="1"/>
  <c r="AI526" i="1"/>
  <c r="AJ525" i="1"/>
  <c r="AI525" i="1"/>
  <c r="AJ524" i="1"/>
  <c r="AI524" i="1"/>
  <c r="AJ522" i="1"/>
  <c r="AI522" i="1"/>
  <c r="AJ521" i="1"/>
  <c r="AI521" i="1"/>
  <c r="AJ520" i="1"/>
  <c r="AI520" i="1"/>
  <c r="AJ519" i="1"/>
  <c r="AI519" i="1"/>
  <c r="AJ518" i="1"/>
  <c r="AI518" i="1"/>
  <c r="AJ517" i="1"/>
  <c r="AI517" i="1"/>
  <c r="AJ516" i="1"/>
  <c r="AI516" i="1"/>
  <c r="AJ515" i="1"/>
  <c r="AI515" i="1"/>
  <c r="AJ514" i="1"/>
  <c r="AI514" i="1"/>
  <c r="AJ513" i="1"/>
  <c r="AI513" i="1"/>
  <c r="AJ512" i="1"/>
  <c r="AI512" i="1"/>
  <c r="AJ511" i="1"/>
  <c r="AI511" i="1"/>
  <c r="AJ509" i="1"/>
  <c r="AI509" i="1"/>
  <c r="AJ508" i="1"/>
  <c r="AI508" i="1"/>
  <c r="AJ507" i="1"/>
  <c r="AI507" i="1"/>
  <c r="AJ506" i="1"/>
  <c r="AI506" i="1"/>
  <c r="AJ505" i="1"/>
  <c r="AI505" i="1"/>
  <c r="AJ504" i="1"/>
  <c r="AI504" i="1"/>
  <c r="AJ503" i="1"/>
  <c r="AI503" i="1"/>
  <c r="AJ502" i="1"/>
  <c r="AI502" i="1"/>
  <c r="AJ501" i="1"/>
  <c r="AI501" i="1"/>
  <c r="AJ500" i="1"/>
  <c r="AI500" i="1"/>
  <c r="AJ499" i="1"/>
  <c r="AI499" i="1"/>
  <c r="AJ498" i="1"/>
  <c r="AI498" i="1"/>
  <c r="AJ497" i="1"/>
  <c r="AI497" i="1"/>
  <c r="AJ496" i="1"/>
  <c r="AI496" i="1"/>
  <c r="AJ495" i="1"/>
  <c r="AI495" i="1"/>
  <c r="AJ494" i="1"/>
  <c r="AI494" i="1"/>
  <c r="AJ493" i="1"/>
  <c r="AI493" i="1"/>
  <c r="AJ489" i="1"/>
  <c r="AI489" i="1"/>
  <c r="AJ488" i="1"/>
  <c r="AI488" i="1"/>
  <c r="AJ487" i="1"/>
  <c r="AI487" i="1"/>
  <c r="AJ486" i="1"/>
  <c r="AI486" i="1"/>
  <c r="AJ484" i="1"/>
  <c r="AI484" i="1"/>
  <c r="AJ483" i="1"/>
  <c r="AI483" i="1"/>
  <c r="AJ482" i="1"/>
  <c r="AI482" i="1"/>
  <c r="AJ481" i="1"/>
  <c r="AI481" i="1"/>
  <c r="AJ476" i="1"/>
  <c r="AI476" i="1"/>
  <c r="AJ474" i="1"/>
  <c r="AI474" i="1"/>
  <c r="AJ473" i="1"/>
  <c r="AI473" i="1"/>
  <c r="AJ472" i="1"/>
  <c r="AI472" i="1"/>
  <c r="AJ471" i="1"/>
  <c r="AI471" i="1"/>
  <c r="AJ470" i="1"/>
  <c r="AI470" i="1"/>
  <c r="AJ467" i="1"/>
  <c r="AI467" i="1"/>
  <c r="AJ466" i="1"/>
  <c r="AI466" i="1"/>
  <c r="AJ463" i="1"/>
  <c r="AI463" i="1"/>
  <c r="AJ462" i="1"/>
  <c r="AI462" i="1"/>
  <c r="AJ461" i="1"/>
  <c r="AI461" i="1"/>
  <c r="AJ460" i="1"/>
  <c r="AI460" i="1"/>
  <c r="AJ458" i="1"/>
  <c r="AI458" i="1"/>
  <c r="AJ456" i="1"/>
  <c r="AI456" i="1"/>
  <c r="AJ455" i="1"/>
  <c r="AI455" i="1"/>
  <c r="AJ453" i="1"/>
  <c r="AI453" i="1"/>
  <c r="AJ452" i="1"/>
  <c r="AI452" i="1"/>
  <c r="AJ451" i="1"/>
  <c r="AI451" i="1"/>
  <c r="AJ449" i="1"/>
  <c r="AI449" i="1"/>
  <c r="AJ448" i="1"/>
  <c r="AI448" i="1"/>
  <c r="AJ447" i="1"/>
  <c r="AI447" i="1"/>
  <c r="AJ446" i="1"/>
  <c r="AI446" i="1"/>
  <c r="AJ443" i="1"/>
  <c r="AI443" i="1"/>
  <c r="AJ440" i="1"/>
  <c r="AI440" i="1"/>
  <c r="AJ439" i="1"/>
  <c r="AI439" i="1"/>
  <c r="AJ437" i="1"/>
  <c r="AI437" i="1"/>
  <c r="AJ436" i="1"/>
  <c r="AI436" i="1"/>
  <c r="AJ434" i="1"/>
  <c r="AI434" i="1"/>
  <c r="AJ432" i="1"/>
  <c r="AI432" i="1"/>
  <c r="AJ429" i="1"/>
  <c r="AI429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4" i="1"/>
  <c r="AI414" i="1"/>
  <c r="AJ413" i="1"/>
  <c r="AI413" i="1"/>
  <c r="AJ412" i="1"/>
  <c r="AI412" i="1"/>
  <c r="AJ411" i="1"/>
  <c r="AI411" i="1"/>
  <c r="AJ410" i="1"/>
  <c r="AI410" i="1"/>
  <c r="AJ408" i="1"/>
  <c r="AI408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6" i="1"/>
  <c r="AI396" i="1"/>
  <c r="AJ394" i="1"/>
  <c r="AI394" i="1"/>
  <c r="AJ393" i="1"/>
  <c r="AI393" i="1"/>
  <c r="AJ391" i="1"/>
  <c r="AI391" i="1"/>
  <c r="AJ388" i="1"/>
  <c r="AI388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79" i="1"/>
  <c r="AI379" i="1"/>
  <c r="AJ378" i="1"/>
  <c r="AI378" i="1"/>
  <c r="AJ377" i="1"/>
  <c r="AI377" i="1"/>
  <c r="AJ376" i="1"/>
  <c r="AI376" i="1"/>
  <c r="AJ375" i="1"/>
  <c r="AI375" i="1"/>
  <c r="AJ373" i="1"/>
  <c r="AI373" i="1"/>
  <c r="AJ372" i="1"/>
  <c r="AI372" i="1"/>
  <c r="AJ371" i="1"/>
  <c r="AI371" i="1"/>
  <c r="AJ370" i="1"/>
  <c r="AI370" i="1"/>
  <c r="AJ369" i="1"/>
  <c r="AI369" i="1"/>
  <c r="AJ367" i="1"/>
  <c r="AI367" i="1"/>
  <c r="AJ365" i="1"/>
  <c r="AI365" i="1"/>
  <c r="AJ364" i="1"/>
  <c r="AI364" i="1"/>
  <c r="AJ363" i="1"/>
  <c r="AI363" i="1"/>
  <c r="AJ361" i="1"/>
  <c r="AI361" i="1"/>
  <c r="AJ360" i="1"/>
  <c r="AI360" i="1"/>
  <c r="AJ359" i="1"/>
  <c r="AI359" i="1"/>
  <c r="AJ358" i="1"/>
  <c r="AI358" i="1"/>
  <c r="AJ357" i="1"/>
  <c r="AI357" i="1"/>
  <c r="AJ354" i="1"/>
  <c r="AI354" i="1"/>
  <c r="AJ353" i="1"/>
  <c r="AI353" i="1"/>
  <c r="AJ351" i="1"/>
  <c r="AI351" i="1"/>
  <c r="AJ349" i="1"/>
  <c r="AI349" i="1"/>
  <c r="AJ347" i="1"/>
  <c r="AI347" i="1"/>
  <c r="AJ346" i="1"/>
  <c r="AI346" i="1"/>
  <c r="AJ345" i="1"/>
  <c r="AI345" i="1"/>
  <c r="AJ342" i="1"/>
  <c r="AI342" i="1"/>
  <c r="AJ341" i="1"/>
  <c r="AI341" i="1"/>
  <c r="AJ340" i="1"/>
  <c r="AI340" i="1"/>
  <c r="AJ339" i="1"/>
  <c r="AI339" i="1"/>
  <c r="AJ338" i="1"/>
  <c r="AI338" i="1"/>
  <c r="AJ336" i="1"/>
  <c r="AI336" i="1"/>
  <c r="AJ335" i="1"/>
  <c r="AI335" i="1"/>
  <c r="AJ334" i="1"/>
  <c r="AI334" i="1"/>
  <c r="AJ332" i="1"/>
  <c r="AI332" i="1"/>
  <c r="AJ331" i="1"/>
  <c r="AI331" i="1"/>
  <c r="AJ330" i="1"/>
  <c r="AI330" i="1"/>
  <c r="AJ329" i="1"/>
  <c r="AI329" i="1"/>
  <c r="AJ328" i="1"/>
  <c r="AI328" i="1"/>
  <c r="AJ326" i="1"/>
  <c r="AI326" i="1"/>
  <c r="AJ324" i="1"/>
  <c r="AI324" i="1"/>
  <c r="AJ323" i="1"/>
  <c r="AI323" i="1"/>
  <c r="AJ321" i="1"/>
  <c r="AI321" i="1"/>
  <c r="AJ319" i="1"/>
  <c r="AI319" i="1"/>
  <c r="AJ318" i="1"/>
  <c r="AI318" i="1"/>
  <c r="AJ316" i="1"/>
  <c r="AI316" i="1"/>
  <c r="AJ315" i="1"/>
  <c r="AI315" i="1"/>
  <c r="AJ314" i="1"/>
  <c r="AI314" i="1"/>
  <c r="AJ313" i="1"/>
  <c r="AI313" i="1"/>
  <c r="AJ310" i="1"/>
  <c r="AI310" i="1"/>
  <c r="AJ307" i="1"/>
  <c r="AI307" i="1"/>
  <c r="AJ306" i="1"/>
  <c r="AI306" i="1"/>
  <c r="AJ305" i="1"/>
  <c r="AI305" i="1"/>
  <c r="AJ304" i="1"/>
  <c r="AI304" i="1"/>
  <c r="AJ302" i="1"/>
  <c r="AI302" i="1"/>
  <c r="AJ301" i="1"/>
  <c r="AI301" i="1"/>
  <c r="AJ299" i="1"/>
  <c r="AI299" i="1"/>
  <c r="AJ296" i="1"/>
  <c r="AI296" i="1"/>
  <c r="AJ295" i="1"/>
  <c r="AI295" i="1"/>
  <c r="AJ294" i="1"/>
  <c r="AI294" i="1"/>
  <c r="AJ292" i="1"/>
  <c r="AI292" i="1"/>
  <c r="AJ289" i="1"/>
  <c r="AI289" i="1"/>
  <c r="AJ288" i="1"/>
  <c r="AI288" i="1"/>
  <c r="AJ287" i="1"/>
  <c r="AI287" i="1"/>
  <c r="AJ286" i="1"/>
  <c r="AI286" i="1"/>
  <c r="AJ284" i="1"/>
  <c r="AI284" i="1"/>
  <c r="AJ281" i="1"/>
  <c r="AI281" i="1"/>
  <c r="AJ280" i="1"/>
  <c r="AI280" i="1"/>
  <c r="AJ279" i="1"/>
  <c r="AI279" i="1"/>
  <c r="AJ277" i="1"/>
  <c r="AI277" i="1"/>
  <c r="AJ276" i="1"/>
  <c r="AI276" i="1"/>
  <c r="AJ275" i="1"/>
  <c r="AI275" i="1"/>
  <c r="AJ274" i="1"/>
  <c r="AI274" i="1"/>
  <c r="AJ273" i="1"/>
  <c r="AI273" i="1"/>
  <c r="AJ271" i="1"/>
  <c r="AI271" i="1"/>
  <c r="AJ270" i="1"/>
  <c r="AI270" i="1"/>
  <c r="AJ268" i="1"/>
  <c r="AI268" i="1"/>
  <c r="AJ266" i="1"/>
  <c r="AI266" i="1"/>
  <c r="AJ265" i="1"/>
  <c r="AI265" i="1"/>
  <c r="AJ264" i="1"/>
  <c r="AI264" i="1"/>
  <c r="AJ263" i="1"/>
  <c r="AI263" i="1"/>
  <c r="AJ262" i="1"/>
  <c r="AI262" i="1"/>
  <c r="AJ261" i="1"/>
  <c r="AI261" i="1"/>
  <c r="AJ260" i="1"/>
  <c r="AI260" i="1"/>
  <c r="AJ258" i="1"/>
  <c r="AI258" i="1"/>
  <c r="AJ252" i="1"/>
  <c r="AI252" i="1"/>
  <c r="AJ251" i="1"/>
  <c r="AI251" i="1"/>
  <c r="AJ250" i="1"/>
  <c r="AI250" i="1"/>
  <c r="AJ249" i="1"/>
  <c r="AI249" i="1"/>
  <c r="AJ248" i="1"/>
  <c r="AI248" i="1"/>
  <c r="AJ247" i="1"/>
  <c r="AI247" i="1"/>
  <c r="AJ239" i="1"/>
  <c r="AI239" i="1"/>
  <c r="AJ238" i="1"/>
  <c r="AI238" i="1"/>
  <c r="AJ237" i="1"/>
  <c r="AI237" i="1"/>
  <c r="AJ236" i="1"/>
  <c r="AI236" i="1"/>
  <c r="AJ232" i="1"/>
  <c r="AI232" i="1"/>
  <c r="AJ228" i="1"/>
  <c r="AI228" i="1"/>
  <c r="AJ227" i="1"/>
  <c r="AI227" i="1"/>
  <c r="AJ226" i="1"/>
  <c r="AI226" i="1"/>
  <c r="AJ225" i="1"/>
  <c r="AI225" i="1"/>
  <c r="AJ224" i="1"/>
  <c r="AI224" i="1"/>
  <c r="AJ222" i="1"/>
  <c r="AI222" i="1"/>
  <c r="AJ218" i="1"/>
  <c r="AI218" i="1"/>
  <c r="AJ217" i="1"/>
  <c r="AI217" i="1"/>
  <c r="AJ216" i="1"/>
  <c r="AI216" i="1"/>
  <c r="AJ215" i="1"/>
  <c r="AI215" i="1"/>
  <c r="AJ214" i="1"/>
  <c r="AI214" i="1"/>
  <c r="AJ213" i="1"/>
  <c r="AI213" i="1"/>
  <c r="AJ212" i="1"/>
  <c r="AI212" i="1"/>
  <c r="AJ211" i="1"/>
  <c r="AI211" i="1"/>
  <c r="AJ210" i="1"/>
  <c r="AI210" i="1"/>
  <c r="AJ209" i="1"/>
  <c r="AI209" i="1"/>
  <c r="AJ205" i="1"/>
  <c r="AI205" i="1"/>
  <c r="AJ204" i="1"/>
  <c r="AI204" i="1"/>
  <c r="AJ203" i="1"/>
  <c r="AI203" i="1"/>
  <c r="AJ200" i="1"/>
  <c r="AI200" i="1"/>
  <c r="AJ198" i="1"/>
  <c r="AI198" i="1"/>
  <c r="AJ196" i="1"/>
  <c r="AI196" i="1"/>
  <c r="AJ193" i="1"/>
  <c r="AI193" i="1"/>
  <c r="AJ192" i="1"/>
  <c r="AI192" i="1"/>
  <c r="AJ191" i="1"/>
  <c r="AI191" i="1"/>
  <c r="AJ189" i="1"/>
  <c r="AI189" i="1"/>
  <c r="AJ188" i="1"/>
  <c r="AI188" i="1"/>
  <c r="AJ186" i="1"/>
  <c r="AI186" i="1"/>
  <c r="AJ184" i="1"/>
  <c r="AI184" i="1"/>
  <c r="AJ183" i="1"/>
  <c r="AI183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6" i="1"/>
  <c r="AI166" i="1"/>
  <c r="AJ165" i="1"/>
  <c r="AI165" i="1"/>
  <c r="AJ164" i="1"/>
  <c r="AI164" i="1"/>
  <c r="AJ163" i="1"/>
  <c r="AI163" i="1"/>
  <c r="AJ160" i="1"/>
  <c r="AI160" i="1"/>
  <c r="AJ157" i="1"/>
  <c r="AI157" i="1"/>
  <c r="AJ156" i="1"/>
  <c r="AI156" i="1"/>
  <c r="AJ155" i="1"/>
  <c r="AI155" i="1"/>
  <c r="AJ154" i="1"/>
  <c r="AI154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8" i="1"/>
  <c r="AI138" i="1"/>
  <c r="AJ137" i="1"/>
  <c r="AI137" i="1"/>
  <c r="AJ136" i="1"/>
  <c r="AI136" i="1"/>
  <c r="AJ134" i="1"/>
  <c r="AI134" i="1"/>
  <c r="AJ133" i="1"/>
  <c r="AI133" i="1"/>
  <c r="AJ132" i="1"/>
  <c r="AI132" i="1"/>
  <c r="AJ131" i="1"/>
  <c r="AI131" i="1"/>
  <c r="AJ130" i="1"/>
  <c r="AI130" i="1"/>
  <c r="AJ128" i="1"/>
  <c r="AI128" i="1"/>
  <c r="AJ127" i="1"/>
  <c r="AI127" i="1"/>
  <c r="AJ126" i="1"/>
  <c r="AI126" i="1"/>
  <c r="AJ125" i="1"/>
  <c r="AI125" i="1"/>
  <c r="AJ124" i="1"/>
  <c r="AI124" i="1"/>
  <c r="AJ121" i="1"/>
  <c r="AI121" i="1"/>
  <c r="AJ120" i="1"/>
  <c r="AI120" i="1"/>
  <c r="AJ119" i="1"/>
  <c r="AI119" i="1"/>
  <c r="AJ118" i="1"/>
  <c r="AI118" i="1"/>
  <c r="AJ117" i="1"/>
  <c r="AI117" i="1"/>
  <c r="AJ114" i="1"/>
  <c r="AI114" i="1"/>
  <c r="AJ113" i="1"/>
  <c r="AI113" i="1"/>
  <c r="AJ112" i="1"/>
  <c r="AI112" i="1"/>
  <c r="AJ111" i="1"/>
  <c r="AI111" i="1"/>
  <c r="AJ110" i="1"/>
  <c r="AI110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1" i="1"/>
  <c r="AI91" i="1"/>
  <c r="AJ90" i="1"/>
  <c r="AI90" i="1"/>
  <c r="AJ89" i="1"/>
  <c r="AI89" i="1"/>
  <c r="AJ88" i="1"/>
  <c r="AI88" i="1"/>
  <c r="AJ87" i="1"/>
  <c r="AI87" i="1"/>
  <c r="AJ85" i="1"/>
  <c r="AI85" i="1"/>
  <c r="AJ84" i="1"/>
  <c r="AI84" i="1"/>
  <c r="AJ82" i="1"/>
  <c r="AI82" i="1"/>
  <c r="AJ81" i="1"/>
  <c r="AI81" i="1"/>
  <c r="AJ80" i="1"/>
  <c r="AI80" i="1"/>
  <c r="AJ78" i="1"/>
  <c r="AI78" i="1"/>
  <c r="AJ77" i="1"/>
  <c r="AI77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8" i="1"/>
  <c r="AI68" i="1"/>
  <c r="AJ67" i="1"/>
  <c r="AI67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4" i="1"/>
  <c r="AI34" i="1"/>
  <c r="AJ33" i="1"/>
  <c r="AI33" i="1"/>
  <c r="AJ32" i="1"/>
  <c r="AI32" i="1"/>
  <c r="AJ30" i="1"/>
  <c r="AI30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4" i="1"/>
  <c r="AI4" i="1"/>
  <c r="AJ3" i="1"/>
  <c r="AI3" i="1"/>
  <c r="AJ2" i="1"/>
  <c r="AI2" i="1"/>
  <c r="AG688" i="1"/>
  <c r="AF688" i="1"/>
  <c r="AG687" i="1"/>
  <c r="AF687" i="1"/>
  <c r="AG686" i="1"/>
  <c r="AF686" i="1"/>
  <c r="AG685" i="1"/>
  <c r="AF685" i="1"/>
  <c r="AG684" i="1"/>
  <c r="AF684" i="1"/>
  <c r="AG683" i="1"/>
  <c r="AF683" i="1"/>
  <c r="AG682" i="1"/>
  <c r="AF682" i="1"/>
  <c r="AG681" i="1"/>
  <c r="AF681" i="1"/>
  <c r="AG680" i="1"/>
  <c r="AF680" i="1"/>
  <c r="AG679" i="1"/>
  <c r="AF679" i="1"/>
  <c r="AG678" i="1"/>
  <c r="AF678" i="1"/>
  <c r="AG677" i="1"/>
  <c r="AF677" i="1"/>
  <c r="AG676" i="1"/>
  <c r="AF676" i="1"/>
  <c r="AG675" i="1"/>
  <c r="AF675" i="1"/>
  <c r="AG674" i="1"/>
  <c r="AF674" i="1"/>
  <c r="AG673" i="1"/>
  <c r="AF673" i="1"/>
  <c r="AG672" i="1"/>
  <c r="AF672" i="1"/>
  <c r="AG671" i="1"/>
  <c r="AF671" i="1"/>
  <c r="AG670" i="1"/>
  <c r="AF670" i="1"/>
  <c r="AG669" i="1"/>
  <c r="AF669" i="1"/>
  <c r="AG668" i="1"/>
  <c r="AF668" i="1"/>
  <c r="AG667" i="1"/>
  <c r="AF667" i="1"/>
  <c r="AG666" i="1"/>
  <c r="AF666" i="1"/>
  <c r="AG665" i="1"/>
  <c r="AF665" i="1"/>
  <c r="AG664" i="1"/>
  <c r="AF664" i="1"/>
  <c r="AG663" i="1"/>
  <c r="AF663" i="1"/>
  <c r="AG662" i="1"/>
  <c r="AF662" i="1"/>
  <c r="AG660" i="1"/>
  <c r="AF660" i="1"/>
  <c r="AG658" i="1"/>
  <c r="AF658" i="1"/>
  <c r="AG657" i="1"/>
  <c r="AF657" i="1"/>
  <c r="AG656" i="1"/>
  <c r="AF656" i="1"/>
  <c r="AG655" i="1"/>
  <c r="AF655" i="1"/>
  <c r="AG654" i="1"/>
  <c r="AF654" i="1"/>
  <c r="AG653" i="1"/>
  <c r="AF653" i="1"/>
  <c r="AG652" i="1"/>
  <c r="AF652" i="1"/>
  <c r="AG651" i="1"/>
  <c r="AF651" i="1"/>
  <c r="AG650" i="1"/>
  <c r="AF650" i="1"/>
  <c r="AG649" i="1"/>
  <c r="AF649" i="1"/>
  <c r="AG648" i="1"/>
  <c r="AF648" i="1"/>
  <c r="AG647" i="1"/>
  <c r="AF647" i="1"/>
  <c r="AG646" i="1"/>
  <c r="AF646" i="1"/>
  <c r="AG645" i="1"/>
  <c r="AF645" i="1"/>
  <c r="AG644" i="1"/>
  <c r="AF644" i="1"/>
  <c r="AG643" i="1"/>
  <c r="AF643" i="1"/>
  <c r="AG642" i="1"/>
  <c r="AF642" i="1"/>
  <c r="AG641" i="1"/>
  <c r="AF641" i="1"/>
  <c r="AG640" i="1"/>
  <c r="AF640" i="1"/>
  <c r="AG638" i="1"/>
  <c r="AF638" i="1"/>
  <c r="AG637" i="1"/>
  <c r="AF637" i="1"/>
  <c r="AG636" i="1"/>
  <c r="AF636" i="1"/>
  <c r="AG635" i="1"/>
  <c r="AF635" i="1"/>
  <c r="AG634" i="1"/>
  <c r="AF634" i="1"/>
  <c r="AG633" i="1"/>
  <c r="AF633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6" i="1"/>
  <c r="AF626" i="1"/>
  <c r="AG625" i="1"/>
  <c r="AF625" i="1"/>
  <c r="AG624" i="1"/>
  <c r="AF624" i="1"/>
  <c r="AG623" i="1"/>
  <c r="AF623" i="1"/>
  <c r="AG622" i="1"/>
  <c r="AF622" i="1"/>
  <c r="AG621" i="1"/>
  <c r="AF621" i="1"/>
  <c r="AG620" i="1"/>
  <c r="AF620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2" i="1"/>
  <c r="AF612" i="1"/>
  <c r="AG611" i="1"/>
  <c r="AF611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6" i="1"/>
  <c r="AF596" i="1"/>
  <c r="AG595" i="1"/>
  <c r="AF595" i="1"/>
  <c r="AG593" i="1"/>
  <c r="AF593" i="1"/>
  <c r="AG592" i="1"/>
  <c r="AF592" i="1"/>
  <c r="AG590" i="1"/>
  <c r="AF590" i="1"/>
  <c r="AG589" i="1"/>
  <c r="AF589" i="1"/>
  <c r="AG588" i="1"/>
  <c r="AF588" i="1"/>
  <c r="AG587" i="1"/>
  <c r="AF587" i="1"/>
  <c r="AG586" i="1"/>
  <c r="AF586" i="1"/>
  <c r="AG585" i="1"/>
  <c r="AF585" i="1"/>
  <c r="AG584" i="1"/>
  <c r="AF584" i="1"/>
  <c r="AG583" i="1"/>
  <c r="AF583" i="1"/>
  <c r="AG582" i="1"/>
  <c r="AF582" i="1"/>
  <c r="AG581" i="1"/>
  <c r="AF581" i="1"/>
  <c r="AG580" i="1"/>
  <c r="AF580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F572" i="1"/>
  <c r="AG571" i="1"/>
  <c r="AF571" i="1"/>
  <c r="AG570" i="1"/>
  <c r="AF570" i="1"/>
  <c r="AG569" i="1"/>
  <c r="AF569" i="1"/>
  <c r="AG568" i="1"/>
  <c r="AF568" i="1"/>
  <c r="AG567" i="1"/>
  <c r="AF567" i="1"/>
  <c r="AG566" i="1"/>
  <c r="AF566" i="1"/>
  <c r="AG564" i="1"/>
  <c r="AF564" i="1"/>
  <c r="AG563" i="1"/>
  <c r="AF563" i="1"/>
  <c r="AG562" i="1"/>
  <c r="AF562" i="1"/>
  <c r="AG561" i="1"/>
  <c r="AF561" i="1"/>
  <c r="AG560" i="1"/>
  <c r="AF560" i="1"/>
  <c r="AG559" i="1"/>
  <c r="AF559" i="1"/>
  <c r="AG558" i="1"/>
  <c r="AF558" i="1"/>
  <c r="AG557" i="1"/>
  <c r="AF557" i="1"/>
  <c r="AG556" i="1"/>
  <c r="AF556" i="1"/>
  <c r="AG555" i="1"/>
  <c r="AF555" i="1"/>
  <c r="AG554" i="1"/>
  <c r="AF554" i="1"/>
  <c r="AG553" i="1"/>
  <c r="AF553" i="1"/>
  <c r="AG551" i="1"/>
  <c r="AF551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9" i="1"/>
  <c r="AF539" i="1"/>
  <c r="AG538" i="1"/>
  <c r="AF538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31" i="1"/>
  <c r="AF531" i="1"/>
  <c r="AG530" i="1"/>
  <c r="AF530" i="1"/>
  <c r="AG529" i="1"/>
  <c r="AF529" i="1"/>
  <c r="AG528" i="1"/>
  <c r="AF528" i="1"/>
  <c r="AG527" i="1"/>
  <c r="AF527" i="1"/>
  <c r="AG526" i="1"/>
  <c r="AF526" i="1"/>
  <c r="AG525" i="1"/>
  <c r="AF525" i="1"/>
  <c r="AG524" i="1"/>
  <c r="AF524" i="1"/>
  <c r="AG523" i="1"/>
  <c r="AF523" i="1"/>
  <c r="AG522" i="1"/>
  <c r="AF522" i="1"/>
  <c r="AG521" i="1"/>
  <c r="AF521" i="1"/>
  <c r="AG520" i="1"/>
  <c r="AF520" i="1"/>
  <c r="AG519" i="1"/>
  <c r="AF519" i="1"/>
  <c r="AG518" i="1"/>
  <c r="AF518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09" i="1"/>
  <c r="AF509" i="1"/>
  <c r="AG508" i="1"/>
  <c r="AF508" i="1"/>
  <c r="AG507" i="1"/>
  <c r="AF507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8" i="1"/>
  <c r="AF498" i="1"/>
  <c r="AG497" i="1"/>
  <c r="AF497" i="1"/>
  <c r="AG496" i="1"/>
  <c r="AF496" i="1"/>
  <c r="AG495" i="1"/>
  <c r="AF495" i="1"/>
  <c r="AG494" i="1"/>
  <c r="AF494" i="1"/>
  <c r="AG493" i="1"/>
  <c r="AF493" i="1"/>
  <c r="AG490" i="1"/>
  <c r="AF490" i="1"/>
  <c r="AG489" i="1"/>
  <c r="AF489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81" i="1"/>
  <c r="AF481" i="1"/>
  <c r="AG480" i="1"/>
  <c r="AF480" i="1"/>
  <c r="AG478" i="1"/>
  <c r="AF478" i="1"/>
  <c r="AG476" i="1"/>
  <c r="AF476" i="1"/>
  <c r="AG475" i="1"/>
  <c r="AF475" i="1"/>
  <c r="AG474" i="1"/>
  <c r="AF474" i="1"/>
  <c r="AG472" i="1"/>
  <c r="AF472" i="1"/>
  <c r="AG471" i="1"/>
  <c r="AF471" i="1"/>
  <c r="AG470" i="1"/>
  <c r="AF470" i="1"/>
  <c r="AG467" i="1"/>
  <c r="AF467" i="1"/>
  <c r="AG466" i="1"/>
  <c r="AF466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6" i="1"/>
  <c r="AF456" i="1"/>
  <c r="AG453" i="1"/>
  <c r="AF453" i="1"/>
  <c r="AG452" i="1"/>
  <c r="AF452" i="1"/>
  <c r="AG451" i="1"/>
  <c r="AF451" i="1"/>
  <c r="AG449" i="1"/>
  <c r="AF449" i="1"/>
  <c r="AG448" i="1"/>
  <c r="AF448" i="1"/>
  <c r="AG447" i="1"/>
  <c r="AF447" i="1"/>
  <c r="AG446" i="1"/>
  <c r="AF446" i="1"/>
  <c r="AG443" i="1"/>
  <c r="AF443" i="1"/>
  <c r="AG440" i="1"/>
  <c r="AF440" i="1"/>
  <c r="AG439" i="1"/>
  <c r="AF439" i="1"/>
  <c r="AG438" i="1"/>
  <c r="AF438" i="1"/>
  <c r="AG437" i="1"/>
  <c r="AF437" i="1"/>
  <c r="AG436" i="1"/>
  <c r="AF436" i="1"/>
  <c r="AG435" i="1"/>
  <c r="AF435" i="1"/>
  <c r="AG434" i="1"/>
  <c r="AF434" i="1"/>
  <c r="AG433" i="1"/>
  <c r="AF433" i="1"/>
  <c r="AG432" i="1"/>
  <c r="AF432" i="1"/>
  <c r="AG431" i="1"/>
  <c r="AF431" i="1"/>
  <c r="AG430" i="1"/>
  <c r="AF430" i="1"/>
  <c r="AG429" i="1"/>
  <c r="AF429" i="1"/>
  <c r="AG428" i="1"/>
  <c r="AF428" i="1"/>
  <c r="AG427" i="1"/>
  <c r="AF427" i="1"/>
  <c r="AG426" i="1"/>
  <c r="AF426" i="1"/>
  <c r="AG425" i="1"/>
  <c r="AF425" i="1"/>
  <c r="AG424" i="1"/>
  <c r="AF424" i="1"/>
  <c r="AG423" i="1"/>
  <c r="AF423" i="1"/>
  <c r="AG421" i="1"/>
  <c r="AF421" i="1"/>
  <c r="AG420" i="1"/>
  <c r="AF420" i="1"/>
  <c r="AG419" i="1"/>
  <c r="AF419" i="1"/>
  <c r="AG418" i="1"/>
  <c r="AF418" i="1"/>
  <c r="AG417" i="1"/>
  <c r="AF417" i="1"/>
  <c r="AG416" i="1"/>
  <c r="AF416" i="1"/>
  <c r="AG415" i="1"/>
  <c r="AF415" i="1"/>
  <c r="AG414" i="1"/>
  <c r="AF414" i="1"/>
  <c r="AG412" i="1"/>
  <c r="AF412" i="1"/>
  <c r="AG411" i="1"/>
  <c r="AF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AG397" i="1"/>
  <c r="AF397" i="1"/>
  <c r="AG396" i="1"/>
  <c r="AF396" i="1"/>
  <c r="AG395" i="1"/>
  <c r="AF395" i="1"/>
  <c r="AG394" i="1"/>
  <c r="AF394" i="1"/>
  <c r="AG393" i="1"/>
  <c r="AF393" i="1"/>
  <c r="AG392" i="1"/>
  <c r="AF392" i="1"/>
  <c r="AG391" i="1"/>
  <c r="AF391" i="1"/>
  <c r="AG390" i="1"/>
  <c r="AF390" i="1"/>
  <c r="AG389" i="1"/>
  <c r="AF389" i="1"/>
  <c r="AG388" i="1"/>
  <c r="AF388" i="1"/>
  <c r="AG387" i="1"/>
  <c r="AF387" i="1"/>
  <c r="AG386" i="1"/>
  <c r="AF386" i="1"/>
  <c r="AG385" i="1"/>
  <c r="AF385" i="1"/>
  <c r="AG384" i="1"/>
  <c r="AF384" i="1"/>
  <c r="AG383" i="1"/>
  <c r="AF383" i="1"/>
  <c r="AG382" i="1"/>
  <c r="AF382" i="1"/>
  <c r="AG381" i="1"/>
  <c r="AF381" i="1"/>
  <c r="AG380" i="1"/>
  <c r="AF380" i="1"/>
  <c r="AG379" i="1"/>
  <c r="AF379" i="1"/>
  <c r="AG378" i="1"/>
  <c r="AF378" i="1"/>
  <c r="AG377" i="1"/>
  <c r="AF377" i="1"/>
  <c r="AG376" i="1"/>
  <c r="AF376" i="1"/>
  <c r="AG375" i="1"/>
  <c r="AF375" i="1"/>
  <c r="AG374" i="1"/>
  <c r="AF374" i="1"/>
  <c r="AG373" i="1"/>
  <c r="AF373" i="1"/>
  <c r="AG372" i="1"/>
  <c r="AF372" i="1"/>
  <c r="AG371" i="1"/>
  <c r="AF371" i="1"/>
  <c r="AG369" i="1"/>
  <c r="AF369" i="1"/>
  <c r="AG368" i="1"/>
  <c r="AF368" i="1"/>
  <c r="AG366" i="1"/>
  <c r="AF366" i="1"/>
  <c r="AG365" i="1"/>
  <c r="AF365" i="1"/>
  <c r="AG364" i="1"/>
  <c r="AF364" i="1"/>
  <c r="AG363" i="1"/>
  <c r="AF363" i="1"/>
  <c r="AG361" i="1"/>
  <c r="AF361" i="1"/>
  <c r="AG360" i="1"/>
  <c r="AF360" i="1"/>
  <c r="AG359" i="1"/>
  <c r="AF359" i="1"/>
  <c r="AG358" i="1"/>
  <c r="AF358" i="1"/>
  <c r="AG357" i="1"/>
  <c r="AF357" i="1"/>
  <c r="AG356" i="1"/>
  <c r="AF356" i="1"/>
  <c r="AG355" i="1"/>
  <c r="AF355" i="1"/>
  <c r="AG354" i="1"/>
  <c r="AF354" i="1"/>
  <c r="AG353" i="1"/>
  <c r="AF353" i="1"/>
  <c r="AG352" i="1"/>
  <c r="AF352" i="1"/>
  <c r="AG351" i="1"/>
  <c r="AF351" i="1"/>
  <c r="AG350" i="1"/>
  <c r="AF350" i="1"/>
  <c r="AG349" i="1"/>
  <c r="AF349" i="1"/>
  <c r="AG348" i="1"/>
  <c r="AF348" i="1"/>
  <c r="AG347" i="1"/>
  <c r="AF347" i="1"/>
  <c r="AG346" i="1"/>
  <c r="AF346" i="1"/>
  <c r="AG345" i="1"/>
  <c r="AF345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8" i="1"/>
  <c r="AF338" i="1"/>
  <c r="AG337" i="1"/>
  <c r="AF337" i="1"/>
  <c r="AG336" i="1"/>
  <c r="AF336" i="1"/>
  <c r="AG335" i="1"/>
  <c r="AF335" i="1"/>
  <c r="AG334" i="1"/>
  <c r="AF334" i="1"/>
  <c r="AG333" i="1"/>
  <c r="AF333" i="1"/>
  <c r="AG332" i="1"/>
  <c r="AF332" i="1"/>
  <c r="AG331" i="1"/>
  <c r="AF331" i="1"/>
  <c r="AG330" i="1"/>
  <c r="AF330" i="1"/>
  <c r="AG329" i="1"/>
  <c r="AF329" i="1"/>
  <c r="AG328" i="1"/>
  <c r="AF328" i="1"/>
  <c r="AG327" i="1"/>
  <c r="AF327" i="1"/>
  <c r="AG326" i="1"/>
  <c r="AF326" i="1"/>
  <c r="AG325" i="1"/>
  <c r="AF325" i="1"/>
  <c r="AG324" i="1"/>
  <c r="AF324" i="1"/>
  <c r="AG323" i="1"/>
  <c r="AF323" i="1"/>
  <c r="AG322" i="1"/>
  <c r="AF322" i="1"/>
  <c r="AG321" i="1"/>
  <c r="AF321" i="1"/>
  <c r="AG320" i="1"/>
  <c r="AF320" i="1"/>
  <c r="AG319" i="1"/>
  <c r="AF319" i="1"/>
  <c r="AG318" i="1"/>
  <c r="AF318" i="1"/>
  <c r="AG317" i="1"/>
  <c r="AF317" i="1"/>
  <c r="AG316" i="1"/>
  <c r="AF316" i="1"/>
  <c r="AG315" i="1"/>
  <c r="AF315" i="1"/>
  <c r="AG314" i="1"/>
  <c r="AF314" i="1"/>
  <c r="AG313" i="1"/>
  <c r="AF313" i="1"/>
  <c r="AG312" i="1"/>
  <c r="AF312" i="1"/>
  <c r="AG311" i="1"/>
  <c r="AF311" i="1"/>
  <c r="AG310" i="1"/>
  <c r="AF310" i="1"/>
  <c r="AG309" i="1"/>
  <c r="AF309" i="1"/>
  <c r="AG308" i="1"/>
  <c r="AF308" i="1"/>
  <c r="AG307" i="1"/>
  <c r="AF307" i="1"/>
  <c r="AG306" i="1"/>
  <c r="AF306" i="1"/>
  <c r="AG305" i="1"/>
  <c r="AF305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96" i="1"/>
  <c r="AF296" i="1"/>
  <c r="AG295" i="1"/>
  <c r="AF295" i="1"/>
  <c r="AG294" i="1"/>
  <c r="AF294" i="1"/>
  <c r="AG293" i="1"/>
  <c r="AF293" i="1"/>
  <c r="AG292" i="1"/>
  <c r="AF292" i="1"/>
  <c r="AG291" i="1"/>
  <c r="AF291" i="1"/>
  <c r="AG290" i="1"/>
  <c r="AF290" i="1"/>
  <c r="AG289" i="1"/>
  <c r="AF289" i="1"/>
  <c r="AG288" i="1"/>
  <c r="AF288" i="1"/>
  <c r="AG287" i="1"/>
  <c r="AF287" i="1"/>
  <c r="AG286" i="1"/>
  <c r="AF286" i="1"/>
  <c r="AG285" i="1"/>
  <c r="AF285" i="1"/>
  <c r="AG284" i="1"/>
  <c r="AF284" i="1"/>
  <c r="AG283" i="1"/>
  <c r="AF283" i="1"/>
  <c r="AG282" i="1"/>
  <c r="AF282" i="1"/>
  <c r="AG281" i="1"/>
  <c r="AF281" i="1"/>
  <c r="AG280" i="1"/>
  <c r="AF280" i="1"/>
  <c r="AG279" i="1"/>
  <c r="AF279" i="1"/>
  <c r="AG278" i="1"/>
  <c r="AF278" i="1"/>
  <c r="AG277" i="1"/>
  <c r="AF277" i="1"/>
  <c r="AG276" i="1"/>
  <c r="AF276" i="1"/>
  <c r="AG275" i="1"/>
  <c r="AF275" i="1"/>
  <c r="AG274" i="1"/>
  <c r="AF274" i="1"/>
  <c r="AG273" i="1"/>
  <c r="AF273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G260" i="1"/>
  <c r="AF260" i="1"/>
  <c r="AG259" i="1"/>
  <c r="AF259" i="1"/>
  <c r="AG258" i="1"/>
  <c r="AF258" i="1"/>
  <c r="AG257" i="1"/>
  <c r="AF257" i="1"/>
  <c r="AG255" i="1"/>
  <c r="AF255" i="1"/>
  <c r="AG253" i="1"/>
  <c r="AF253" i="1"/>
  <c r="AG252" i="1"/>
  <c r="AF252" i="1"/>
  <c r="AG251" i="1"/>
  <c r="AF251" i="1"/>
  <c r="AG250" i="1"/>
  <c r="AF250" i="1"/>
  <c r="AG249" i="1"/>
  <c r="AF249" i="1"/>
  <c r="AG248" i="1"/>
  <c r="AF248" i="1"/>
  <c r="AG247" i="1"/>
  <c r="AF247" i="1"/>
  <c r="AG244" i="1"/>
  <c r="AF244" i="1"/>
  <c r="AG242" i="1"/>
  <c r="AF242" i="1"/>
  <c r="AG241" i="1"/>
  <c r="AF241" i="1"/>
  <c r="AG240" i="1"/>
  <c r="AF240" i="1"/>
  <c r="AG239" i="1"/>
  <c r="AF239" i="1"/>
  <c r="AG238" i="1"/>
  <c r="AF238" i="1"/>
  <c r="AG237" i="1"/>
  <c r="AF237" i="1"/>
  <c r="AG236" i="1"/>
  <c r="AF236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8" i="1"/>
  <c r="AF228" i="1"/>
  <c r="AG227" i="1"/>
  <c r="AF227" i="1"/>
  <c r="AG226" i="1"/>
  <c r="AF226" i="1"/>
  <c r="AG225" i="1"/>
  <c r="AF225" i="1"/>
  <c r="AG224" i="1"/>
  <c r="AF224" i="1"/>
  <c r="AG223" i="1"/>
  <c r="AF223" i="1"/>
  <c r="AG222" i="1"/>
  <c r="AF222" i="1"/>
  <c r="AG221" i="1"/>
  <c r="AF221" i="1"/>
  <c r="AG219" i="1"/>
  <c r="AF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/>
  <c r="AF212" i="1"/>
  <c r="AG211" i="1"/>
  <c r="AF211" i="1"/>
  <c r="AG210" i="1"/>
  <c r="AF210" i="1"/>
  <c r="AG209" i="1"/>
  <c r="AF209" i="1"/>
  <c r="AG208" i="1"/>
  <c r="AF208" i="1"/>
  <c r="AG207" i="1"/>
  <c r="AF207" i="1"/>
  <c r="AG205" i="1"/>
  <c r="AF205" i="1"/>
  <c r="AG204" i="1"/>
  <c r="AF204" i="1"/>
  <c r="AG203" i="1"/>
  <c r="AF203" i="1"/>
  <c r="AG200" i="1"/>
  <c r="AF200" i="1"/>
  <c r="AG199" i="1"/>
  <c r="AF199" i="1"/>
  <c r="AG198" i="1"/>
  <c r="AF198" i="1"/>
  <c r="AG196" i="1"/>
  <c r="AF196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AD688" i="1"/>
  <c r="AC688" i="1"/>
  <c r="AD687" i="1"/>
  <c r="AC687" i="1"/>
  <c r="AD686" i="1"/>
  <c r="AC686" i="1"/>
  <c r="AD685" i="1"/>
  <c r="AC685" i="1"/>
  <c r="AD684" i="1"/>
  <c r="AC684" i="1"/>
  <c r="AD683" i="1"/>
  <c r="AC683" i="1"/>
  <c r="AD682" i="1"/>
  <c r="AC682" i="1"/>
  <c r="AD681" i="1"/>
  <c r="AC681" i="1"/>
  <c r="AD680" i="1"/>
  <c r="AC680" i="1"/>
  <c r="AD679" i="1"/>
  <c r="AC679" i="1"/>
  <c r="AD678" i="1"/>
  <c r="AC678" i="1"/>
  <c r="AD677" i="1"/>
  <c r="AC677" i="1"/>
  <c r="AD676" i="1"/>
  <c r="AC676" i="1"/>
  <c r="AD675" i="1"/>
  <c r="AC675" i="1"/>
  <c r="AD674" i="1"/>
  <c r="AC674" i="1"/>
  <c r="AD673" i="1"/>
  <c r="AC673" i="1"/>
  <c r="AD672" i="1"/>
  <c r="AC672" i="1"/>
  <c r="AD671" i="1"/>
  <c r="AC671" i="1"/>
  <c r="AD670" i="1"/>
  <c r="AC670" i="1"/>
  <c r="AD669" i="1"/>
  <c r="AC669" i="1"/>
  <c r="AD668" i="1"/>
  <c r="AC668" i="1"/>
  <c r="AD667" i="1"/>
  <c r="AC667" i="1"/>
  <c r="AD666" i="1"/>
  <c r="AC666" i="1"/>
  <c r="AD665" i="1"/>
  <c r="AC665" i="1"/>
  <c r="AD664" i="1"/>
  <c r="AC664" i="1"/>
  <c r="AD663" i="1"/>
  <c r="AC663" i="1"/>
  <c r="AD662" i="1"/>
  <c r="AC662" i="1"/>
  <c r="AD660" i="1"/>
  <c r="AC660" i="1"/>
  <c r="AD659" i="1"/>
  <c r="AC659" i="1"/>
  <c r="AD658" i="1"/>
  <c r="AC658" i="1"/>
  <c r="AD657" i="1"/>
  <c r="AC657" i="1"/>
  <c r="AD656" i="1"/>
  <c r="AC656" i="1"/>
  <c r="AD655" i="1"/>
  <c r="AC655" i="1"/>
  <c r="AD654" i="1"/>
  <c r="AC654" i="1"/>
  <c r="AD653" i="1"/>
  <c r="AC653" i="1"/>
  <c r="AD652" i="1"/>
  <c r="AC652" i="1"/>
  <c r="AD651" i="1"/>
  <c r="AC651" i="1"/>
  <c r="AD650" i="1"/>
  <c r="AC650" i="1"/>
  <c r="AD649" i="1"/>
  <c r="AC649" i="1"/>
  <c r="AD648" i="1"/>
  <c r="AC648" i="1"/>
  <c r="AD647" i="1"/>
  <c r="AC647" i="1"/>
  <c r="AD646" i="1"/>
  <c r="AC646" i="1"/>
  <c r="AD645" i="1"/>
  <c r="AC645" i="1"/>
  <c r="AD644" i="1"/>
  <c r="AC644" i="1"/>
  <c r="AD643" i="1"/>
  <c r="AC643" i="1"/>
  <c r="AD642" i="1"/>
  <c r="AC642" i="1"/>
  <c r="AD641" i="1"/>
  <c r="AC641" i="1"/>
  <c r="AD640" i="1"/>
  <c r="AC640" i="1"/>
  <c r="AD639" i="1"/>
  <c r="AC639" i="1"/>
  <c r="AD638" i="1"/>
  <c r="AC638" i="1"/>
  <c r="AD637" i="1"/>
  <c r="AC637" i="1"/>
  <c r="AD636" i="1"/>
  <c r="AC636" i="1"/>
  <c r="AD635" i="1"/>
  <c r="AC635" i="1"/>
  <c r="AD634" i="1"/>
  <c r="AC634" i="1"/>
  <c r="AD633" i="1"/>
  <c r="AC633" i="1"/>
  <c r="AD632" i="1"/>
  <c r="AC632" i="1"/>
  <c r="AD631" i="1"/>
  <c r="AC631" i="1"/>
  <c r="AD630" i="1"/>
  <c r="AC630" i="1"/>
  <c r="AD629" i="1"/>
  <c r="AC629" i="1"/>
  <c r="AD628" i="1"/>
  <c r="AC628" i="1"/>
  <c r="AD627" i="1"/>
  <c r="AC627" i="1"/>
  <c r="AD626" i="1"/>
  <c r="AC626" i="1"/>
  <c r="AD625" i="1"/>
  <c r="AC625" i="1"/>
  <c r="AD624" i="1"/>
  <c r="AC624" i="1"/>
  <c r="AD623" i="1"/>
  <c r="AC623" i="1"/>
  <c r="AD622" i="1"/>
  <c r="AC622" i="1"/>
  <c r="AD621" i="1"/>
  <c r="AC621" i="1"/>
  <c r="AD620" i="1"/>
  <c r="AC620" i="1"/>
  <c r="AD619" i="1"/>
  <c r="AC619" i="1"/>
  <c r="AD618" i="1"/>
  <c r="AC618" i="1"/>
  <c r="AD617" i="1"/>
  <c r="AC617" i="1"/>
  <c r="AD616" i="1"/>
  <c r="AC616" i="1"/>
  <c r="AD615" i="1"/>
  <c r="AC615" i="1"/>
  <c r="AD614" i="1"/>
  <c r="AC614" i="1"/>
  <c r="AD613" i="1"/>
  <c r="AC613" i="1"/>
  <c r="AD612" i="1"/>
  <c r="AC612" i="1"/>
  <c r="AD611" i="1"/>
  <c r="AC611" i="1"/>
  <c r="AD610" i="1"/>
  <c r="AC610" i="1"/>
  <c r="AD609" i="1"/>
  <c r="AC609" i="1"/>
  <c r="AD608" i="1"/>
  <c r="AC608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600" i="1"/>
  <c r="AC600" i="1"/>
  <c r="AD599" i="1"/>
  <c r="AC599" i="1"/>
  <c r="AD598" i="1"/>
  <c r="AC598" i="1"/>
  <c r="AD597" i="1"/>
  <c r="AC597" i="1"/>
  <c r="AD596" i="1"/>
  <c r="AC596" i="1"/>
  <c r="AD595" i="1"/>
  <c r="AC595" i="1"/>
  <c r="AD593" i="1"/>
  <c r="AC593" i="1"/>
  <c r="AD592" i="1"/>
  <c r="AC592" i="1"/>
  <c r="AD590" i="1"/>
  <c r="AC590" i="1"/>
  <c r="AD589" i="1"/>
  <c r="AC589" i="1"/>
  <c r="AD588" i="1"/>
  <c r="AC588" i="1"/>
  <c r="AD587" i="1"/>
  <c r="AC587" i="1"/>
  <c r="AD586" i="1"/>
  <c r="AC586" i="1"/>
  <c r="AD585" i="1"/>
  <c r="AC585" i="1"/>
  <c r="AD584" i="1"/>
  <c r="AC584" i="1"/>
  <c r="AD583" i="1"/>
  <c r="AC583" i="1"/>
  <c r="AD582" i="1"/>
  <c r="AC582" i="1"/>
  <c r="AD581" i="1"/>
  <c r="AC581" i="1"/>
  <c r="AD580" i="1"/>
  <c r="AC580" i="1"/>
  <c r="AD579" i="1"/>
  <c r="AC579" i="1"/>
  <c r="AD578" i="1"/>
  <c r="AC578" i="1"/>
  <c r="AD577" i="1"/>
  <c r="AC577" i="1"/>
  <c r="AD576" i="1"/>
  <c r="AC576" i="1"/>
  <c r="AD575" i="1"/>
  <c r="AC575" i="1"/>
  <c r="AD574" i="1"/>
  <c r="AC574" i="1"/>
  <c r="AD573" i="1"/>
  <c r="AC573" i="1"/>
  <c r="AD572" i="1"/>
  <c r="AC572" i="1"/>
  <c r="AD571" i="1"/>
  <c r="AC571" i="1"/>
  <c r="AD570" i="1"/>
  <c r="AC570" i="1"/>
  <c r="AD569" i="1"/>
  <c r="AC569" i="1"/>
  <c r="AD568" i="1"/>
  <c r="AC568" i="1"/>
  <c r="AD567" i="1"/>
  <c r="AC567" i="1"/>
  <c r="AD566" i="1"/>
  <c r="AC566" i="1"/>
  <c r="AD564" i="1"/>
  <c r="AC564" i="1"/>
  <c r="AD563" i="1"/>
  <c r="AC563" i="1"/>
  <c r="AD562" i="1"/>
  <c r="AC562" i="1"/>
  <c r="AD561" i="1"/>
  <c r="AC561" i="1"/>
  <c r="AD560" i="1"/>
  <c r="AC560" i="1"/>
  <c r="AD559" i="1"/>
  <c r="AC559" i="1"/>
  <c r="AD558" i="1"/>
  <c r="AC558" i="1"/>
  <c r="AD557" i="1"/>
  <c r="AC557" i="1"/>
  <c r="AD556" i="1"/>
  <c r="AC556" i="1"/>
  <c r="AD555" i="1"/>
  <c r="AC555" i="1"/>
  <c r="AD554" i="1"/>
  <c r="AC554" i="1"/>
  <c r="AD553" i="1"/>
  <c r="AC553" i="1"/>
  <c r="AD552" i="1"/>
  <c r="AC552" i="1"/>
  <c r="AD551" i="1"/>
  <c r="AC551" i="1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C541" i="1"/>
  <c r="AD540" i="1"/>
  <c r="AC540" i="1"/>
  <c r="AD539" i="1"/>
  <c r="AC539" i="1"/>
  <c r="AD538" i="1"/>
  <c r="AC538" i="1"/>
  <c r="AD537" i="1"/>
  <c r="AC537" i="1"/>
  <c r="AD536" i="1"/>
  <c r="AC536" i="1"/>
  <c r="AD535" i="1"/>
  <c r="AC535" i="1"/>
  <c r="AD534" i="1"/>
  <c r="AC534" i="1"/>
  <c r="AD533" i="1"/>
  <c r="AC533" i="1"/>
  <c r="AD532" i="1"/>
  <c r="AC532" i="1"/>
  <c r="AD531" i="1"/>
  <c r="AC531" i="1"/>
  <c r="AD530" i="1"/>
  <c r="AC530" i="1"/>
  <c r="AD529" i="1"/>
  <c r="AC529" i="1"/>
  <c r="AD528" i="1"/>
  <c r="AC528" i="1"/>
  <c r="AD527" i="1"/>
  <c r="AC527" i="1"/>
  <c r="AD526" i="1"/>
  <c r="AC526" i="1"/>
  <c r="AD525" i="1"/>
  <c r="AC525" i="1"/>
  <c r="AD524" i="1"/>
  <c r="AC524" i="1"/>
  <c r="AD523" i="1"/>
  <c r="AC523" i="1"/>
  <c r="AD522" i="1"/>
  <c r="AC522" i="1"/>
  <c r="AD521" i="1"/>
  <c r="AC521" i="1"/>
  <c r="AD520" i="1"/>
  <c r="AC520" i="1"/>
  <c r="AD519" i="1"/>
  <c r="AC519" i="1"/>
  <c r="AD518" i="1"/>
  <c r="AC518" i="1"/>
  <c r="AD517" i="1"/>
  <c r="AC517" i="1"/>
  <c r="AD516" i="1"/>
  <c r="AC516" i="1"/>
  <c r="AD515" i="1"/>
  <c r="AC515" i="1"/>
  <c r="AD514" i="1"/>
  <c r="AC514" i="1"/>
  <c r="AD513" i="1"/>
  <c r="AC513" i="1"/>
  <c r="AD512" i="1"/>
  <c r="AC512" i="1"/>
  <c r="AD511" i="1"/>
  <c r="AC511" i="1"/>
  <c r="AD509" i="1"/>
  <c r="AC509" i="1"/>
  <c r="AD508" i="1"/>
  <c r="AC508" i="1"/>
  <c r="AD507" i="1"/>
  <c r="AC507" i="1"/>
  <c r="AD506" i="1"/>
  <c r="AC506" i="1"/>
  <c r="AD505" i="1"/>
  <c r="AC505" i="1"/>
  <c r="AD504" i="1"/>
  <c r="AC504" i="1"/>
  <c r="AD503" i="1"/>
  <c r="AC503" i="1"/>
  <c r="AD502" i="1"/>
  <c r="AC502" i="1"/>
  <c r="AD501" i="1"/>
  <c r="AC501" i="1"/>
  <c r="AD500" i="1"/>
  <c r="AC500" i="1"/>
  <c r="AD499" i="1"/>
  <c r="AC499" i="1"/>
  <c r="AD498" i="1"/>
  <c r="AC498" i="1"/>
  <c r="AD497" i="1"/>
  <c r="AC497" i="1"/>
  <c r="AD496" i="1"/>
  <c r="AC496" i="1"/>
  <c r="AD495" i="1"/>
  <c r="AC495" i="1"/>
  <c r="AD494" i="1"/>
  <c r="AC494" i="1"/>
  <c r="AD493" i="1"/>
  <c r="AC493" i="1"/>
  <c r="AD490" i="1"/>
  <c r="AC490" i="1"/>
  <c r="AD489" i="1"/>
  <c r="AC489" i="1"/>
  <c r="AD488" i="1"/>
  <c r="AC488" i="1"/>
  <c r="AD487" i="1"/>
  <c r="AC487" i="1"/>
  <c r="AD486" i="1"/>
  <c r="AC486" i="1"/>
  <c r="AD485" i="1"/>
  <c r="AC485" i="1"/>
  <c r="AD484" i="1"/>
  <c r="AC484" i="1"/>
  <c r="AD483" i="1"/>
  <c r="AC483" i="1"/>
  <c r="AD482" i="1"/>
  <c r="AC482" i="1"/>
  <c r="AD481" i="1"/>
  <c r="AC481" i="1"/>
  <c r="AD480" i="1"/>
  <c r="AC480" i="1"/>
  <c r="AD478" i="1"/>
  <c r="AC478" i="1"/>
  <c r="AD476" i="1"/>
  <c r="AC476" i="1"/>
  <c r="AD475" i="1"/>
  <c r="AC475" i="1"/>
  <c r="AD474" i="1"/>
  <c r="AC474" i="1"/>
  <c r="AD473" i="1"/>
  <c r="AC473" i="1"/>
  <c r="AD472" i="1"/>
  <c r="AC472" i="1"/>
  <c r="AD471" i="1"/>
  <c r="AC471" i="1"/>
  <c r="AD470" i="1"/>
  <c r="AC470" i="1"/>
  <c r="AD469" i="1"/>
  <c r="AC469" i="1"/>
  <c r="AD467" i="1"/>
  <c r="AC467" i="1"/>
  <c r="AD466" i="1"/>
  <c r="AC466" i="1"/>
  <c r="AD463" i="1"/>
  <c r="AC463" i="1"/>
  <c r="AD462" i="1"/>
  <c r="AC462" i="1"/>
  <c r="AD461" i="1"/>
  <c r="AC461" i="1"/>
  <c r="AD460" i="1"/>
  <c r="AC460" i="1"/>
  <c r="AD459" i="1"/>
  <c r="AC459" i="1"/>
  <c r="AD458" i="1"/>
  <c r="AC458" i="1"/>
  <c r="AD457" i="1"/>
  <c r="AC457" i="1"/>
  <c r="AD456" i="1"/>
  <c r="AC456" i="1"/>
  <c r="AD455" i="1"/>
  <c r="AC455" i="1"/>
  <c r="AD453" i="1"/>
  <c r="AC453" i="1"/>
  <c r="AD452" i="1"/>
  <c r="AC452" i="1"/>
  <c r="AD451" i="1"/>
  <c r="AC451" i="1"/>
  <c r="AD449" i="1"/>
  <c r="AC449" i="1"/>
  <c r="AD448" i="1"/>
  <c r="AC448" i="1"/>
  <c r="AD447" i="1"/>
  <c r="AC447" i="1"/>
  <c r="AD446" i="1"/>
  <c r="AC446" i="1"/>
  <c r="AD444" i="1"/>
  <c r="AC444" i="1"/>
  <c r="AD443" i="1"/>
  <c r="AC443" i="1"/>
  <c r="AD440" i="1"/>
  <c r="AC440" i="1"/>
  <c r="AD439" i="1"/>
  <c r="AC439" i="1"/>
  <c r="AD438" i="1"/>
  <c r="AC438" i="1"/>
  <c r="AD437" i="1"/>
  <c r="AC437" i="1"/>
  <c r="AD436" i="1"/>
  <c r="AC436" i="1"/>
  <c r="AD435" i="1"/>
  <c r="AC435" i="1"/>
  <c r="AD434" i="1"/>
  <c r="AC434" i="1"/>
  <c r="AD433" i="1"/>
  <c r="AC433" i="1"/>
  <c r="AD432" i="1"/>
  <c r="AC432" i="1"/>
  <c r="AD431" i="1"/>
  <c r="AC431" i="1"/>
  <c r="AD430" i="1"/>
  <c r="AC430" i="1"/>
  <c r="AD429" i="1"/>
  <c r="AC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402" i="1"/>
  <c r="AC402" i="1"/>
  <c r="AD401" i="1"/>
  <c r="AC401" i="1"/>
  <c r="AD400" i="1"/>
  <c r="AC400" i="1"/>
  <c r="AD399" i="1"/>
  <c r="AC399" i="1"/>
  <c r="AD398" i="1"/>
  <c r="AC398" i="1"/>
  <c r="AD397" i="1"/>
  <c r="AC397" i="1"/>
  <c r="AD396" i="1"/>
  <c r="AC396" i="1"/>
  <c r="AD395" i="1"/>
  <c r="AC395" i="1"/>
  <c r="AD394" i="1"/>
  <c r="AC394" i="1"/>
  <c r="AD393" i="1"/>
  <c r="AC393" i="1"/>
  <c r="AD392" i="1"/>
  <c r="AC392" i="1"/>
  <c r="AD391" i="1"/>
  <c r="AC391" i="1"/>
  <c r="AD390" i="1"/>
  <c r="AC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6" i="1"/>
  <c r="AC366" i="1"/>
  <c r="AD365" i="1"/>
  <c r="AC365" i="1"/>
  <c r="AD364" i="1"/>
  <c r="AC364" i="1"/>
  <c r="AD363" i="1"/>
  <c r="AC363" i="1"/>
  <c r="AD362" i="1"/>
  <c r="AC362" i="1"/>
  <c r="AD361" i="1"/>
  <c r="AC361" i="1"/>
  <c r="AD360" i="1"/>
  <c r="AC360" i="1"/>
  <c r="AD359" i="1"/>
  <c r="AC359" i="1"/>
  <c r="AD358" i="1"/>
  <c r="AC358" i="1"/>
  <c r="AD357" i="1"/>
  <c r="AC357" i="1"/>
  <c r="AD356" i="1"/>
  <c r="AC356" i="1"/>
  <c r="AD355" i="1"/>
  <c r="AC355" i="1"/>
  <c r="AD354" i="1"/>
  <c r="AC354" i="1"/>
  <c r="AD353" i="1"/>
  <c r="AC353" i="1"/>
  <c r="AD352" i="1"/>
  <c r="AC352" i="1"/>
  <c r="AD351" i="1"/>
  <c r="AC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24" i="1"/>
  <c r="AC324" i="1"/>
  <c r="AD323" i="1"/>
  <c r="AC323" i="1"/>
  <c r="AD322" i="1"/>
  <c r="AC322" i="1"/>
  <c r="AD321" i="1"/>
  <c r="AC321" i="1"/>
  <c r="AD320" i="1"/>
  <c r="AC320" i="1"/>
  <c r="AD319" i="1"/>
  <c r="AC319" i="1"/>
  <c r="AD318" i="1"/>
  <c r="AC318" i="1"/>
  <c r="AD317" i="1"/>
  <c r="AC317" i="1"/>
  <c r="AD316" i="1"/>
  <c r="AC316" i="1"/>
  <c r="AD315" i="1"/>
  <c r="AC315" i="1"/>
  <c r="AD314" i="1"/>
  <c r="AC314" i="1"/>
  <c r="AD313" i="1"/>
  <c r="AC313" i="1"/>
  <c r="AD312" i="1"/>
  <c r="AC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85" i="1"/>
  <c r="AC285" i="1"/>
  <c r="AD284" i="1"/>
  <c r="AC284" i="1"/>
  <c r="AD283" i="1"/>
  <c r="AC283" i="1"/>
  <c r="AD282" i="1"/>
  <c r="AC282" i="1"/>
  <c r="AD281" i="1"/>
  <c r="AC281" i="1"/>
  <c r="AD280" i="1"/>
  <c r="AC280" i="1"/>
  <c r="AD279" i="1"/>
  <c r="AC279" i="1"/>
  <c r="AD278" i="1"/>
  <c r="AC278" i="1"/>
  <c r="AD277" i="1"/>
  <c r="AC277" i="1"/>
  <c r="AD276" i="1"/>
  <c r="AC276" i="1"/>
  <c r="AD275" i="1"/>
  <c r="AC275" i="1"/>
  <c r="AD274" i="1"/>
  <c r="AC274" i="1"/>
  <c r="AD273" i="1"/>
  <c r="AC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5" i="1"/>
  <c r="AC255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44" i="1"/>
  <c r="AC244" i="1"/>
  <c r="AD242" i="1"/>
  <c r="AC242" i="1"/>
  <c r="AD241" i="1"/>
  <c r="AC241" i="1"/>
  <c r="AD240" i="1"/>
  <c r="AC240" i="1"/>
  <c r="AD239" i="1"/>
  <c r="AC239" i="1"/>
  <c r="AD238" i="1"/>
  <c r="AC238" i="1"/>
  <c r="AD237" i="1"/>
  <c r="AC237" i="1"/>
  <c r="AD236" i="1"/>
  <c r="AC236" i="1"/>
  <c r="AD235" i="1"/>
  <c r="AC235" i="1"/>
  <c r="AD234" i="1"/>
  <c r="AC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207" i="1"/>
  <c r="AC207" i="1"/>
  <c r="AD205" i="1"/>
  <c r="AC205" i="1"/>
  <c r="AD204" i="1"/>
  <c r="AC204" i="1"/>
  <c r="AD203" i="1"/>
  <c r="AC203" i="1"/>
  <c r="AD200" i="1"/>
  <c r="AC200" i="1"/>
  <c r="AD199" i="1"/>
  <c r="AC199" i="1"/>
  <c r="AD198" i="1"/>
  <c r="AC198" i="1"/>
  <c r="AD196" i="1"/>
  <c r="AC196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68" i="1"/>
  <c r="AC168" i="1"/>
  <c r="AD167" i="1"/>
  <c r="AC167" i="1"/>
  <c r="AD166" i="1"/>
  <c r="AC166" i="1"/>
  <c r="AD165" i="1"/>
  <c r="AC165" i="1"/>
  <c r="AD164" i="1"/>
  <c r="AC164" i="1"/>
  <c r="AD163" i="1"/>
  <c r="AC163" i="1"/>
  <c r="AD162" i="1"/>
  <c r="AC162" i="1"/>
  <c r="AD161" i="1"/>
  <c r="AC161" i="1"/>
  <c r="AD160" i="1"/>
  <c r="AC160" i="1"/>
  <c r="AD159" i="1"/>
  <c r="AC159" i="1"/>
  <c r="AD158" i="1"/>
  <c r="AC158" i="1"/>
  <c r="AD157" i="1"/>
  <c r="AC157" i="1"/>
  <c r="AD156" i="1"/>
  <c r="AC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29" i="1"/>
  <c r="AC129" i="1"/>
  <c r="AD128" i="1"/>
  <c r="AC128" i="1"/>
  <c r="AD127" i="1"/>
  <c r="AC127" i="1"/>
  <c r="AD126" i="1"/>
  <c r="AC126" i="1"/>
  <c r="AD125" i="1"/>
  <c r="AC125" i="1"/>
  <c r="AD124" i="1"/>
  <c r="AC124" i="1"/>
  <c r="AD123" i="1"/>
  <c r="AC123" i="1"/>
  <c r="AD122" i="1"/>
  <c r="AC122" i="1"/>
  <c r="AD121" i="1"/>
  <c r="AC121" i="1"/>
  <c r="AD120" i="1"/>
  <c r="AC120" i="1"/>
  <c r="AD119" i="1"/>
  <c r="AC119" i="1"/>
  <c r="AD118" i="1"/>
  <c r="AC118" i="1"/>
  <c r="AD117" i="1"/>
  <c r="AC117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0" i="1"/>
  <c r="Z660" i="1"/>
  <c r="AA659" i="1"/>
  <c r="Z659" i="1"/>
  <c r="AA658" i="1"/>
  <c r="Z658" i="1"/>
  <c r="AA657" i="1"/>
  <c r="Z657" i="1"/>
  <c r="AA656" i="1"/>
  <c r="Z656" i="1"/>
  <c r="AA655" i="1"/>
  <c r="Z655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5" i="1"/>
  <c r="Z635" i="1"/>
  <c r="AA634" i="1"/>
  <c r="Z634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3" i="1"/>
  <c r="Z623" i="1"/>
  <c r="AA622" i="1"/>
  <c r="Z622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4" i="1"/>
  <c r="Z564" i="1"/>
  <c r="AA563" i="1"/>
  <c r="Z563" i="1"/>
  <c r="AA562" i="1"/>
  <c r="Z562" i="1"/>
  <c r="AA561" i="1"/>
  <c r="Z561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8" i="1"/>
  <c r="Z478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7" i="1"/>
  <c r="Z467" i="1"/>
  <c r="AA466" i="1"/>
  <c r="Z466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3" i="1"/>
  <c r="Z453" i="1"/>
  <c r="AA452" i="1"/>
  <c r="Z452" i="1"/>
  <c r="AA451" i="1"/>
  <c r="Z451" i="1"/>
  <c r="AA449" i="1"/>
  <c r="Z449" i="1"/>
  <c r="AA448" i="1"/>
  <c r="Z448" i="1"/>
  <c r="AA447" i="1"/>
  <c r="Z447" i="1"/>
  <c r="AA446" i="1"/>
  <c r="Z446" i="1"/>
  <c r="AA444" i="1"/>
  <c r="Z444" i="1"/>
  <c r="AA443" i="1"/>
  <c r="Z443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3" i="1"/>
  <c r="Z413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6" i="1"/>
  <c r="Z346" i="1"/>
  <c r="AA345" i="1"/>
  <c r="Z345" i="1"/>
  <c r="AA344" i="1"/>
  <c r="Z344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5" i="1"/>
  <c r="Z255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4" i="1"/>
  <c r="Z244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19" i="1"/>
  <c r="Z219" i="1"/>
  <c r="AA218" i="1"/>
  <c r="Z218" i="1"/>
  <c r="AA217" i="1"/>
  <c r="Z217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5" i="1"/>
  <c r="Z205" i="1"/>
  <c r="AA204" i="1"/>
  <c r="Z204" i="1"/>
  <c r="AA203" i="1"/>
  <c r="Z203" i="1"/>
  <c r="AA200" i="1"/>
  <c r="Z200" i="1"/>
  <c r="AA199" i="1"/>
  <c r="Z199" i="1"/>
  <c r="AA198" i="1"/>
  <c r="Z198" i="1"/>
  <c r="AA196" i="1"/>
  <c r="Z196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2" i="1"/>
  <c r="W662" i="1"/>
  <c r="X661" i="1"/>
  <c r="W661" i="1"/>
  <c r="X660" i="1"/>
  <c r="W660" i="1"/>
  <c r="X659" i="1"/>
  <c r="W659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7" i="1"/>
  <c r="W627" i="1"/>
  <c r="X626" i="1"/>
  <c r="W626" i="1"/>
  <c r="X625" i="1"/>
  <c r="W625" i="1"/>
  <c r="X624" i="1"/>
  <c r="W624" i="1"/>
  <c r="X622" i="1"/>
  <c r="W622" i="1"/>
  <c r="X621" i="1"/>
  <c r="W621" i="1"/>
  <c r="X620" i="1"/>
  <c r="W620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89" i="1"/>
  <c r="W589" i="1"/>
  <c r="X588" i="1"/>
  <c r="W588" i="1"/>
  <c r="X587" i="1"/>
  <c r="W587" i="1"/>
  <c r="X586" i="1"/>
  <c r="W586" i="1"/>
  <c r="X585" i="1"/>
  <c r="W585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1" i="1"/>
  <c r="W551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29" i="1"/>
  <c r="W529" i="1"/>
  <c r="X528" i="1"/>
  <c r="W528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3" i="1"/>
  <c r="W503" i="1"/>
  <c r="X502" i="1"/>
  <c r="W502" i="1"/>
  <c r="X501" i="1"/>
  <c r="W501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78" i="1"/>
  <c r="W478" i="1"/>
  <c r="X477" i="1"/>
  <c r="W477" i="1"/>
  <c r="X476" i="1"/>
  <c r="W476" i="1"/>
  <c r="X475" i="1"/>
  <c r="W475" i="1"/>
  <c r="X474" i="1"/>
  <c r="W474" i="1"/>
  <c r="X472" i="1"/>
  <c r="W472" i="1"/>
  <c r="X471" i="1"/>
  <c r="W471" i="1"/>
  <c r="X470" i="1"/>
  <c r="W470" i="1"/>
  <c r="X469" i="1"/>
  <c r="W469" i="1"/>
  <c r="X467" i="1"/>
  <c r="W467" i="1"/>
  <c r="X463" i="1"/>
  <c r="W463" i="1"/>
  <c r="X462" i="1"/>
  <c r="W462" i="1"/>
  <c r="X461" i="1"/>
  <c r="W461" i="1"/>
  <c r="X459" i="1"/>
  <c r="W459" i="1"/>
  <c r="X458" i="1"/>
  <c r="W458" i="1"/>
  <c r="X457" i="1"/>
  <c r="W457" i="1"/>
  <c r="X456" i="1"/>
  <c r="W456" i="1"/>
  <c r="X455" i="1"/>
  <c r="W455" i="1"/>
  <c r="X453" i="1"/>
  <c r="W453" i="1"/>
  <c r="X451" i="1"/>
  <c r="W451" i="1"/>
  <c r="X449" i="1"/>
  <c r="W449" i="1"/>
  <c r="X448" i="1"/>
  <c r="W448" i="1"/>
  <c r="X446" i="1"/>
  <c r="W446" i="1"/>
  <c r="X444" i="1"/>
  <c r="W444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0" i="1"/>
  <c r="W410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3" i="1"/>
  <c r="W393" i="1"/>
  <c r="X392" i="1"/>
  <c r="W392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1" i="1"/>
  <c r="W381" i="1"/>
  <c r="X380" i="1"/>
  <c r="W380" i="1"/>
  <c r="X379" i="1"/>
  <c r="W379" i="1"/>
  <c r="X378" i="1"/>
  <c r="W378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4" i="1"/>
  <c r="W364" i="1"/>
  <c r="X363" i="1"/>
  <c r="W363" i="1"/>
  <c r="X362" i="1"/>
  <c r="W362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6" i="1"/>
  <c r="W306" i="1"/>
  <c r="X305" i="1"/>
  <c r="W305" i="1"/>
  <c r="X304" i="1"/>
  <c r="W304" i="1"/>
  <c r="X303" i="1"/>
  <c r="W303" i="1"/>
  <c r="X302" i="1"/>
  <c r="W302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79" i="1"/>
  <c r="W279" i="1"/>
  <c r="X278" i="1"/>
  <c r="W278" i="1"/>
  <c r="X277" i="1"/>
  <c r="W277" i="1"/>
  <c r="X276" i="1"/>
  <c r="W276" i="1"/>
  <c r="X275" i="1"/>
  <c r="W275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1" i="1"/>
  <c r="W261" i="1"/>
  <c r="X260" i="1"/>
  <c r="W260" i="1"/>
  <c r="X259" i="1"/>
  <c r="W259" i="1"/>
  <c r="X258" i="1"/>
  <c r="W258" i="1"/>
  <c r="X257" i="1"/>
  <c r="W257" i="1"/>
  <c r="X255" i="1"/>
  <c r="W255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4" i="1"/>
  <c r="W244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1" i="1"/>
  <c r="W231" i="1"/>
  <c r="X230" i="1"/>
  <c r="W230" i="1"/>
  <c r="X229" i="1"/>
  <c r="W229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19" i="1"/>
  <c r="W219" i="1"/>
  <c r="X217" i="1"/>
  <c r="W217" i="1"/>
  <c r="X216" i="1"/>
  <c r="W216" i="1"/>
  <c r="X215" i="1"/>
  <c r="W215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1" i="1"/>
  <c r="W201" i="1"/>
  <c r="X200" i="1"/>
  <c r="W200" i="1"/>
  <c r="X199" i="1"/>
  <c r="W199" i="1"/>
  <c r="X198" i="1"/>
  <c r="W198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2" i="1"/>
  <c r="W172" i="1"/>
  <c r="X170" i="1"/>
  <c r="W170" i="1"/>
  <c r="X169" i="1"/>
  <c r="W169" i="1"/>
  <c r="X168" i="1"/>
  <c r="W168" i="1"/>
  <c r="X166" i="1"/>
  <c r="W166" i="1"/>
  <c r="X165" i="1"/>
  <c r="W165" i="1"/>
  <c r="X164" i="1"/>
  <c r="W164" i="1"/>
  <c r="X162" i="1"/>
  <c r="W162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6" i="1"/>
  <c r="W146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7" i="1"/>
  <c r="W137" i="1"/>
  <c r="X136" i="1"/>
  <c r="W136" i="1"/>
  <c r="X135" i="1"/>
  <c r="W135" i="1"/>
  <c r="X134" i="1"/>
  <c r="W134" i="1"/>
  <c r="X133" i="1"/>
  <c r="W133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4" i="1"/>
  <c r="W114" i="1"/>
  <c r="X113" i="1"/>
  <c r="W113" i="1"/>
  <c r="X111" i="1"/>
  <c r="W111" i="1"/>
  <c r="X110" i="1"/>
  <c r="W110" i="1"/>
  <c r="X97" i="1"/>
  <c r="W97" i="1"/>
  <c r="X96" i="1"/>
  <c r="W96" i="1"/>
  <c r="X95" i="1"/>
  <c r="W95" i="1"/>
  <c r="X94" i="1"/>
  <c r="W94" i="1"/>
  <c r="X93" i="1"/>
  <c r="W93" i="1"/>
  <c r="X91" i="1"/>
  <c r="W91" i="1"/>
  <c r="X90" i="1"/>
  <c r="W90" i="1"/>
  <c r="X89" i="1"/>
  <c r="W89" i="1"/>
  <c r="X88" i="1"/>
  <c r="W88" i="1"/>
  <c r="X87" i="1"/>
  <c r="W87" i="1"/>
  <c r="X86" i="1"/>
  <c r="W86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8" i="1"/>
  <c r="W38" i="1"/>
  <c r="X25" i="1"/>
  <c r="W25" i="1"/>
  <c r="X24" i="1"/>
  <c r="W24" i="1"/>
  <c r="X23" i="1"/>
  <c r="W23" i="1"/>
  <c r="X21" i="1"/>
  <c r="W21" i="1"/>
  <c r="X20" i="1"/>
  <c r="W20" i="1"/>
  <c r="X18" i="1"/>
  <c r="W18" i="1"/>
  <c r="X17" i="1"/>
  <c r="W17" i="1"/>
  <c r="X15" i="1"/>
  <c r="W15" i="1"/>
  <c r="X14" i="1"/>
  <c r="W14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2" i="1"/>
  <c r="T662" i="1"/>
  <c r="U661" i="1"/>
  <c r="T661" i="1"/>
  <c r="U660" i="1"/>
  <c r="T660" i="1"/>
  <c r="U659" i="1"/>
  <c r="T659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7" i="1"/>
  <c r="T627" i="1"/>
  <c r="U626" i="1"/>
  <c r="T626" i="1"/>
  <c r="U625" i="1"/>
  <c r="T625" i="1"/>
  <c r="U624" i="1"/>
  <c r="T624" i="1"/>
  <c r="U622" i="1"/>
  <c r="T622" i="1"/>
  <c r="U621" i="1"/>
  <c r="T621" i="1"/>
  <c r="U620" i="1"/>
  <c r="T620" i="1"/>
  <c r="U618" i="1"/>
  <c r="T618" i="1"/>
  <c r="U617" i="1"/>
  <c r="T617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89" i="1"/>
  <c r="T589" i="1"/>
  <c r="U588" i="1"/>
  <c r="T588" i="1"/>
  <c r="U587" i="1"/>
  <c r="T587" i="1"/>
  <c r="U586" i="1"/>
  <c r="T586" i="1"/>
  <c r="U585" i="1"/>
  <c r="T585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0" i="1"/>
  <c r="T560" i="1"/>
  <c r="U559" i="1"/>
  <c r="T559" i="1"/>
  <c r="U558" i="1"/>
  <c r="T558" i="1"/>
  <c r="U557" i="1"/>
  <c r="T557" i="1"/>
  <c r="U555" i="1"/>
  <c r="T555" i="1"/>
  <c r="U554" i="1"/>
  <c r="T554" i="1"/>
  <c r="U553" i="1"/>
  <c r="T553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29" i="1"/>
  <c r="T529" i="1"/>
  <c r="U528" i="1"/>
  <c r="T528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09" i="1"/>
  <c r="T509" i="1"/>
  <c r="U508" i="1"/>
  <c r="T508" i="1"/>
  <c r="U507" i="1"/>
  <c r="T507" i="1"/>
  <c r="U506" i="1"/>
  <c r="T506" i="1"/>
  <c r="U505" i="1"/>
  <c r="T505" i="1"/>
  <c r="U503" i="1"/>
  <c r="T503" i="1"/>
  <c r="U502" i="1"/>
  <c r="T502" i="1"/>
  <c r="U501" i="1"/>
  <c r="T501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78" i="1"/>
  <c r="T478" i="1"/>
  <c r="U476" i="1"/>
  <c r="T476" i="1"/>
  <c r="U475" i="1"/>
  <c r="T475" i="1"/>
  <c r="U474" i="1"/>
  <c r="T474" i="1"/>
  <c r="U472" i="1"/>
  <c r="T472" i="1"/>
  <c r="U471" i="1"/>
  <c r="T471" i="1"/>
  <c r="U470" i="1"/>
  <c r="T470" i="1"/>
  <c r="U467" i="1"/>
  <c r="T467" i="1"/>
  <c r="U463" i="1"/>
  <c r="T463" i="1"/>
  <c r="U462" i="1"/>
  <c r="T462" i="1"/>
  <c r="U461" i="1"/>
  <c r="T461" i="1"/>
  <c r="U459" i="1"/>
  <c r="T459" i="1"/>
  <c r="U458" i="1"/>
  <c r="T458" i="1"/>
  <c r="U457" i="1"/>
  <c r="T457" i="1"/>
  <c r="U456" i="1"/>
  <c r="T456" i="1"/>
  <c r="U455" i="1"/>
  <c r="T455" i="1"/>
  <c r="U453" i="1"/>
  <c r="T453" i="1"/>
  <c r="U452" i="1"/>
  <c r="T452" i="1"/>
  <c r="U451" i="1"/>
  <c r="T451" i="1"/>
  <c r="U449" i="1"/>
  <c r="T449" i="1"/>
  <c r="U448" i="1"/>
  <c r="T448" i="1"/>
  <c r="U446" i="1"/>
  <c r="T446" i="1"/>
  <c r="U444" i="1"/>
  <c r="T444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0" i="1"/>
  <c r="T410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3" i="1"/>
  <c r="T393" i="1"/>
  <c r="U392" i="1"/>
  <c r="T392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1" i="1"/>
  <c r="T381" i="1"/>
  <c r="U380" i="1"/>
  <c r="T380" i="1"/>
  <c r="U379" i="1"/>
  <c r="T379" i="1"/>
  <c r="U378" i="1"/>
  <c r="T378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4" i="1"/>
  <c r="T364" i="1"/>
  <c r="U363" i="1"/>
  <c r="T363" i="1"/>
  <c r="U362" i="1"/>
  <c r="T362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6" i="1"/>
  <c r="T306" i="1"/>
  <c r="U305" i="1"/>
  <c r="T305" i="1"/>
  <c r="U304" i="1"/>
  <c r="T304" i="1"/>
  <c r="U303" i="1"/>
  <c r="T303" i="1"/>
  <c r="U302" i="1"/>
  <c r="T302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3" i="1"/>
  <c r="T293" i="1"/>
  <c r="U292" i="1"/>
  <c r="T292" i="1"/>
  <c r="U291" i="1"/>
  <c r="T291" i="1"/>
  <c r="U290" i="1"/>
  <c r="T290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79" i="1"/>
  <c r="T279" i="1"/>
  <c r="U278" i="1"/>
  <c r="T278" i="1"/>
  <c r="U277" i="1"/>
  <c r="T277" i="1"/>
  <c r="U276" i="1"/>
  <c r="T276" i="1"/>
  <c r="U275" i="1"/>
  <c r="T275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1" i="1"/>
  <c r="T261" i="1"/>
  <c r="U260" i="1"/>
  <c r="T260" i="1"/>
  <c r="U259" i="1"/>
  <c r="T259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4" i="1"/>
  <c r="T244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0" i="1"/>
  <c r="T230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17" i="1"/>
  <c r="T217" i="1"/>
  <c r="U216" i="1"/>
  <c r="T216" i="1"/>
  <c r="U215" i="1"/>
  <c r="T215" i="1"/>
  <c r="U213" i="1"/>
  <c r="T213" i="1"/>
  <c r="U212" i="1"/>
  <c r="T212" i="1"/>
  <c r="U211" i="1"/>
  <c r="T211" i="1"/>
  <c r="U210" i="1"/>
  <c r="T210" i="1"/>
  <c r="U207" i="1"/>
  <c r="T207" i="1"/>
  <c r="U205" i="1"/>
  <c r="T205" i="1"/>
  <c r="U204" i="1"/>
  <c r="T204" i="1"/>
  <c r="U203" i="1"/>
  <c r="T203" i="1"/>
  <c r="U201" i="1"/>
  <c r="T201" i="1"/>
  <c r="U200" i="1"/>
  <c r="T200" i="1"/>
  <c r="U198" i="1"/>
  <c r="T198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79" i="1"/>
  <c r="T179" i="1"/>
  <c r="U178" i="1"/>
  <c r="T178" i="1"/>
  <c r="U177" i="1"/>
  <c r="T177" i="1"/>
  <c r="U175" i="1"/>
  <c r="T175" i="1"/>
  <c r="U174" i="1"/>
  <c r="T174" i="1"/>
  <c r="U172" i="1"/>
  <c r="T172" i="1"/>
  <c r="U171" i="1"/>
  <c r="T171" i="1"/>
  <c r="U170" i="1"/>
  <c r="T170" i="1"/>
  <c r="U169" i="1"/>
  <c r="T169" i="1"/>
  <c r="U167" i="1"/>
  <c r="T167" i="1"/>
  <c r="U166" i="1"/>
  <c r="T166" i="1"/>
  <c r="U165" i="1"/>
  <c r="T165" i="1"/>
  <c r="U164" i="1"/>
  <c r="T164" i="1"/>
  <c r="U162" i="1"/>
  <c r="T162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5" i="1"/>
  <c r="T115" i="1"/>
  <c r="U114" i="1"/>
  <c r="T114" i="1"/>
  <c r="U113" i="1"/>
  <c r="T113" i="1"/>
  <c r="U111" i="1"/>
  <c r="T111" i="1"/>
  <c r="U110" i="1"/>
  <c r="T110" i="1"/>
  <c r="U97" i="1"/>
  <c r="T97" i="1"/>
  <c r="U96" i="1"/>
  <c r="T96" i="1"/>
  <c r="U95" i="1"/>
  <c r="T95" i="1"/>
  <c r="U94" i="1"/>
  <c r="T94" i="1"/>
  <c r="U93" i="1"/>
  <c r="T93" i="1"/>
  <c r="U91" i="1"/>
  <c r="T91" i="1"/>
  <c r="U90" i="1"/>
  <c r="T90" i="1"/>
  <c r="U89" i="1"/>
  <c r="T89" i="1"/>
  <c r="U88" i="1"/>
  <c r="T88" i="1"/>
  <c r="U87" i="1"/>
  <c r="T87" i="1"/>
  <c r="U86" i="1"/>
  <c r="T86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8" i="1"/>
  <c r="T38" i="1"/>
  <c r="U25" i="1"/>
  <c r="T25" i="1"/>
  <c r="U24" i="1"/>
  <c r="T24" i="1"/>
  <c r="U23" i="1"/>
  <c r="T23" i="1"/>
  <c r="U21" i="1"/>
  <c r="T21" i="1"/>
  <c r="U20" i="1"/>
  <c r="T20" i="1"/>
  <c r="U18" i="1"/>
  <c r="T18" i="1"/>
  <c r="U17" i="1"/>
  <c r="T17" i="1"/>
  <c r="U15" i="1"/>
  <c r="T15" i="1"/>
  <c r="U14" i="1"/>
  <c r="T14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481" i="1"/>
  <c r="Q481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7" i="1"/>
  <c r="Q467" i="1"/>
  <c r="R466" i="1"/>
  <c r="Q466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3" i="1"/>
  <c r="Q443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7" i="1"/>
  <c r="Q257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7" i="1"/>
  <c r="Q207" i="1"/>
  <c r="R206" i="1"/>
  <c r="Q206" i="1"/>
  <c r="R205" i="1"/>
  <c r="Q205" i="1"/>
  <c r="R204" i="1"/>
  <c r="Q204" i="1"/>
  <c r="R203" i="1"/>
  <c r="Q203" i="1"/>
  <c r="R201" i="1"/>
  <c r="Q201" i="1"/>
  <c r="R200" i="1"/>
  <c r="Q200" i="1"/>
  <c r="R198" i="1"/>
  <c r="Q198" i="1"/>
  <c r="R196" i="1"/>
  <c r="Q196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97" i="1"/>
  <c r="Q97" i="1"/>
  <c r="R96" i="1"/>
  <c r="Q96" i="1"/>
  <c r="R95" i="1"/>
  <c r="Q95" i="1"/>
  <c r="R94" i="1"/>
  <c r="Q94" i="1"/>
  <c r="R93" i="1"/>
  <c r="Q93" i="1"/>
  <c r="R91" i="1"/>
  <c r="Q91" i="1"/>
  <c r="R90" i="1"/>
  <c r="Q90" i="1"/>
  <c r="R89" i="1"/>
  <c r="Q89" i="1"/>
  <c r="R88" i="1"/>
  <c r="Q88" i="1"/>
  <c r="R87" i="1"/>
  <c r="Q87" i="1"/>
  <c r="R86" i="1"/>
  <c r="Q86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8" i="1"/>
  <c r="N478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7" i="1"/>
  <c r="N467" i="1"/>
  <c r="O466" i="1"/>
  <c r="N466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3" i="1"/>
  <c r="N453" i="1"/>
  <c r="O452" i="1"/>
  <c r="N452" i="1"/>
  <c r="O451" i="1"/>
  <c r="N451" i="1"/>
  <c r="O449" i="1"/>
  <c r="N449" i="1"/>
  <c r="O448" i="1"/>
  <c r="N448" i="1"/>
  <c r="O447" i="1"/>
  <c r="N447" i="1"/>
  <c r="O446" i="1"/>
  <c r="N446" i="1"/>
  <c r="O444" i="1"/>
  <c r="N444" i="1"/>
  <c r="O443" i="1"/>
  <c r="N443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5" i="1"/>
  <c r="N255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4" i="1"/>
  <c r="N244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5" i="1"/>
  <c r="N205" i="1"/>
  <c r="O204" i="1"/>
  <c r="N204" i="1"/>
  <c r="O203" i="1"/>
  <c r="N203" i="1"/>
  <c r="O201" i="1"/>
  <c r="N201" i="1"/>
  <c r="O200" i="1"/>
  <c r="N200" i="1"/>
  <c r="O199" i="1"/>
  <c r="N199" i="1"/>
  <c r="O198" i="1"/>
  <c r="N198" i="1"/>
  <c r="O196" i="1"/>
  <c r="N196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8" i="1"/>
  <c r="K478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7" i="1"/>
  <c r="K467" i="1"/>
  <c r="L466" i="1"/>
  <c r="K466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3" i="1"/>
  <c r="K453" i="1"/>
  <c r="L452" i="1"/>
  <c r="K452" i="1"/>
  <c r="L451" i="1"/>
  <c r="K451" i="1"/>
  <c r="L449" i="1"/>
  <c r="K449" i="1"/>
  <c r="L448" i="1"/>
  <c r="K448" i="1"/>
  <c r="L447" i="1"/>
  <c r="K447" i="1"/>
  <c r="L446" i="1"/>
  <c r="K446" i="1"/>
  <c r="L444" i="1"/>
  <c r="K444" i="1"/>
  <c r="L443" i="1"/>
  <c r="K443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5" i="1"/>
  <c r="K255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4" i="1"/>
  <c r="K244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5" i="1"/>
  <c r="K205" i="1"/>
  <c r="L204" i="1"/>
  <c r="K204" i="1"/>
  <c r="L203" i="1"/>
  <c r="K203" i="1"/>
  <c r="L201" i="1"/>
  <c r="K201" i="1"/>
  <c r="L200" i="1"/>
  <c r="K200" i="1"/>
  <c r="L199" i="1"/>
  <c r="K199" i="1"/>
  <c r="L198" i="1"/>
  <c r="K198" i="1"/>
  <c r="L196" i="1"/>
  <c r="K196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2" i="1"/>
  <c r="B698" i="1"/>
  <c r="B696" i="1"/>
  <c r="B694" i="1"/>
  <c r="Y686" i="1"/>
  <c r="Y684" i="1"/>
  <c r="Y682" i="1"/>
  <c r="Y674" i="1"/>
  <c r="Y667" i="1"/>
  <c r="Y656" i="1"/>
  <c r="Y654" i="1"/>
  <c r="Y653" i="1"/>
  <c r="Y645" i="1"/>
  <c r="Y643" i="1"/>
  <c r="Y624" i="1"/>
  <c r="Y621" i="1"/>
  <c r="Y620" i="1"/>
  <c r="Y603" i="1"/>
  <c r="Y600" i="1"/>
  <c r="Y599" i="1"/>
  <c r="Y596" i="1"/>
  <c r="Y592" i="1"/>
  <c r="Y586" i="1"/>
  <c r="Y579" i="1"/>
  <c r="Y576" i="1"/>
  <c r="Y573" i="1"/>
  <c r="Y567" i="1"/>
  <c r="Y560" i="1"/>
  <c r="Y559" i="1"/>
  <c r="Y554" i="1"/>
  <c r="Y553" i="1"/>
  <c r="Y549" i="1"/>
  <c r="Y548" i="1"/>
  <c r="Y543" i="1"/>
  <c r="Y537" i="1"/>
  <c r="Y520" i="1"/>
  <c r="Y515" i="1"/>
  <c r="Y514" i="1"/>
  <c r="Y507" i="1"/>
  <c r="Y497" i="1"/>
  <c r="Y496" i="1"/>
  <c r="Y495" i="1"/>
  <c r="Y494" i="1"/>
  <c r="Y487" i="1"/>
  <c r="Y486" i="1"/>
  <c r="Y484" i="1"/>
  <c r="Y483" i="1"/>
  <c r="Y448" i="1"/>
  <c r="Y439" i="1"/>
  <c r="Y437" i="1"/>
  <c r="Y416" i="1"/>
  <c r="Y412" i="1"/>
  <c r="Y410" i="1"/>
  <c r="Y407" i="1"/>
  <c r="Y404" i="1"/>
  <c r="Y399" i="1"/>
  <c r="Y398" i="1"/>
  <c r="Y397" i="1"/>
  <c r="Y393" i="1"/>
  <c r="Y385" i="1"/>
  <c r="Y379" i="1"/>
  <c r="Y378" i="1"/>
  <c r="Y372" i="1"/>
  <c r="Y371" i="1"/>
  <c r="Y367" i="1"/>
  <c r="Y366" i="1"/>
  <c r="Y357" i="1"/>
  <c r="Y356" i="1"/>
  <c r="Y349" i="1"/>
  <c r="Y338" i="1"/>
  <c r="Y337" i="1"/>
  <c r="Y331" i="1"/>
  <c r="Y328" i="1"/>
  <c r="Y327" i="1"/>
  <c r="Y321" i="1"/>
  <c r="Y319" i="1"/>
  <c r="Y318" i="1"/>
  <c r="Y316" i="1"/>
  <c r="Y315" i="1"/>
  <c r="Y314" i="1"/>
  <c r="Y304" i="1"/>
  <c r="Y287" i="1"/>
  <c r="Y282" i="1"/>
  <c r="Y281" i="1"/>
  <c r="Y279" i="1"/>
  <c r="Y277" i="1"/>
  <c r="Y273" i="1"/>
  <c r="Y272" i="1"/>
  <c r="Y271" i="1"/>
  <c r="Y267" i="1"/>
  <c r="Y263" i="1"/>
  <c r="Y261" i="1"/>
  <c r="Y260" i="1"/>
  <c r="Y253" i="1"/>
  <c r="Y251" i="1"/>
  <c r="Y249" i="1"/>
  <c r="Y239" i="1"/>
  <c r="Y226" i="1"/>
  <c r="Y217" i="1"/>
  <c r="Y215" i="1"/>
  <c r="Y213" i="1"/>
  <c r="Y205" i="1"/>
  <c r="Y203" i="1"/>
  <c r="Y200" i="1"/>
  <c r="Y189" i="1"/>
  <c r="Y184" i="1"/>
  <c r="Y178" i="1"/>
  <c r="Y177" i="1"/>
  <c r="Y176" i="1"/>
  <c r="Y169" i="1"/>
  <c r="Y168" i="1"/>
  <c r="Y165" i="1"/>
  <c r="Y164" i="1"/>
  <c r="Y162" i="1"/>
  <c r="Y151" i="1"/>
  <c r="Y149" i="1"/>
  <c r="Y142" i="1"/>
  <c r="Y140" i="1"/>
  <c r="Y127" i="1"/>
  <c r="Y126" i="1"/>
  <c r="Y124" i="1"/>
  <c r="Y114" i="1"/>
  <c r="Y110" i="1"/>
  <c r="Y106" i="1"/>
  <c r="Y101" i="1"/>
  <c r="Y90" i="1"/>
  <c r="Y85" i="1"/>
  <c r="Y84" i="1"/>
  <c r="Y69" i="1"/>
  <c r="Y64" i="1"/>
  <c r="Y60" i="1"/>
  <c r="Y58" i="1"/>
  <c r="Y57" i="1"/>
  <c r="Y55" i="1"/>
  <c r="Y53" i="1"/>
  <c r="Y48" i="1"/>
  <c r="Y44" i="1"/>
  <c r="Y43" i="1"/>
  <c r="Y35" i="1"/>
  <c r="Y31" i="1"/>
  <c r="Y30" i="1"/>
  <c r="Y24" i="1"/>
  <c r="Y20" i="1"/>
  <c r="Y8" i="1"/>
</calcChain>
</file>

<file path=xl/sharedStrings.xml><?xml version="1.0" encoding="utf-8"?>
<sst xmlns="http://schemas.openxmlformats.org/spreadsheetml/2006/main" count="9090" uniqueCount="346">
  <si>
    <t>Longitude</t>
  </si>
  <si>
    <t>Latitude</t>
  </si>
  <si>
    <t>Line</t>
  </si>
  <si>
    <t>Rep</t>
  </si>
  <si>
    <t>B 25</t>
  </si>
  <si>
    <t>C 16</t>
  </si>
  <si>
    <t>D 115</t>
  </si>
  <si>
    <t>F 19</t>
  </si>
  <si>
    <t>D 03</t>
  </si>
  <si>
    <t>Positive</t>
  </si>
  <si>
    <t>C 25</t>
  </si>
  <si>
    <t>Negative</t>
  </si>
  <si>
    <t>B 28</t>
  </si>
  <si>
    <t>C 11</t>
  </si>
  <si>
    <t>D 18</t>
  </si>
  <si>
    <t>F 09</t>
  </si>
  <si>
    <t>D 81</t>
  </si>
  <si>
    <t>F 36</t>
  </si>
  <si>
    <t>C 33</t>
  </si>
  <si>
    <t>B 41</t>
  </si>
  <si>
    <t>B 07</t>
  </si>
  <si>
    <t>C 07</t>
  </si>
  <si>
    <t>D 41</t>
  </si>
  <si>
    <t>F 13</t>
  </si>
  <si>
    <t>D 88</t>
  </si>
  <si>
    <t>F 52</t>
  </si>
  <si>
    <t>C 19</t>
  </si>
  <si>
    <t>B 45</t>
  </si>
  <si>
    <t>B 30</t>
  </si>
  <si>
    <t>NA</t>
  </si>
  <si>
    <t>D 22</t>
  </si>
  <si>
    <t>F 02</t>
  </si>
  <si>
    <t>D 11</t>
  </si>
  <si>
    <t>F 57</t>
  </si>
  <si>
    <t>Totontepec</t>
  </si>
  <si>
    <t>B 50</t>
  </si>
  <si>
    <t>C 04</t>
  </si>
  <si>
    <t>F 43</t>
  </si>
  <si>
    <t>D 61</t>
  </si>
  <si>
    <t>F 23</t>
  </si>
  <si>
    <t>C 08</t>
  </si>
  <si>
    <t>C 30</t>
  </si>
  <si>
    <t>D 104</t>
  </si>
  <si>
    <t>F 48</t>
  </si>
  <si>
    <t>B 26</t>
  </si>
  <si>
    <t>C 13</t>
  </si>
  <si>
    <t>D 103</t>
  </si>
  <si>
    <t>F 15</t>
  </si>
  <si>
    <t>D 83</t>
  </si>
  <si>
    <t>F 40</t>
  </si>
  <si>
    <t>B 12</t>
  </si>
  <si>
    <t>D 19</t>
  </si>
  <si>
    <t>F 46</t>
  </si>
  <si>
    <t>F 18</t>
  </si>
  <si>
    <t>B 84</t>
  </si>
  <si>
    <t>C 18</t>
  </si>
  <si>
    <t>F 35</t>
  </si>
  <si>
    <t>B 52</t>
  </si>
  <si>
    <t>B 72</t>
  </si>
  <si>
    <t>C 21</t>
  </si>
  <si>
    <t>D 01</t>
  </si>
  <si>
    <t>D 82</t>
  </si>
  <si>
    <t>F 07</t>
  </si>
  <si>
    <t>C 01</t>
  </si>
  <si>
    <t>B 79</t>
  </si>
  <si>
    <t>B 56</t>
  </si>
  <si>
    <t>D 38</t>
  </si>
  <si>
    <t>F 33</t>
  </si>
  <si>
    <t>D 78</t>
  </si>
  <si>
    <t>B 75</t>
  </si>
  <si>
    <t>D 54</t>
  </si>
  <si>
    <t>F 44</t>
  </si>
  <si>
    <t>B 66</t>
  </si>
  <si>
    <t>C 29</t>
  </si>
  <si>
    <t>D 92</t>
  </si>
  <si>
    <t>F 10</t>
  </si>
  <si>
    <t>D 108</t>
  </si>
  <si>
    <t>C 10</t>
  </si>
  <si>
    <t>B 21</t>
  </si>
  <si>
    <t>D 60</t>
  </si>
  <si>
    <t>F 25</t>
  </si>
  <si>
    <t>D 94</t>
  </si>
  <si>
    <t>F 16</t>
  </si>
  <si>
    <t>B 47</t>
  </si>
  <si>
    <t>C 23</t>
  </si>
  <si>
    <t>F 27</t>
  </si>
  <si>
    <t>C 34</t>
  </si>
  <si>
    <t>B 08</t>
  </si>
  <si>
    <t>B 38</t>
  </si>
  <si>
    <t>C 22</t>
  </si>
  <si>
    <t>D 101</t>
  </si>
  <si>
    <t>F 39</t>
  </si>
  <si>
    <t>F 28</t>
  </si>
  <si>
    <t>B 70</t>
  </si>
  <si>
    <t>B 61</t>
  </si>
  <si>
    <t>F 31</t>
  </si>
  <si>
    <t>D 96</t>
  </si>
  <si>
    <t>F 45</t>
  </si>
  <si>
    <t>C 15</t>
  </si>
  <si>
    <t>C 35</t>
  </si>
  <si>
    <t>D 05</t>
  </si>
  <si>
    <t>B 11</t>
  </si>
  <si>
    <t>D 84</t>
  </si>
  <si>
    <t>D 51</t>
  </si>
  <si>
    <t>F 56</t>
  </si>
  <si>
    <t>B 17</t>
  </si>
  <si>
    <t>B73</t>
  </si>
  <si>
    <t>D 07</t>
  </si>
  <si>
    <t>F 30</t>
  </si>
  <si>
    <t>F 24</t>
  </si>
  <si>
    <t>C 12</t>
  </si>
  <si>
    <t>D 112</t>
  </si>
  <si>
    <t>D 36</t>
  </si>
  <si>
    <t>C 03</t>
  </si>
  <si>
    <t>B 65</t>
  </si>
  <si>
    <t>B 14</t>
  </si>
  <si>
    <t>PH207</t>
  </si>
  <si>
    <t>D 33</t>
  </si>
  <si>
    <t>D 62</t>
  </si>
  <si>
    <t>F 06</t>
  </si>
  <si>
    <t>C 24</t>
  </si>
  <si>
    <t>B 43</t>
  </si>
  <si>
    <t>C 26</t>
  </si>
  <si>
    <t>D 85</t>
  </si>
  <si>
    <t>F 29</t>
  </si>
  <si>
    <t>D 114</t>
  </si>
  <si>
    <t>B 22</t>
  </si>
  <si>
    <t>B 01</t>
  </si>
  <si>
    <t>F 50</t>
  </si>
  <si>
    <t>C 28</t>
  </si>
  <si>
    <t>B 44</t>
  </si>
  <si>
    <t>B 29</t>
  </si>
  <si>
    <t>C 05</t>
  </si>
  <si>
    <t>F 04</t>
  </si>
  <si>
    <t>LH82</t>
  </si>
  <si>
    <t>F 03</t>
  </si>
  <si>
    <t>C 17</t>
  </si>
  <si>
    <t>B 60</t>
  </si>
  <si>
    <t>D 40</t>
  </si>
  <si>
    <t>F 17</t>
  </si>
  <si>
    <t>B 31</t>
  </si>
  <si>
    <t>B 71</t>
  </si>
  <si>
    <t>D 63</t>
  </si>
  <si>
    <t>D 76</t>
  </si>
  <si>
    <t>B 63</t>
  </si>
  <si>
    <t>D 26</t>
  </si>
  <si>
    <t>C 06</t>
  </si>
  <si>
    <t>B 23</t>
  </si>
  <si>
    <t>F 20</t>
  </si>
  <si>
    <t>D 17</t>
  </si>
  <si>
    <t>F 47</t>
  </si>
  <si>
    <t>B 34</t>
  </si>
  <si>
    <t>B 68</t>
  </si>
  <si>
    <t>D 65</t>
  </si>
  <si>
    <t>D 43</t>
  </si>
  <si>
    <t>B 27</t>
  </si>
  <si>
    <t>B 76</t>
  </si>
  <si>
    <t>D 105</t>
  </si>
  <si>
    <t>D 31</t>
  </si>
  <si>
    <t>B 35</t>
  </si>
  <si>
    <t>D 16</t>
  </si>
  <si>
    <t>D 106</t>
  </si>
  <si>
    <t>F 01</t>
  </si>
  <si>
    <t>B 37</t>
  </si>
  <si>
    <t>F 08</t>
  </si>
  <si>
    <t>F 22</t>
  </si>
  <si>
    <t>B 80</t>
  </si>
  <si>
    <t>B 24</t>
  </si>
  <si>
    <t>D 53</t>
  </si>
  <si>
    <t>B 15</t>
  </si>
  <si>
    <t>D 66</t>
  </si>
  <si>
    <t>Mo17</t>
  </si>
  <si>
    <t>D 90</t>
  </si>
  <si>
    <t>F 14</t>
  </si>
  <si>
    <t>B 58</t>
  </si>
  <si>
    <t>C 02</t>
  </si>
  <si>
    <t>D 28</t>
  </si>
  <si>
    <t>D 89</t>
  </si>
  <si>
    <t>B 82</t>
  </si>
  <si>
    <t>B 85</t>
  </si>
  <si>
    <t>D 110</t>
  </si>
  <si>
    <t>D 20</t>
  </si>
  <si>
    <t>D 32</t>
  </si>
  <si>
    <t>F 37</t>
  </si>
  <si>
    <t>B 51</t>
  </si>
  <si>
    <t>B 77</t>
  </si>
  <si>
    <t>F 32</t>
  </si>
  <si>
    <t>D 13</t>
  </si>
  <si>
    <t>B 53</t>
  </si>
  <si>
    <t>D 27</t>
  </si>
  <si>
    <t>B 36</t>
  </si>
  <si>
    <t>D 69</t>
  </si>
  <si>
    <t>D 80</t>
  </si>
  <si>
    <t>B 62</t>
  </si>
  <si>
    <t>D 118</t>
  </si>
  <si>
    <t>D 46</t>
  </si>
  <si>
    <t>B 86</t>
  </si>
  <si>
    <t>B 13</t>
  </si>
  <si>
    <t>F 53</t>
  </si>
  <si>
    <t>F 34</t>
  </si>
  <si>
    <t>B 49</t>
  </si>
  <si>
    <t>D 30</t>
  </si>
  <si>
    <t>D 49</t>
  </si>
  <si>
    <t>D 119</t>
  </si>
  <si>
    <t>D 79</t>
  </si>
  <si>
    <t>F 59</t>
  </si>
  <si>
    <t>D 15</t>
  </si>
  <si>
    <t>F 26</t>
  </si>
  <si>
    <t>B 20</t>
  </si>
  <si>
    <t>B 46</t>
  </si>
  <si>
    <t>F 11</t>
  </si>
  <si>
    <t>D 77</t>
  </si>
  <si>
    <t>D 87</t>
  </si>
  <si>
    <t>D 86</t>
  </si>
  <si>
    <t>B 64</t>
  </si>
  <si>
    <t>D 59</t>
  </si>
  <si>
    <t>F 49</t>
  </si>
  <si>
    <t>F 54</t>
  </si>
  <si>
    <t>B 54</t>
  </si>
  <si>
    <t>D 93</t>
  </si>
  <si>
    <t>D 72</t>
  </si>
  <si>
    <t>B 59</t>
  </si>
  <si>
    <t>F 58</t>
  </si>
  <si>
    <t>B 55</t>
  </si>
  <si>
    <t>D 24</t>
  </si>
  <si>
    <t>F 42</t>
  </si>
  <si>
    <t>F 21</t>
  </si>
  <si>
    <t>D 55</t>
  </si>
  <si>
    <t>D 25</t>
  </si>
  <si>
    <t>D 74</t>
  </si>
  <si>
    <t>F 12</t>
  </si>
  <si>
    <t>D 58</t>
  </si>
  <si>
    <t>D 117</t>
  </si>
  <si>
    <t>D 48</t>
  </si>
  <si>
    <t>F 51</t>
  </si>
  <si>
    <t>B 33</t>
  </si>
  <si>
    <t>B 19</t>
  </si>
  <si>
    <t>D 97</t>
  </si>
  <si>
    <t>B 74</t>
  </si>
  <si>
    <t>D 99</t>
  </si>
  <si>
    <t>D 102</t>
  </si>
  <si>
    <t>B 78</t>
  </si>
  <si>
    <t>D 91</t>
  </si>
  <si>
    <t>F 05</t>
  </si>
  <si>
    <t>F 41</t>
  </si>
  <si>
    <t>B 57</t>
  </si>
  <si>
    <t>D 73</t>
  </si>
  <si>
    <t>F 55</t>
  </si>
  <si>
    <t>D 71</t>
  </si>
  <si>
    <t>B 04</t>
  </si>
  <si>
    <t>B 16</t>
  </si>
  <si>
    <t>D 42</t>
  </si>
  <si>
    <t>D 08</t>
  </si>
  <si>
    <t>B 18</t>
  </si>
  <si>
    <t>D 111</t>
  </si>
  <si>
    <t>D 44</t>
  </si>
  <si>
    <t>B 10</t>
  </si>
  <si>
    <t>B 69</t>
  </si>
  <si>
    <t>D 39</t>
  </si>
  <si>
    <t>B 32</t>
  </si>
  <si>
    <t>F 38</t>
  </si>
  <si>
    <t>D 37</t>
  </si>
  <si>
    <t>D 14</t>
  </si>
  <si>
    <t>D 21</t>
  </si>
  <si>
    <t>D 116</t>
  </si>
  <si>
    <t>D 64</t>
  </si>
  <si>
    <t>B 67</t>
  </si>
  <si>
    <t>D 113</t>
  </si>
  <si>
    <t>B 03</t>
  </si>
  <si>
    <t>D 57</t>
  </si>
  <si>
    <t>D 109</t>
  </si>
  <si>
    <t>D 29</t>
  </si>
  <si>
    <t>D 67</t>
  </si>
  <si>
    <t>D 12</t>
  </si>
  <si>
    <t>D 04</t>
  </si>
  <si>
    <t>D 10</t>
  </si>
  <si>
    <t>D 95</t>
  </si>
  <si>
    <t>B 06</t>
  </si>
  <si>
    <t>D 23</t>
  </si>
  <si>
    <t>B 05</t>
  </si>
  <si>
    <t>D 75</t>
  </si>
  <si>
    <t>D 47</t>
  </si>
  <si>
    <t>D 52</t>
  </si>
  <si>
    <t>D 02</t>
  </si>
  <si>
    <t>D 98</t>
  </si>
  <si>
    <t>D 35</t>
  </si>
  <si>
    <t>D 100</t>
  </si>
  <si>
    <t>D 68</t>
  </si>
  <si>
    <t>D 09</t>
  </si>
  <si>
    <t>D 107</t>
  </si>
  <si>
    <t>D 45</t>
  </si>
  <si>
    <t>D 06</t>
  </si>
  <si>
    <t>D 50</t>
  </si>
  <si>
    <t>D 56</t>
  </si>
  <si>
    <t>D 34</t>
  </si>
  <si>
    <t>D 70</t>
  </si>
  <si>
    <t>PDM</t>
  </si>
  <si>
    <t>PTN</t>
  </si>
  <si>
    <t>GDM</t>
  </si>
  <si>
    <t>GTN</t>
  </si>
  <si>
    <t>AR</t>
  </si>
  <si>
    <t>15NT3</t>
  </si>
  <si>
    <t>15NT2</t>
  </si>
  <si>
    <t>15NT1</t>
  </si>
  <si>
    <t>DPS</t>
  </si>
  <si>
    <t>DT</t>
  </si>
  <si>
    <t>SC</t>
  </si>
  <si>
    <t>Plot</t>
  </si>
  <si>
    <t>B</t>
  </si>
  <si>
    <t>D</t>
  </si>
  <si>
    <t>C</t>
  </si>
  <si>
    <t>F</t>
  </si>
  <si>
    <t>T</t>
  </si>
  <si>
    <t>N</t>
  </si>
  <si>
    <t>TB</t>
  </si>
  <si>
    <t>TC</t>
  </si>
  <si>
    <t>TD</t>
  </si>
  <si>
    <t>TF</t>
  </si>
  <si>
    <t>TFamily</t>
  </si>
  <si>
    <t>d15N Outliers = Columns 3, 5, 7, 9, 11</t>
  </si>
  <si>
    <t>Outliers Removed prior to Regression</t>
  </si>
  <si>
    <t>p-value = 0.139</t>
  </si>
  <si>
    <t>p-value = 0.801</t>
  </si>
  <si>
    <t>p-value = 0.727</t>
  </si>
  <si>
    <t>SC_logT</t>
  </si>
  <si>
    <t>SC_sqrtT</t>
  </si>
  <si>
    <t>DT_logT</t>
  </si>
  <si>
    <t>DT_sqrt_T</t>
  </si>
  <si>
    <t>DPS_logT</t>
  </si>
  <si>
    <t>DPS_sqrtT</t>
  </si>
  <si>
    <t>15NT1_logT</t>
  </si>
  <si>
    <t>15NT1_sqrtT</t>
  </si>
  <si>
    <t>15NT2_logT</t>
  </si>
  <si>
    <t>15NT2_sqrtT</t>
  </si>
  <si>
    <t>15NT3_logT</t>
  </si>
  <si>
    <t>15NT3_sqrtT</t>
  </si>
  <si>
    <t>AR_logT</t>
  </si>
  <si>
    <t>AR_sqrtT</t>
  </si>
  <si>
    <t>PDM_logT</t>
  </si>
  <si>
    <t>PDM_sqrtT</t>
  </si>
  <si>
    <t>PTN_logT</t>
  </si>
  <si>
    <t>PTN_sqrtT</t>
  </si>
  <si>
    <t>GDM_logT</t>
  </si>
  <si>
    <t>GDM_sqrtT</t>
  </si>
  <si>
    <t>GTN_logT</t>
  </si>
  <si>
    <t>GTN_sqrtT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</si>
</sst>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NumberFormat="1"/>
    <xf numFmtId="2" fontId="0" fillId="0" borderId="0" xfId="0" applyNumberFormat="1" applyFont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4" fontId="1" fillId="0" borderId="0" xfId="0" applyNumberFormat="1" applyFont="1"/>
    <xf numFmtId="165" fontId="0" fillId="0" borderId="0" xfId="0" applyNumberFormat="1" applyBorder="1"/>
    <xf numFmtId="0" fontId="0" fillId="0" borderId="0" xfId="0" applyFill="1" applyBorder="1" applyAlignment="1">
      <alignment horizontal="center"/>
    </xf>
    <xf numFmtId="2" fontId="0" fillId="0" borderId="0" xfId="0" quotePrefix="1" applyNumberFormat="1"/>
    <xf numFmtId="0" fontId="2" fillId="0" borderId="0" xfId="0" applyNumberFormat="1" applyFont="1"/>
    <xf numFmtId="0" fontId="0" fillId="0" borderId="0" xfId="0" quotePrefix="1" applyNumberFormat="1"/>
    <xf numFmtId="165" fontId="0" fillId="0" borderId="0" xfId="0" applyNumberFormat="1"/>
    <xf numFmtId="0" fontId="0" fillId="0" borderId="0" xfId="0" applyFont="1"/>
    <xf numFmtId="2" fontId="0" fillId="0" borderId="0" xfId="0" quotePrefix="1" applyNumberFormat="1" applyBorder="1"/>
    <xf numFmtId="0" fontId="0" fillId="2" borderId="0" xfId="0" applyFill="1"/>
    <xf numFmtId="2" fontId="0" fillId="2" borderId="0" xfId="0" applyNumberFormat="1" applyFill="1"/>
    <xf numFmtId="0" fontId="0" fillId="2" borderId="0" xfId="0" applyFill="1" applyBorder="1" applyAlignment="1">
      <alignment horizontal="center"/>
    </xf>
    <xf numFmtId="0" fontId="0" fillId="2" borderId="0" xfId="0" applyNumberFormat="1" applyFill="1"/>
    <xf numFmtId="164" fontId="1" fillId="2" borderId="0" xfId="0" applyNumberFormat="1" applyFont="1" applyFill="1"/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2" fontId="0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164" fontId="1" fillId="0" borderId="0" xfId="0" applyNumberFormat="1" applyFont="1" applyFill="1"/>
    <xf numFmtId="2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2" fillId="2" borderId="0" xfId="0" applyNumberFormat="1" applyFont="1" applyFill="1"/>
    <xf numFmtId="2" fontId="0" fillId="0" borderId="0" xfId="0" applyNumberFormat="1" applyFont="1" applyFill="1"/>
    <xf numFmtId="0" fontId="2" fillId="0" borderId="0" xfId="0" applyNumberFormat="1" applyFont="1" applyFill="1"/>
    <xf numFmtId="2" fontId="0" fillId="0" borderId="0" xfId="0" quotePrefix="1" applyNumberFormat="1" applyFill="1"/>
    <xf numFmtId="165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</a:t>
            </a:r>
            <a:r>
              <a:rPr lang="en-US" baseline="0"/>
              <a:t> d15NT1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'1_QTL_AllFamilies_NoOutlier'!$R$2:$R$688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11.50381485637063</c:v>
                </c:pt>
                <c:pt idx="13" formatCode="General">
                  <c:v>12.71200152329018</c:v>
                </c:pt>
                <c:pt idx="14" formatCode="General">
                  <c:v>13.15567194583876</c:v>
                </c:pt>
                <c:pt idx="15" formatCode="General">
                  <c:v>12.14162971305076</c:v>
                </c:pt>
                <c:pt idx="16" formatCode="General">
                  <c:v>13.63431538730567</c:v>
                </c:pt>
                <c:pt idx="17" formatCode="General">
                  <c:v>11.5831902319284</c:v>
                </c:pt>
                <c:pt idx="18" formatCode="General">
                  <c:v>13.0832884382332</c:v>
                </c:pt>
                <c:pt idx="19" formatCode="General">
                  <c:v>10.56133664287571</c:v>
                </c:pt>
                <c:pt idx="20" formatCode="General">
                  <c:v>12.14894709118231</c:v>
                </c:pt>
                <c:pt idx="21" formatCode="General">
                  <c:v>11.40205114908615</c:v>
                </c:pt>
                <c:pt idx="22" formatCode="General">
                  <c:v>13.51054534850396</c:v>
                </c:pt>
                <c:pt idx="23" formatCode="General">
                  <c:v>11.05924921759199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10.8505449630012</c:v>
                </c:pt>
                <c:pt idx="37" formatCode="General">
                  <c:v>11.33731929425966</c:v>
                </c:pt>
                <c:pt idx="38" formatCode="General">
                  <c:v>10.56622504782713</c:v>
                </c:pt>
                <c:pt idx="39" formatCode="General">
                  <c:v>14.56823959914191</c:v>
                </c:pt>
                <c:pt idx="40" formatCode="General">
                  <c:v>13.01888632062406</c:v>
                </c:pt>
                <c:pt idx="41" formatCode="General">
                  <c:v>10.78812925458526</c:v>
                </c:pt>
                <c:pt idx="42" formatCode="General">
                  <c:v>11.56875899976243</c:v>
                </c:pt>
                <c:pt idx="43" formatCode="General">
                  <c:v>9.9772812832454</c:v>
                </c:pt>
                <c:pt idx="44" formatCode="General">
                  <c:v>10.62253167351724</c:v>
                </c:pt>
                <c:pt idx="45" formatCode="General">
                  <c:v>10.21957793490825</c:v>
                </c:pt>
                <c:pt idx="46" formatCode="General">
                  <c:v>9.62665141985549</c:v>
                </c:pt>
                <c:pt idx="47" formatCode="General">
                  <c:v>10.00487894447245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10.46701344488081</c:v>
                </c:pt>
                <c:pt idx="61" formatCode="General">
                  <c:v>8.9730808529802</c:v>
                </c:pt>
                <c:pt idx="62" formatCode="General">
                  <c:v>9.621500323627076</c:v>
                </c:pt>
                <c:pt idx="63" formatCode="General">
                  <c:v>11.08218713353055</c:v>
                </c:pt>
                <c:pt idx="64" formatCode="General">
                  <c:v>11.15507806578794</c:v>
                </c:pt>
                <c:pt idx="65" formatCode="General">
                  <c:v>9.571267694753935</c:v>
                </c:pt>
                <c:pt idx="66" formatCode="General">
                  <c:v>10.9944720047743</c:v>
                </c:pt>
                <c:pt idx="67" formatCode="General">
                  <c:v>10.12129937603978</c:v>
                </c:pt>
                <c:pt idx="68" formatCode="General">
                  <c:v>10.68712285636364</c:v>
                </c:pt>
                <c:pt idx="69" formatCode="General">
                  <c:v>10.97592762263372</c:v>
                </c:pt>
                <c:pt idx="70" formatCode="General">
                  <c:v>9.88422874239251</c:v>
                </c:pt>
                <c:pt idx="71" formatCode="General">
                  <c:v>10.26942021107835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8.844429021529098</c:v>
                </c:pt>
                <c:pt idx="85" formatCode="General">
                  <c:v>10.22089241562071</c:v>
                </c:pt>
                <c:pt idx="86" formatCode="General">
                  <c:v>10.28615311849219</c:v>
                </c:pt>
                <c:pt idx="87" formatCode="General">
                  <c:v>9.582279775468881</c:v>
                </c:pt>
                <c:pt idx="88" formatCode="General">
                  <c:v>11.49140789312437</c:v>
                </c:pt>
                <c:pt idx="89" formatCode="General">
                  <c:v>10.30665246606261</c:v>
                </c:pt>
                <c:pt idx="90" formatCode="General">
                  <c:v>0.0</c:v>
                </c:pt>
                <c:pt idx="91" formatCode="General">
                  <c:v>10.6417781584359</c:v>
                </c:pt>
                <c:pt idx="92" formatCode="General">
                  <c:v>11.89986708865407</c:v>
                </c:pt>
                <c:pt idx="93" formatCode="General">
                  <c:v>10.73181905945344</c:v>
                </c:pt>
                <c:pt idx="94" formatCode="General">
                  <c:v>10.2096330640502</c:v>
                </c:pt>
                <c:pt idx="95" formatCode="General">
                  <c:v>11.13532268430314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8.696569926171474</c:v>
                </c:pt>
                <c:pt idx="109" formatCode="General">
                  <c:v>10.13589914782568</c:v>
                </c:pt>
                <c:pt idx="110" formatCode="General">
                  <c:v>8.384147756718998</c:v>
                </c:pt>
                <c:pt idx="111" formatCode="General">
                  <c:v>10.31349834138395</c:v>
                </c:pt>
                <c:pt idx="112" formatCode="General">
                  <c:v>10.96359728880702</c:v>
                </c:pt>
                <c:pt idx="113" formatCode="General">
                  <c:v>12.124553099137</c:v>
                </c:pt>
                <c:pt idx="114" formatCode="General">
                  <c:v>0.0</c:v>
                </c:pt>
                <c:pt idx="115" formatCode="General">
                  <c:v>12.14513027878581</c:v>
                </c:pt>
                <c:pt idx="116" formatCode="General">
                  <c:v>10.28957008013566</c:v>
                </c:pt>
                <c:pt idx="117" formatCode="General">
                  <c:v>10.67516899768069</c:v>
                </c:pt>
                <c:pt idx="118" formatCode="General">
                  <c:v>11.31909666999351</c:v>
                </c:pt>
                <c:pt idx="119" formatCode="General">
                  <c:v>9.419735237911028</c:v>
                </c:pt>
                <c:pt idx="120" formatCode="General">
                  <c:v>10.637556372154</c:v>
                </c:pt>
                <c:pt idx="121" formatCode="General">
                  <c:v>11.56989275696473</c:v>
                </c:pt>
                <c:pt idx="122" formatCode="General">
                  <c:v>10.68954892938345</c:v>
                </c:pt>
                <c:pt idx="123" formatCode="General">
                  <c:v>11.20263862344344</c:v>
                </c:pt>
                <c:pt idx="124" formatCode="General">
                  <c:v>12.87735366496561</c:v>
                </c:pt>
                <c:pt idx="125" formatCode="General">
                  <c:v>12.48893338503797</c:v>
                </c:pt>
                <c:pt idx="126" formatCode="General">
                  <c:v>11.09812117243384</c:v>
                </c:pt>
                <c:pt idx="127" formatCode="General">
                  <c:v>9.924076676112868</c:v>
                </c:pt>
                <c:pt idx="128" formatCode="General">
                  <c:v>11.60684378240601</c:v>
                </c:pt>
                <c:pt idx="129" formatCode="General">
                  <c:v>10.15167049505715</c:v>
                </c:pt>
                <c:pt idx="130" formatCode="General">
                  <c:v>10.82511079998046</c:v>
                </c:pt>
                <c:pt idx="131" formatCode="General">
                  <c:v>9.88685360880631</c:v>
                </c:pt>
                <c:pt idx="132" formatCode="General">
                  <c:v>10.8156351760559</c:v>
                </c:pt>
                <c:pt idx="133" formatCode="General">
                  <c:v>11.3069865669312</c:v>
                </c:pt>
                <c:pt idx="134" formatCode="General">
                  <c:v>12.32653293264474</c:v>
                </c:pt>
                <c:pt idx="135" formatCode="General">
                  <c:v>11.39133578030845</c:v>
                </c:pt>
                <c:pt idx="136" formatCode="General">
                  <c:v>10.63961990174116</c:v>
                </c:pt>
                <c:pt idx="137" formatCode="General">
                  <c:v>11.03710814264853</c:v>
                </c:pt>
                <c:pt idx="138" formatCode="General">
                  <c:v>10.77856271303062</c:v>
                </c:pt>
                <c:pt idx="139" formatCode="General">
                  <c:v>11.12778182184912</c:v>
                </c:pt>
                <c:pt idx="140" formatCode="General">
                  <c:v>12.20298164618953</c:v>
                </c:pt>
                <c:pt idx="141" formatCode="General">
                  <c:v>11.87899101822794</c:v>
                </c:pt>
                <c:pt idx="142" formatCode="General">
                  <c:v>10.98113437624146</c:v>
                </c:pt>
                <c:pt idx="143" formatCode="General">
                  <c:v>11.54740070059105</c:v>
                </c:pt>
                <c:pt idx="144" formatCode="General">
                  <c:v>11.46524717645328</c:v>
                </c:pt>
                <c:pt idx="145" formatCode="General">
                  <c:v>10.74612710952151</c:v>
                </c:pt>
                <c:pt idx="146" formatCode="General">
                  <c:v>10.48509299184792</c:v>
                </c:pt>
                <c:pt idx="147" formatCode="General">
                  <c:v>11.30450472603866</c:v>
                </c:pt>
                <c:pt idx="148" formatCode="General">
                  <c:v>10.71586279235819</c:v>
                </c:pt>
                <c:pt idx="149" formatCode="General">
                  <c:v>11.33682407686989</c:v>
                </c:pt>
                <c:pt idx="150" formatCode="General">
                  <c:v>11.74094957548815</c:v>
                </c:pt>
                <c:pt idx="151" formatCode="General">
                  <c:v>9.9946920581191</c:v>
                </c:pt>
                <c:pt idx="152" formatCode="General">
                  <c:v>11.87372448530456</c:v>
                </c:pt>
                <c:pt idx="153" formatCode="General">
                  <c:v>10.65975033947525</c:v>
                </c:pt>
                <c:pt idx="154" formatCode="General">
                  <c:v>9.791509658321732</c:v>
                </c:pt>
                <c:pt idx="155" formatCode="General">
                  <c:v>9.926119009432236</c:v>
                </c:pt>
                <c:pt idx="156" formatCode="General">
                  <c:v>10.37611039960456</c:v>
                </c:pt>
                <c:pt idx="157" formatCode="General">
                  <c:v>10.85243130882192</c:v>
                </c:pt>
                <c:pt idx="158" formatCode="General">
                  <c:v>9.825598578302777</c:v>
                </c:pt>
                <c:pt idx="159" formatCode="General">
                  <c:v>11.8182542614445</c:v>
                </c:pt>
                <c:pt idx="160" formatCode="General">
                  <c:v>11.65188612420774</c:v>
                </c:pt>
                <c:pt idx="161" formatCode="General">
                  <c:v>10.6259601710016</c:v>
                </c:pt>
                <c:pt idx="162" formatCode="General">
                  <c:v>11.15775388445015</c:v>
                </c:pt>
                <c:pt idx="163" formatCode="General">
                  <c:v>10.36308259804733</c:v>
                </c:pt>
                <c:pt idx="164" formatCode="General">
                  <c:v>12.0099532119341</c:v>
                </c:pt>
                <c:pt idx="165" formatCode="General">
                  <c:v>10.91558864422501</c:v>
                </c:pt>
                <c:pt idx="166" formatCode="General">
                  <c:v>10.62520189052257</c:v>
                </c:pt>
                <c:pt idx="167" formatCode="General">
                  <c:v>8.967201537798935</c:v>
                </c:pt>
                <c:pt idx="168" formatCode="General">
                  <c:v>11.75793505841713</c:v>
                </c:pt>
                <c:pt idx="169" formatCode="General">
                  <c:v>0.0</c:v>
                </c:pt>
                <c:pt idx="170" formatCode="General">
                  <c:v>9.941744592448625</c:v>
                </c:pt>
                <c:pt idx="171" formatCode="General">
                  <c:v>10.2184425742228</c:v>
                </c:pt>
                <c:pt idx="172" formatCode="General">
                  <c:v>11.17093159634901</c:v>
                </c:pt>
                <c:pt idx="173" formatCode="General">
                  <c:v>10.34975549519462</c:v>
                </c:pt>
                <c:pt idx="174" formatCode="General">
                  <c:v>11.40572765087557</c:v>
                </c:pt>
                <c:pt idx="175" formatCode="General">
                  <c:v>11.15291248775278</c:v>
                </c:pt>
                <c:pt idx="176" formatCode="General">
                  <c:v>10.20957127194397</c:v>
                </c:pt>
                <c:pt idx="177" formatCode="General">
                  <c:v>11.08630684589078</c:v>
                </c:pt>
                <c:pt idx="178" formatCode="General">
                  <c:v>9.754325642613244</c:v>
                </c:pt>
                <c:pt idx="179" formatCode="General">
                  <c:v>8.506505914103035</c:v>
                </c:pt>
                <c:pt idx="180" formatCode="General">
                  <c:v>10.46876901413595</c:v>
                </c:pt>
                <c:pt idx="181" formatCode="General">
                  <c:v>9.57583521358159</c:v>
                </c:pt>
                <c:pt idx="182" formatCode="General">
                  <c:v>9.948228846663257</c:v>
                </c:pt>
                <c:pt idx="183" formatCode="General">
                  <c:v>11.33812120395197</c:v>
                </c:pt>
                <c:pt idx="184" formatCode="General">
                  <c:v>9.704492497608294</c:v>
                </c:pt>
                <c:pt idx="185" formatCode="General">
                  <c:v>0.0</c:v>
                </c:pt>
                <c:pt idx="186" formatCode="General">
                  <c:v>10.41863162940477</c:v>
                </c:pt>
                <c:pt idx="187" formatCode="General">
                  <c:v>12.43267226748675</c:v>
                </c:pt>
                <c:pt idx="188" formatCode="General">
                  <c:v>12.29853192788687</c:v>
                </c:pt>
                <c:pt idx="189" formatCode="General">
                  <c:v>9.41596898744417</c:v>
                </c:pt>
                <c:pt idx="190" formatCode="General">
                  <c:v>9.929474467998662</c:v>
                </c:pt>
                <c:pt idx="191" formatCode="General">
                  <c:v>8.601083885984415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9.132088267156118</c:v>
                </c:pt>
                <c:pt idx="195" formatCode="General">
                  <c:v>0.0</c:v>
                </c:pt>
                <c:pt idx="196" formatCode="General">
                  <c:v>11.67269415566941</c:v>
                </c:pt>
                <c:pt idx="197" formatCode="General">
                  <c:v>0.0</c:v>
                </c:pt>
                <c:pt idx="198" formatCode="General">
                  <c:v>11.44461174809198</c:v>
                </c:pt>
                <c:pt idx="199" formatCode="General">
                  <c:v>11.11532805408669</c:v>
                </c:pt>
                <c:pt idx="200" formatCode="General">
                  <c:v>0.0</c:v>
                </c:pt>
                <c:pt idx="201" formatCode="General">
                  <c:v>10.11105603856764</c:v>
                </c:pt>
                <c:pt idx="202" formatCode="General">
                  <c:v>9.96332709686138</c:v>
                </c:pt>
                <c:pt idx="203" formatCode="General">
                  <c:v>9.302731494146696</c:v>
                </c:pt>
                <c:pt idx="204" formatCode="General">
                  <c:v>10.72760013928206</c:v>
                </c:pt>
                <c:pt idx="205" formatCode="General">
                  <c:v>8.952009551360637</c:v>
                </c:pt>
                <c:pt idx="206" formatCode="General">
                  <c:v>0.0</c:v>
                </c:pt>
                <c:pt idx="207" formatCode="General">
                  <c:v>11.8753315601462</c:v>
                </c:pt>
                <c:pt idx="208" formatCode="General">
                  <c:v>9.418734872971567</c:v>
                </c:pt>
                <c:pt idx="209" formatCode="General">
                  <c:v>11.39039814810966</c:v>
                </c:pt>
                <c:pt idx="210" formatCode="General">
                  <c:v>10.76908868647793</c:v>
                </c:pt>
                <c:pt idx="211" formatCode="General">
                  <c:v>11.26263123176387</c:v>
                </c:pt>
                <c:pt idx="212" formatCode="General">
                  <c:v>11.12615252749083</c:v>
                </c:pt>
                <c:pt idx="213" formatCode="General">
                  <c:v>9.288166126371298</c:v>
                </c:pt>
                <c:pt idx="214" formatCode="General">
                  <c:v>10.72812077665663</c:v>
                </c:pt>
                <c:pt idx="215" formatCode="General">
                  <c:v>9.98578381013575</c:v>
                </c:pt>
                <c:pt idx="216" formatCode="General">
                  <c:v>7.776119662176303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11.7962203469184</c:v>
                </c:pt>
                <c:pt idx="221" formatCode="General">
                  <c:v>9.624426281331454</c:v>
                </c:pt>
                <c:pt idx="222" formatCode="General">
                  <c:v>11.2930699272434</c:v>
                </c:pt>
                <c:pt idx="223" formatCode="General">
                  <c:v>12.10796628862436</c:v>
                </c:pt>
                <c:pt idx="224" formatCode="General">
                  <c:v>11.91073252386309</c:v>
                </c:pt>
                <c:pt idx="225" formatCode="General">
                  <c:v>11.95067638545333</c:v>
                </c:pt>
                <c:pt idx="226" formatCode="General">
                  <c:v>11.76790933073439</c:v>
                </c:pt>
                <c:pt idx="227" formatCode="General">
                  <c:v>11.94231138851596</c:v>
                </c:pt>
                <c:pt idx="228" formatCode="General">
                  <c:v>8.580160171302925</c:v>
                </c:pt>
                <c:pt idx="229" formatCode="General">
                  <c:v>13.15499831942649</c:v>
                </c:pt>
                <c:pt idx="230" formatCode="General">
                  <c:v>10.71292309552299</c:v>
                </c:pt>
                <c:pt idx="231" formatCode="General">
                  <c:v>11.99304107977363</c:v>
                </c:pt>
                <c:pt idx="232" formatCode="General">
                  <c:v>10.10218540651644</c:v>
                </c:pt>
                <c:pt idx="233" formatCode="General">
                  <c:v>11.73298121099479</c:v>
                </c:pt>
                <c:pt idx="234" formatCode="General">
                  <c:v>11.14508767384819</c:v>
                </c:pt>
                <c:pt idx="235" formatCode="General">
                  <c:v>9.26563481722905</c:v>
                </c:pt>
                <c:pt idx="236" formatCode="General">
                  <c:v>11.88178272371136</c:v>
                </c:pt>
                <c:pt idx="237" formatCode="General">
                  <c:v>10.52468618381927</c:v>
                </c:pt>
                <c:pt idx="238" formatCode="General">
                  <c:v>11.43657948566466</c:v>
                </c:pt>
                <c:pt idx="239" formatCode="General">
                  <c:v>10.37146492824648</c:v>
                </c:pt>
                <c:pt idx="240" formatCode="General">
                  <c:v>11.24508205587566</c:v>
                </c:pt>
                <c:pt idx="241" formatCode="General">
                  <c:v>12.0541755902461</c:v>
                </c:pt>
                <c:pt idx="242" formatCode="General">
                  <c:v>9.704286675127974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8.926888626153843</c:v>
                </c:pt>
                <c:pt idx="246" formatCode="General">
                  <c:v>11.08698171026569</c:v>
                </c:pt>
                <c:pt idx="247" formatCode="General">
                  <c:v>10.97743246963306</c:v>
                </c:pt>
                <c:pt idx="248" formatCode="General">
                  <c:v>11.26730238924444</c:v>
                </c:pt>
                <c:pt idx="249" formatCode="General">
                  <c:v>11.19001773782677</c:v>
                </c:pt>
                <c:pt idx="250" formatCode="General">
                  <c:v>11.36900127944406</c:v>
                </c:pt>
                <c:pt idx="251" formatCode="General">
                  <c:v>9.85558620352285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10.06127462490301</c:v>
                </c:pt>
                <c:pt idx="256" formatCode="General">
                  <c:v>0.0</c:v>
                </c:pt>
                <c:pt idx="257" formatCode="General">
                  <c:v>7.939758450657287</c:v>
                </c:pt>
                <c:pt idx="258" formatCode="General">
                  <c:v>8.736153004775089</c:v>
                </c:pt>
                <c:pt idx="259" formatCode="General">
                  <c:v>9.295461654754423</c:v>
                </c:pt>
                <c:pt idx="260" formatCode="General">
                  <c:v>8.605631384493565</c:v>
                </c:pt>
                <c:pt idx="261" formatCode="General">
                  <c:v>9.41460282580591</c:v>
                </c:pt>
                <c:pt idx="262" formatCode="General">
                  <c:v>9.78969625680079</c:v>
                </c:pt>
                <c:pt idx="263" formatCode="General">
                  <c:v>9.593784211921215</c:v>
                </c:pt>
                <c:pt idx="264" formatCode="General">
                  <c:v>9.538968444220755</c:v>
                </c:pt>
                <c:pt idx="265" formatCode="General">
                  <c:v>10.37169918044663</c:v>
                </c:pt>
                <c:pt idx="266" formatCode="General">
                  <c:v>10.25614869566645</c:v>
                </c:pt>
                <c:pt idx="267" formatCode="General">
                  <c:v>10.78618235727358</c:v>
                </c:pt>
                <c:pt idx="268" formatCode="General">
                  <c:v>8.689963482610363</c:v>
                </c:pt>
                <c:pt idx="269" formatCode="General">
                  <c:v>9.944446845933967</c:v>
                </c:pt>
                <c:pt idx="270" formatCode="General">
                  <c:v>10.7079338100289</c:v>
                </c:pt>
                <c:pt idx="271" formatCode="General">
                  <c:v>10.77161169959587</c:v>
                </c:pt>
                <c:pt idx="272" formatCode="General">
                  <c:v>11.07122209928193</c:v>
                </c:pt>
                <c:pt idx="273" formatCode="General">
                  <c:v>10.88022396911586</c:v>
                </c:pt>
                <c:pt idx="274" formatCode="General">
                  <c:v>11.98597437548116</c:v>
                </c:pt>
                <c:pt idx="275" formatCode="General">
                  <c:v>9.513409970008337</c:v>
                </c:pt>
                <c:pt idx="276" formatCode="General">
                  <c:v>9.238710556938162</c:v>
                </c:pt>
                <c:pt idx="277" formatCode="General">
                  <c:v>9.511084666227507</c:v>
                </c:pt>
                <c:pt idx="278" formatCode="General">
                  <c:v>7.24217538614301</c:v>
                </c:pt>
                <c:pt idx="279" formatCode="General">
                  <c:v>11.03867522908242</c:v>
                </c:pt>
                <c:pt idx="280" formatCode="General">
                  <c:v>8.914124977467377</c:v>
                </c:pt>
                <c:pt idx="281" formatCode="General">
                  <c:v>9.113876954032126</c:v>
                </c:pt>
                <c:pt idx="282" formatCode="General">
                  <c:v>8.372131254774307</c:v>
                </c:pt>
                <c:pt idx="283" formatCode="General">
                  <c:v>9.31116171927618</c:v>
                </c:pt>
                <c:pt idx="284" formatCode="General">
                  <c:v>9.048464765133641</c:v>
                </c:pt>
                <c:pt idx="285" formatCode="General">
                  <c:v>9.231474384227022</c:v>
                </c:pt>
                <c:pt idx="286" formatCode="General">
                  <c:v>8.634418250286204</c:v>
                </c:pt>
                <c:pt idx="287" formatCode="General">
                  <c:v>0.0</c:v>
                </c:pt>
                <c:pt idx="288" formatCode="General">
                  <c:v>11.24853230132763</c:v>
                </c:pt>
                <c:pt idx="289" formatCode="General">
                  <c:v>11.14488406112539</c:v>
                </c:pt>
                <c:pt idx="290" formatCode="General">
                  <c:v>9.88573522618474</c:v>
                </c:pt>
                <c:pt idx="291" formatCode="General">
                  <c:v>10.38109476917709</c:v>
                </c:pt>
                <c:pt idx="292" formatCode="General">
                  <c:v>9.257524885827736</c:v>
                </c:pt>
                <c:pt idx="293" formatCode="General">
                  <c:v>12.06207613978637</c:v>
                </c:pt>
                <c:pt idx="294" formatCode="General">
                  <c:v>10.02606457575412</c:v>
                </c:pt>
                <c:pt idx="295" formatCode="General">
                  <c:v>11.55969370775732</c:v>
                </c:pt>
                <c:pt idx="296" formatCode="General">
                  <c:v>11.13226589066552</c:v>
                </c:pt>
                <c:pt idx="297" formatCode="General">
                  <c:v>11.26595159042637</c:v>
                </c:pt>
                <c:pt idx="298" formatCode="General">
                  <c:v>10.776949938952</c:v>
                </c:pt>
                <c:pt idx="299" formatCode="General">
                  <c:v>10.59871000359901</c:v>
                </c:pt>
                <c:pt idx="300" formatCode="General">
                  <c:v>9.311272330708893</c:v>
                </c:pt>
                <c:pt idx="301" formatCode="General">
                  <c:v>8.973945598374603</c:v>
                </c:pt>
                <c:pt idx="302" formatCode="General">
                  <c:v>8.44485885906074</c:v>
                </c:pt>
                <c:pt idx="303" formatCode="General">
                  <c:v>8.987668206577765</c:v>
                </c:pt>
                <c:pt idx="304" formatCode="General">
                  <c:v>9.107664469427042</c:v>
                </c:pt>
                <c:pt idx="305" formatCode="General">
                  <c:v>7.495644460346596</c:v>
                </c:pt>
                <c:pt idx="306" formatCode="General">
                  <c:v>9.14783282252123</c:v>
                </c:pt>
                <c:pt idx="307" formatCode="General">
                  <c:v>9.524148171742864</c:v>
                </c:pt>
                <c:pt idx="308" formatCode="General">
                  <c:v>8.17245621257732</c:v>
                </c:pt>
                <c:pt idx="309" formatCode="General">
                  <c:v>8.77619339646776</c:v>
                </c:pt>
                <c:pt idx="310" formatCode="General">
                  <c:v>8.984405059191818</c:v>
                </c:pt>
                <c:pt idx="311" formatCode="General">
                  <c:v>8.236359246675885</c:v>
                </c:pt>
                <c:pt idx="312" formatCode="General">
                  <c:v>12.23929567415925</c:v>
                </c:pt>
                <c:pt idx="313" formatCode="General">
                  <c:v>12.22560111240335</c:v>
                </c:pt>
                <c:pt idx="314" formatCode="General">
                  <c:v>10.99094643011256</c:v>
                </c:pt>
                <c:pt idx="315" formatCode="General">
                  <c:v>10.92667013107954</c:v>
                </c:pt>
                <c:pt idx="316" formatCode="General">
                  <c:v>10.61567639770958</c:v>
                </c:pt>
                <c:pt idx="317" formatCode="General">
                  <c:v>9.828975955384598</c:v>
                </c:pt>
                <c:pt idx="318" formatCode="General">
                  <c:v>10.94716395815129</c:v>
                </c:pt>
                <c:pt idx="319" formatCode="General">
                  <c:v>11.23462955395078</c:v>
                </c:pt>
                <c:pt idx="320" formatCode="General">
                  <c:v>12.78068454831994</c:v>
                </c:pt>
                <c:pt idx="321" formatCode="General">
                  <c:v>11.11475077310884</c:v>
                </c:pt>
                <c:pt idx="322" formatCode="General">
                  <c:v>11.25111066769304</c:v>
                </c:pt>
                <c:pt idx="323" formatCode="General">
                  <c:v>9.240658570581122</c:v>
                </c:pt>
                <c:pt idx="324" formatCode="General">
                  <c:v>8.562404113031034</c:v>
                </c:pt>
                <c:pt idx="325" formatCode="General">
                  <c:v>9.016810076909496</c:v>
                </c:pt>
                <c:pt idx="326" formatCode="General">
                  <c:v>9.937880422819031</c:v>
                </c:pt>
                <c:pt idx="327" formatCode="General">
                  <c:v>8.52280780499363</c:v>
                </c:pt>
                <c:pt idx="328" formatCode="General">
                  <c:v>8.402936334071897</c:v>
                </c:pt>
                <c:pt idx="329" formatCode="General">
                  <c:v>7.32565009380384</c:v>
                </c:pt>
                <c:pt idx="330" formatCode="General">
                  <c:v>8.127322388761854</c:v>
                </c:pt>
                <c:pt idx="331" formatCode="General">
                  <c:v>8.798083362112742</c:v>
                </c:pt>
                <c:pt idx="332" formatCode="General">
                  <c:v>9.244587682445697</c:v>
                </c:pt>
                <c:pt idx="333" formatCode="General">
                  <c:v>10.21360566713039</c:v>
                </c:pt>
                <c:pt idx="334" formatCode="General">
                  <c:v>10.03542177748861</c:v>
                </c:pt>
                <c:pt idx="335" formatCode="General">
                  <c:v>10.60564524595457</c:v>
                </c:pt>
                <c:pt idx="336" formatCode="General">
                  <c:v>8.782857815922344</c:v>
                </c:pt>
                <c:pt idx="337" formatCode="General">
                  <c:v>10.12697872301285</c:v>
                </c:pt>
                <c:pt idx="338" formatCode="General">
                  <c:v>9.548325923661618</c:v>
                </c:pt>
                <c:pt idx="339" formatCode="General">
                  <c:v>9.623825535139463</c:v>
                </c:pt>
                <c:pt idx="340" formatCode="General">
                  <c:v>8.594712271368535</c:v>
                </c:pt>
                <c:pt idx="341" formatCode="General">
                  <c:v>9.77049541178505</c:v>
                </c:pt>
                <c:pt idx="342" formatCode="General">
                  <c:v>8.71826387631978</c:v>
                </c:pt>
                <c:pt idx="343" formatCode="General">
                  <c:v>8.219905090236404</c:v>
                </c:pt>
                <c:pt idx="344" formatCode="General">
                  <c:v>10.00692357866657</c:v>
                </c:pt>
                <c:pt idx="345" formatCode="General">
                  <c:v>8.88549699873693</c:v>
                </c:pt>
                <c:pt idx="346" formatCode="General">
                  <c:v>9.449128557111532</c:v>
                </c:pt>
                <c:pt idx="347" formatCode="General">
                  <c:v>8.902943475616378</c:v>
                </c:pt>
                <c:pt idx="348" formatCode="General">
                  <c:v>7.630155212029362</c:v>
                </c:pt>
                <c:pt idx="349" formatCode="General">
                  <c:v>8.046025393122605</c:v>
                </c:pt>
                <c:pt idx="350" formatCode="General">
                  <c:v>9.467364110349043</c:v>
                </c:pt>
                <c:pt idx="351" formatCode="General">
                  <c:v>10.14321338859852</c:v>
                </c:pt>
                <c:pt idx="352" formatCode="General">
                  <c:v>6.454684838532015</c:v>
                </c:pt>
                <c:pt idx="353" formatCode="General">
                  <c:v>7.365959947070856</c:v>
                </c:pt>
                <c:pt idx="354" formatCode="General">
                  <c:v>8.431704730325256</c:v>
                </c:pt>
                <c:pt idx="355" formatCode="General">
                  <c:v>8.534420850341653</c:v>
                </c:pt>
                <c:pt idx="356" formatCode="General">
                  <c:v>8.768819390858017</c:v>
                </c:pt>
                <c:pt idx="357" formatCode="General">
                  <c:v>8.396754421362501</c:v>
                </c:pt>
                <c:pt idx="358" formatCode="General">
                  <c:v>9.19389520486979</c:v>
                </c:pt>
                <c:pt idx="359" formatCode="General">
                  <c:v>9.186610244940782</c:v>
                </c:pt>
                <c:pt idx="360" formatCode="General">
                  <c:v>8.390021775744868</c:v>
                </c:pt>
                <c:pt idx="361" formatCode="General">
                  <c:v>9.475303300039556</c:v>
                </c:pt>
                <c:pt idx="362" formatCode="General">
                  <c:v>8.671455872896451</c:v>
                </c:pt>
                <c:pt idx="363" formatCode="General">
                  <c:v>8.462593315127287</c:v>
                </c:pt>
                <c:pt idx="364" formatCode="General">
                  <c:v>9.968065767987831</c:v>
                </c:pt>
                <c:pt idx="365" formatCode="General">
                  <c:v>9.25100356891814</c:v>
                </c:pt>
                <c:pt idx="366" formatCode="General">
                  <c:v>9.34525803256381</c:v>
                </c:pt>
                <c:pt idx="367" formatCode="General">
                  <c:v>9.893076780515068</c:v>
                </c:pt>
                <c:pt idx="368" formatCode="General">
                  <c:v>10.66639291750017</c:v>
                </c:pt>
                <c:pt idx="369" formatCode="General">
                  <c:v>9.20503794226</c:v>
                </c:pt>
                <c:pt idx="370" formatCode="General">
                  <c:v>9.804988320306495</c:v>
                </c:pt>
                <c:pt idx="371" formatCode="General">
                  <c:v>9.673378542487462</c:v>
                </c:pt>
                <c:pt idx="372" formatCode="General">
                  <c:v>7.17666373436688</c:v>
                </c:pt>
                <c:pt idx="373" formatCode="General">
                  <c:v>8.688037848840671</c:v>
                </c:pt>
                <c:pt idx="374" formatCode="General">
                  <c:v>8.614924540541956</c:v>
                </c:pt>
                <c:pt idx="375" formatCode="General">
                  <c:v>7.532771188355913</c:v>
                </c:pt>
                <c:pt idx="376" formatCode="General">
                  <c:v>9.830756625777507</c:v>
                </c:pt>
                <c:pt idx="377" formatCode="General">
                  <c:v>7.303665032049056</c:v>
                </c:pt>
                <c:pt idx="378" formatCode="General">
                  <c:v>7.78521847598973</c:v>
                </c:pt>
                <c:pt idx="379" formatCode="General">
                  <c:v>8.604709507881025</c:v>
                </c:pt>
                <c:pt idx="380" formatCode="General">
                  <c:v>7.36764169237333</c:v>
                </c:pt>
                <c:pt idx="381" formatCode="General">
                  <c:v>9.418250283292995</c:v>
                </c:pt>
                <c:pt idx="382" formatCode="General">
                  <c:v>9.194939287613051</c:v>
                </c:pt>
                <c:pt idx="383" formatCode="General">
                  <c:v>9.626633304901051</c:v>
                </c:pt>
                <c:pt idx="384" formatCode="General">
                  <c:v>7.935881336737031</c:v>
                </c:pt>
                <c:pt idx="385" formatCode="General">
                  <c:v>9.831498325626555</c:v>
                </c:pt>
                <c:pt idx="386" formatCode="General">
                  <c:v>10.05630807048457</c:v>
                </c:pt>
                <c:pt idx="387" formatCode="General">
                  <c:v>10.11908988034702</c:v>
                </c:pt>
                <c:pt idx="388" formatCode="General">
                  <c:v>8.660728475412871</c:v>
                </c:pt>
                <c:pt idx="389" formatCode="General">
                  <c:v>6.393248092696337</c:v>
                </c:pt>
                <c:pt idx="390" formatCode="General">
                  <c:v>10.32361684033804</c:v>
                </c:pt>
                <c:pt idx="391" formatCode="General">
                  <c:v>10.33502512504429</c:v>
                </c:pt>
                <c:pt idx="392" formatCode="General">
                  <c:v>8.287256542590875</c:v>
                </c:pt>
                <c:pt idx="393" formatCode="General">
                  <c:v>10.45251894387174</c:v>
                </c:pt>
                <c:pt idx="394" formatCode="General">
                  <c:v>10.41571271923557</c:v>
                </c:pt>
                <c:pt idx="395" formatCode="General">
                  <c:v>9.537005947307756</c:v>
                </c:pt>
                <c:pt idx="396" formatCode="General">
                  <c:v>6.923712676309801</c:v>
                </c:pt>
                <c:pt idx="397" formatCode="General">
                  <c:v>6.501753191802675</c:v>
                </c:pt>
                <c:pt idx="398" formatCode="General">
                  <c:v>8.958462417413492</c:v>
                </c:pt>
                <c:pt idx="399" formatCode="General">
                  <c:v>6.545788145806375</c:v>
                </c:pt>
                <c:pt idx="400" formatCode="General">
                  <c:v>7.539448710818262</c:v>
                </c:pt>
                <c:pt idx="401" formatCode="General">
                  <c:v>8.08129941490544</c:v>
                </c:pt>
                <c:pt idx="402" formatCode="General">
                  <c:v>7.209244360128411</c:v>
                </c:pt>
                <c:pt idx="403" formatCode="General">
                  <c:v>9.707000167944207</c:v>
                </c:pt>
                <c:pt idx="404" formatCode="General">
                  <c:v>7.01814375543163</c:v>
                </c:pt>
                <c:pt idx="405" formatCode="General">
                  <c:v>6.582523673885214</c:v>
                </c:pt>
                <c:pt idx="406" formatCode="General">
                  <c:v>7.77088304575613</c:v>
                </c:pt>
                <c:pt idx="407" formatCode="General">
                  <c:v>8.449909921535452</c:v>
                </c:pt>
                <c:pt idx="408" formatCode="General">
                  <c:v>8.034466438360571</c:v>
                </c:pt>
                <c:pt idx="409" formatCode="General">
                  <c:v>6.948848885451892</c:v>
                </c:pt>
                <c:pt idx="410" formatCode="General">
                  <c:v>9.046140392553124</c:v>
                </c:pt>
                <c:pt idx="411" formatCode="General">
                  <c:v>8.794318888579346</c:v>
                </c:pt>
                <c:pt idx="412" formatCode="General">
                  <c:v>9.001311274343495</c:v>
                </c:pt>
                <c:pt idx="413" formatCode="General">
                  <c:v>9.707410090042943</c:v>
                </c:pt>
                <c:pt idx="414" formatCode="General">
                  <c:v>11.2439254530758</c:v>
                </c:pt>
                <c:pt idx="415" formatCode="General">
                  <c:v>8.66299744866878</c:v>
                </c:pt>
                <c:pt idx="416" formatCode="General">
                  <c:v>8.790812645165559</c:v>
                </c:pt>
                <c:pt idx="417" formatCode="General">
                  <c:v>9.21007321652707</c:v>
                </c:pt>
                <c:pt idx="418" formatCode="General">
                  <c:v>10.27126611715017</c:v>
                </c:pt>
                <c:pt idx="419" formatCode="General">
                  <c:v>8.26362007981365</c:v>
                </c:pt>
                <c:pt idx="420" formatCode="General">
                  <c:v>9.811722717833998</c:v>
                </c:pt>
                <c:pt idx="421" formatCode="General">
                  <c:v>9.310637036507596</c:v>
                </c:pt>
                <c:pt idx="422" formatCode="General">
                  <c:v>8.308681125385874</c:v>
                </c:pt>
                <c:pt idx="423" formatCode="General">
                  <c:v>9.23538450622753</c:v>
                </c:pt>
                <c:pt idx="424" formatCode="General">
                  <c:v>8.48014414117373</c:v>
                </c:pt>
                <c:pt idx="425" formatCode="General">
                  <c:v>7.745480139561811</c:v>
                </c:pt>
                <c:pt idx="426" formatCode="General">
                  <c:v>9.128463045077178</c:v>
                </c:pt>
                <c:pt idx="427" formatCode="General">
                  <c:v>10.98862716275793</c:v>
                </c:pt>
                <c:pt idx="428" formatCode="General">
                  <c:v>10.1559660396029</c:v>
                </c:pt>
                <c:pt idx="429" formatCode="General">
                  <c:v>8.768314246600676</c:v>
                </c:pt>
                <c:pt idx="430" formatCode="General">
                  <c:v>10.91862781536134</c:v>
                </c:pt>
                <c:pt idx="431" formatCode="General">
                  <c:v>10.35278407344161</c:v>
                </c:pt>
                <c:pt idx="432" formatCode="General">
                  <c:v>8.254302027581333</c:v>
                </c:pt>
                <c:pt idx="433" formatCode="General">
                  <c:v>10.21498100483492</c:v>
                </c:pt>
                <c:pt idx="434" formatCode="General">
                  <c:v>10.28944383574847</c:v>
                </c:pt>
                <c:pt idx="435" formatCode="General">
                  <c:v>9.413638284500295</c:v>
                </c:pt>
                <c:pt idx="436" formatCode="General">
                  <c:v>9.853622746353523</c:v>
                </c:pt>
                <c:pt idx="437" formatCode="General">
                  <c:v>8.9104679955692</c:v>
                </c:pt>
                <c:pt idx="438" formatCode="General">
                  <c:v>8.565556431734433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General">
                  <c:v>9.88504778106597</c:v>
                </c:pt>
                <c:pt idx="442" formatCode="0.0">
                  <c:v>0.0</c:v>
                </c:pt>
                <c:pt idx="443" formatCode="0.0">
                  <c:v>0.0</c:v>
                </c:pt>
                <c:pt idx="444" formatCode="General">
                  <c:v>7.578615096268465</c:v>
                </c:pt>
                <c:pt idx="445" formatCode="General">
                  <c:v>8.006338935990395</c:v>
                </c:pt>
                <c:pt idx="446" formatCode="General">
                  <c:v>9.067438556095064</c:v>
                </c:pt>
                <c:pt idx="447" formatCode="General">
                  <c:v>9.374674074114198</c:v>
                </c:pt>
                <c:pt idx="448" formatCode="General">
                  <c:v>8.472012588366448</c:v>
                </c:pt>
                <c:pt idx="449" formatCode="General">
                  <c:v>9.964212220144215</c:v>
                </c:pt>
                <c:pt idx="450" formatCode="General">
                  <c:v>8.985821668853663</c:v>
                </c:pt>
                <c:pt idx="451" formatCode="General">
                  <c:v>11.23528516505952</c:v>
                </c:pt>
                <c:pt idx="452" formatCode="0.0">
                  <c:v>0.0</c:v>
                </c:pt>
                <c:pt idx="453" formatCode="General">
                  <c:v>10.89339754505758</c:v>
                </c:pt>
                <c:pt idx="454" formatCode="General">
                  <c:v>9.488139079685755</c:v>
                </c:pt>
                <c:pt idx="455" formatCode="General">
                  <c:v>11.0753040797188</c:v>
                </c:pt>
                <c:pt idx="456" formatCode="General">
                  <c:v>9.977319321184342</c:v>
                </c:pt>
                <c:pt idx="457" formatCode="General">
                  <c:v>9.399936409332733</c:v>
                </c:pt>
                <c:pt idx="458" formatCode="General">
                  <c:v>8.93091655456564</c:v>
                </c:pt>
                <c:pt idx="459" formatCode="General">
                  <c:v>9.575508926261596</c:v>
                </c:pt>
                <c:pt idx="460" formatCode="General">
                  <c:v>9.763079044588351</c:v>
                </c:pt>
                <c:pt idx="461" formatCode="General">
                  <c:v>10.67282270424653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General">
                  <c:v>9.283964294863363</c:v>
                </c:pt>
                <c:pt idx="465" formatCode="General">
                  <c:v>10.8469943481362</c:v>
                </c:pt>
                <c:pt idx="466" formatCode="0.0">
                  <c:v>0.0</c:v>
                </c:pt>
                <c:pt idx="467" formatCode="General">
                  <c:v>7.974694223120437</c:v>
                </c:pt>
                <c:pt idx="468" formatCode="General">
                  <c:v>7.933879069520202</c:v>
                </c:pt>
                <c:pt idx="469" formatCode="General">
                  <c:v>10.44871947633246</c:v>
                </c:pt>
                <c:pt idx="470" formatCode="General">
                  <c:v>8.948740930378237</c:v>
                </c:pt>
                <c:pt idx="471" formatCode="General">
                  <c:v>8.001234359620397</c:v>
                </c:pt>
                <c:pt idx="472" formatCode="General">
                  <c:v>10.30558924092941</c:v>
                </c:pt>
                <c:pt idx="473" formatCode="General">
                  <c:v>7.313755004770683</c:v>
                </c:pt>
                <c:pt idx="474" formatCode="General">
                  <c:v>9.810712951539105</c:v>
                </c:pt>
                <c:pt idx="475" formatCode="General">
                  <c:v>10.26996835065876</c:v>
                </c:pt>
                <c:pt idx="476" formatCode="General">
                  <c:v>11.02941762326976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General">
                  <c:v>8.836915195675676</c:v>
                </c:pt>
                <c:pt idx="480" formatCode="0.0">
                  <c:v>0.0</c:v>
                </c:pt>
                <c:pt idx="481" formatCode="0.0">
                  <c:v>0.0</c:v>
                </c:pt>
                <c:pt idx="482" formatCode="0.0">
                  <c:v>0.0</c:v>
                </c:pt>
                <c:pt idx="483" formatCode="0.0">
                  <c:v>0.0</c:v>
                </c:pt>
                <c:pt idx="484" formatCode="0.0">
                  <c:v>0.0</c:v>
                </c:pt>
                <c:pt idx="485" formatCode="0.0">
                  <c:v>0.0</c:v>
                </c:pt>
                <c:pt idx="486" formatCode="0.0">
                  <c:v>0.0</c:v>
                </c:pt>
                <c:pt idx="487" formatCode="0.0">
                  <c:v>0.0</c:v>
                </c:pt>
                <c:pt idx="488" formatCode="0.0">
                  <c:v>0.0</c:v>
                </c:pt>
                <c:pt idx="489" formatCode="0.0">
                  <c:v>0.0</c:v>
                </c:pt>
                <c:pt idx="490" formatCode="0.0">
                  <c:v>0.0</c:v>
                </c:pt>
                <c:pt idx="491" formatCode="0.0">
                  <c:v>0.0</c:v>
                </c:pt>
                <c:pt idx="492" formatCode="0.0">
                  <c:v>0.0</c:v>
                </c:pt>
                <c:pt idx="493" formatCode="0.0">
                  <c:v>0.0</c:v>
                </c:pt>
                <c:pt idx="494" formatCode="0.0">
                  <c:v>0.0</c:v>
                </c:pt>
                <c:pt idx="495" formatCode="0.0">
                  <c:v>0.0</c:v>
                </c:pt>
                <c:pt idx="496" formatCode="0.0">
                  <c:v>0.0</c:v>
                </c:pt>
                <c:pt idx="497" formatCode="0.0">
                  <c:v>0.0</c:v>
                </c:pt>
                <c:pt idx="498" formatCode="0.0">
                  <c:v>0.0</c:v>
                </c:pt>
                <c:pt idx="499" formatCode="0.0">
                  <c:v>0.0</c:v>
                </c:pt>
                <c:pt idx="500" formatCode="0.0">
                  <c:v>0.0</c:v>
                </c:pt>
                <c:pt idx="501" formatCode="0.0">
                  <c:v>0.0</c:v>
                </c:pt>
                <c:pt idx="502" formatCode="0.0">
                  <c:v>0.0</c:v>
                </c:pt>
                <c:pt idx="503" formatCode="0.0">
                  <c:v>0.0</c:v>
                </c:pt>
                <c:pt idx="504" formatCode="0.0">
                  <c:v>0.0</c:v>
                </c:pt>
                <c:pt idx="505" formatCode="0.0">
                  <c:v>0.0</c:v>
                </c:pt>
                <c:pt idx="506" formatCode="0.0">
                  <c:v>0.0</c:v>
                </c:pt>
                <c:pt idx="507" formatCode="0.0">
                  <c:v>0.0</c:v>
                </c:pt>
                <c:pt idx="508" formatCode="0.0">
                  <c:v>0.0</c:v>
                </c:pt>
                <c:pt idx="509" formatCode="0.0">
                  <c:v>0.0</c:v>
                </c:pt>
                <c:pt idx="510" formatCode="0.0">
                  <c:v>0.0</c:v>
                </c:pt>
                <c:pt idx="511" formatCode="0.0">
                  <c:v>0.0</c:v>
                </c:pt>
                <c:pt idx="512" formatCode="0.0">
                  <c:v>0.0</c:v>
                </c:pt>
                <c:pt idx="513" formatCode="0.0">
                  <c:v>0.0</c:v>
                </c:pt>
                <c:pt idx="514" formatCode="0.0">
                  <c:v>0.0</c:v>
                </c:pt>
                <c:pt idx="515" formatCode="0.0">
                  <c:v>0.0</c:v>
                </c:pt>
                <c:pt idx="516" formatCode="0.0">
                  <c:v>0.0</c:v>
                </c:pt>
                <c:pt idx="517" formatCode="0.0">
                  <c:v>0.0</c:v>
                </c:pt>
                <c:pt idx="518" formatCode="0.0">
                  <c:v>0.0</c:v>
                </c:pt>
                <c:pt idx="519" formatCode="0.0">
                  <c:v>0.0</c:v>
                </c:pt>
                <c:pt idx="520" formatCode="0.0">
                  <c:v>0.0</c:v>
                </c:pt>
                <c:pt idx="521" formatCode="0.0">
                  <c:v>0.0</c:v>
                </c:pt>
                <c:pt idx="522" formatCode="0.0">
                  <c:v>0.0</c:v>
                </c:pt>
                <c:pt idx="523" formatCode="0.0">
                  <c:v>0.0</c:v>
                </c:pt>
                <c:pt idx="524" formatCode="0.0">
                  <c:v>0.0</c:v>
                </c:pt>
                <c:pt idx="525" formatCode="0.0">
                  <c:v>0.0</c:v>
                </c:pt>
                <c:pt idx="526" formatCode="0.0">
                  <c:v>0.0</c:v>
                </c:pt>
                <c:pt idx="527" formatCode="0.0">
                  <c:v>0.0</c:v>
                </c:pt>
                <c:pt idx="528" formatCode="0.0">
                  <c:v>0.0</c:v>
                </c:pt>
                <c:pt idx="529" formatCode="0.0">
                  <c:v>0.0</c:v>
                </c:pt>
                <c:pt idx="530" formatCode="0.0">
                  <c:v>0.0</c:v>
                </c:pt>
                <c:pt idx="531" formatCode="0.0">
                  <c:v>0.0</c:v>
                </c:pt>
                <c:pt idx="532" formatCode="0.0">
                  <c:v>0.0</c:v>
                </c:pt>
                <c:pt idx="533" formatCode="0.0">
                  <c:v>0.0</c:v>
                </c:pt>
                <c:pt idx="534" formatCode="0.0">
                  <c:v>0.0</c:v>
                </c:pt>
                <c:pt idx="535" formatCode="0.0">
                  <c:v>0.0</c:v>
                </c:pt>
                <c:pt idx="536" formatCode="0.0">
                  <c:v>0.0</c:v>
                </c:pt>
                <c:pt idx="537" formatCode="0.0">
                  <c:v>0.0</c:v>
                </c:pt>
                <c:pt idx="538" formatCode="0.0">
                  <c:v>0.0</c:v>
                </c:pt>
                <c:pt idx="539" formatCode="0.0">
                  <c:v>0.0</c:v>
                </c:pt>
                <c:pt idx="540" formatCode="0.0">
                  <c:v>0.0</c:v>
                </c:pt>
                <c:pt idx="541" formatCode="0.0">
                  <c:v>0.0</c:v>
                </c:pt>
                <c:pt idx="542" formatCode="0.0">
                  <c:v>0.0</c:v>
                </c:pt>
                <c:pt idx="543" formatCode="0.0">
                  <c:v>0.0</c:v>
                </c:pt>
                <c:pt idx="544" formatCode="0.0">
                  <c:v>0.0</c:v>
                </c:pt>
                <c:pt idx="545" formatCode="0.0">
                  <c:v>0.0</c:v>
                </c:pt>
                <c:pt idx="546" formatCode="0.0">
                  <c:v>0.0</c:v>
                </c:pt>
                <c:pt idx="547" formatCode="0.0">
                  <c:v>0.0</c:v>
                </c:pt>
                <c:pt idx="548" formatCode="0.0">
                  <c:v>0.0</c:v>
                </c:pt>
                <c:pt idx="549" formatCode="0.0">
                  <c:v>0.0</c:v>
                </c:pt>
                <c:pt idx="550" formatCode="0.0">
                  <c:v>0.0</c:v>
                </c:pt>
                <c:pt idx="551" formatCode="0.0">
                  <c:v>0.0</c:v>
                </c:pt>
                <c:pt idx="552" formatCode="0.0">
                  <c:v>0.0</c:v>
                </c:pt>
                <c:pt idx="553" formatCode="0.0">
                  <c:v>0.0</c:v>
                </c:pt>
                <c:pt idx="554" formatCode="0.0">
                  <c:v>0.0</c:v>
                </c:pt>
                <c:pt idx="555" formatCode="0.0">
                  <c:v>0.0</c:v>
                </c:pt>
                <c:pt idx="556" formatCode="0.0">
                  <c:v>0.0</c:v>
                </c:pt>
                <c:pt idx="557" formatCode="0.0">
                  <c:v>0.0</c:v>
                </c:pt>
                <c:pt idx="558" formatCode="0.0">
                  <c:v>0.0</c:v>
                </c:pt>
                <c:pt idx="559" formatCode="0.0">
                  <c:v>0.0</c:v>
                </c:pt>
                <c:pt idx="560" formatCode="0.0">
                  <c:v>0.0</c:v>
                </c:pt>
                <c:pt idx="561" formatCode="0.0">
                  <c:v>0.0</c:v>
                </c:pt>
                <c:pt idx="562" formatCode="0.0">
                  <c:v>0.0</c:v>
                </c:pt>
                <c:pt idx="563" formatCode="0.0">
                  <c:v>0.0</c:v>
                </c:pt>
                <c:pt idx="564" formatCode="0.0">
                  <c:v>0.0</c:v>
                </c:pt>
                <c:pt idx="565" formatCode="0.0">
                  <c:v>0.0</c:v>
                </c:pt>
                <c:pt idx="566" formatCode="0.0">
                  <c:v>0.0</c:v>
                </c:pt>
                <c:pt idx="567" formatCode="0.0">
                  <c:v>0.0</c:v>
                </c:pt>
                <c:pt idx="568" formatCode="0.0">
                  <c:v>0.0</c:v>
                </c:pt>
                <c:pt idx="569" formatCode="0.0">
                  <c:v>0.0</c:v>
                </c:pt>
                <c:pt idx="570" formatCode="0.0">
                  <c:v>0.0</c:v>
                </c:pt>
                <c:pt idx="571" formatCode="0.0">
                  <c:v>0.0</c:v>
                </c:pt>
                <c:pt idx="572" formatCode="0.0">
                  <c:v>0.0</c:v>
                </c:pt>
                <c:pt idx="573" formatCode="0.0">
                  <c:v>0.0</c:v>
                </c:pt>
                <c:pt idx="574" formatCode="0.0">
                  <c:v>0.0</c:v>
                </c:pt>
                <c:pt idx="575" formatCode="0.0">
                  <c:v>0.0</c:v>
                </c:pt>
                <c:pt idx="576" formatCode="General">
                  <c:v>8.246502959668633</c:v>
                </c:pt>
                <c:pt idx="577" formatCode="General">
                  <c:v>8.72203314424419</c:v>
                </c:pt>
                <c:pt idx="578" formatCode="General">
                  <c:v>9.413158940496629</c:v>
                </c:pt>
                <c:pt idx="579" formatCode="General">
                  <c:v>10.99928638780612</c:v>
                </c:pt>
                <c:pt idx="580" formatCode="General">
                  <c:v>11.87256141767077</c:v>
                </c:pt>
                <c:pt idx="581" formatCode="General">
                  <c:v>10.82213560594065</c:v>
                </c:pt>
                <c:pt idx="582" formatCode="General">
                  <c:v>8.037106011283334</c:v>
                </c:pt>
                <c:pt idx="583" formatCode="General">
                  <c:v>9.665003667826624</c:v>
                </c:pt>
                <c:pt idx="584" formatCode="General">
                  <c:v>11.15035333496853</c:v>
                </c:pt>
                <c:pt idx="585" formatCode="General">
                  <c:v>9.701863096268244</c:v>
                </c:pt>
                <c:pt idx="586" formatCode="General">
                  <c:v>10.19168479199896</c:v>
                </c:pt>
                <c:pt idx="587" formatCode="General">
                  <c:v>11.24687083303179</c:v>
                </c:pt>
                <c:pt idx="588" formatCode="General">
                  <c:v>7.064517364464135</c:v>
                </c:pt>
                <c:pt idx="589" formatCode="General">
                  <c:v>8.680425871551848</c:v>
                </c:pt>
                <c:pt idx="590" formatCode="General">
                  <c:v>8.979820740339901</c:v>
                </c:pt>
                <c:pt idx="591" formatCode="General">
                  <c:v>7.77486907073066</c:v>
                </c:pt>
                <c:pt idx="592" formatCode="General">
                  <c:v>9.488623978278313</c:v>
                </c:pt>
                <c:pt idx="593" formatCode="General">
                  <c:v>9.678657956811104</c:v>
                </c:pt>
                <c:pt idx="594" formatCode="General">
                  <c:v>9.31985684539848</c:v>
                </c:pt>
                <c:pt idx="595" formatCode="General">
                  <c:v>8.027574595930937</c:v>
                </c:pt>
                <c:pt idx="596" formatCode="General">
                  <c:v>10.37278099994833</c:v>
                </c:pt>
                <c:pt idx="597" formatCode="General">
                  <c:v>10.55197592817974</c:v>
                </c:pt>
                <c:pt idx="598" formatCode="General">
                  <c:v>10.31500020742724</c:v>
                </c:pt>
                <c:pt idx="599" formatCode="General">
                  <c:v>10.18520705772757</c:v>
                </c:pt>
                <c:pt idx="600" formatCode="General">
                  <c:v>9.048015612079791</c:v>
                </c:pt>
                <c:pt idx="601" formatCode="General">
                  <c:v>9.577897472717771</c:v>
                </c:pt>
                <c:pt idx="602" formatCode="General">
                  <c:v>9.55731249864913</c:v>
                </c:pt>
                <c:pt idx="603" formatCode="General">
                  <c:v>8.656228397452313</c:v>
                </c:pt>
                <c:pt idx="604" formatCode="General">
                  <c:v>8.771365271375304</c:v>
                </c:pt>
                <c:pt idx="605" formatCode="General">
                  <c:v>10.12770888922799</c:v>
                </c:pt>
                <c:pt idx="606" formatCode="General">
                  <c:v>9.615156824572382</c:v>
                </c:pt>
                <c:pt idx="607" formatCode="General">
                  <c:v>9.530979500440235</c:v>
                </c:pt>
                <c:pt idx="608" formatCode="General">
                  <c:v>10.98008136683836</c:v>
                </c:pt>
                <c:pt idx="609" formatCode="General">
                  <c:v>10.47763010086432</c:v>
                </c:pt>
                <c:pt idx="610" formatCode="General">
                  <c:v>10.9914500907395</c:v>
                </c:pt>
                <c:pt idx="611" formatCode="General">
                  <c:v>10.37333925575445</c:v>
                </c:pt>
                <c:pt idx="612" formatCode="General">
                  <c:v>7.362677098494067</c:v>
                </c:pt>
                <c:pt idx="613" formatCode="General">
                  <c:v>8.097254046871257</c:v>
                </c:pt>
                <c:pt idx="614" formatCode="General">
                  <c:v>7.06373529195831</c:v>
                </c:pt>
                <c:pt idx="615" formatCode="General">
                  <c:v>7.932166426315624</c:v>
                </c:pt>
                <c:pt idx="616" formatCode="General">
                  <c:v>9.383991265172547</c:v>
                </c:pt>
                <c:pt idx="617" formatCode="General">
                  <c:v>6.334071737451384</c:v>
                </c:pt>
                <c:pt idx="618" formatCode="General">
                  <c:v>7.763657166634338</c:v>
                </c:pt>
                <c:pt idx="619" formatCode="General">
                  <c:v>8.44303993279012</c:v>
                </c:pt>
                <c:pt idx="620" formatCode="General">
                  <c:v>7.615827680740041</c:v>
                </c:pt>
                <c:pt idx="621" formatCode="General">
                  <c:v>7.945765138192284</c:v>
                </c:pt>
                <c:pt idx="622" formatCode="General">
                  <c:v>7.235271868978791</c:v>
                </c:pt>
                <c:pt idx="623" formatCode="General">
                  <c:v>7.637051512893736</c:v>
                </c:pt>
                <c:pt idx="624" formatCode="General">
                  <c:v>8.216345514927577</c:v>
                </c:pt>
                <c:pt idx="625" formatCode="General">
                  <c:v>8.491781243033472</c:v>
                </c:pt>
                <c:pt idx="626" formatCode="General">
                  <c:v>7.650563023191852</c:v>
                </c:pt>
                <c:pt idx="627" formatCode="General">
                  <c:v>7.808453427360234</c:v>
                </c:pt>
                <c:pt idx="628" formatCode="General">
                  <c:v>8.680010900164392</c:v>
                </c:pt>
                <c:pt idx="629" formatCode="General">
                  <c:v>10.22650896778705</c:v>
                </c:pt>
                <c:pt idx="630" formatCode="General">
                  <c:v>8.878883543816138</c:v>
                </c:pt>
                <c:pt idx="631" formatCode="General">
                  <c:v>8.88009983411146</c:v>
                </c:pt>
                <c:pt idx="632" formatCode="General">
                  <c:v>8.231471233145391</c:v>
                </c:pt>
                <c:pt idx="633" formatCode="General">
                  <c:v>8.8939740304262</c:v>
                </c:pt>
                <c:pt idx="634" formatCode="General">
                  <c:v>6.190429568769651</c:v>
                </c:pt>
                <c:pt idx="635" formatCode="General">
                  <c:v>6.198691525467423</c:v>
                </c:pt>
                <c:pt idx="636" formatCode="General">
                  <c:v>8.123462808005365</c:v>
                </c:pt>
                <c:pt idx="637" formatCode="General">
                  <c:v>7.375303474273577</c:v>
                </c:pt>
                <c:pt idx="638" formatCode="General">
                  <c:v>7.590509991555507</c:v>
                </c:pt>
                <c:pt idx="639" formatCode="General">
                  <c:v>8.619418579047788</c:v>
                </c:pt>
                <c:pt idx="640" formatCode="General">
                  <c:v>8.15080409905399</c:v>
                </c:pt>
                <c:pt idx="641" formatCode="General">
                  <c:v>8.221112650242278</c:v>
                </c:pt>
                <c:pt idx="642" formatCode="General">
                  <c:v>8.906144909072178</c:v>
                </c:pt>
                <c:pt idx="643" formatCode="General">
                  <c:v>7.612662647960906</c:v>
                </c:pt>
                <c:pt idx="644" formatCode="General">
                  <c:v>9.20652035741123</c:v>
                </c:pt>
                <c:pt idx="645" formatCode="General">
                  <c:v>7.647633125643646</c:v>
                </c:pt>
                <c:pt idx="646" formatCode="General">
                  <c:v>8.33834053874464</c:v>
                </c:pt>
                <c:pt idx="647" formatCode="General">
                  <c:v>9.385918403112788</c:v>
                </c:pt>
                <c:pt idx="648" formatCode="General">
                  <c:v>8.277728107884633</c:v>
                </c:pt>
                <c:pt idx="649" formatCode="General">
                  <c:v>6.46181944355</c:v>
                </c:pt>
                <c:pt idx="650" formatCode="General">
                  <c:v>7.029818735049073</c:v>
                </c:pt>
                <c:pt idx="651" formatCode="General">
                  <c:v>7.77817318800103</c:v>
                </c:pt>
                <c:pt idx="652" formatCode="General">
                  <c:v>7.930668909365472</c:v>
                </c:pt>
                <c:pt idx="653" formatCode="General">
                  <c:v>8.044257808757681</c:v>
                </c:pt>
                <c:pt idx="654" formatCode="General">
                  <c:v>8.571652289104875</c:v>
                </c:pt>
                <c:pt idx="655" formatCode="General">
                  <c:v>8.53448866952868</c:v>
                </c:pt>
                <c:pt idx="656" formatCode="General">
                  <c:v>7.07658979032197</c:v>
                </c:pt>
                <c:pt idx="657" formatCode="General">
                  <c:v>8.577327037189734</c:v>
                </c:pt>
                <c:pt idx="658" formatCode="General">
                  <c:v>9.19221227060681</c:v>
                </c:pt>
                <c:pt idx="659" formatCode="General">
                  <c:v>8.439485164553472</c:v>
                </c:pt>
                <c:pt idx="660" formatCode="General">
                  <c:v>7.142307920133006</c:v>
                </c:pt>
                <c:pt idx="661" formatCode="General">
                  <c:v>6.636609023968015</c:v>
                </c:pt>
                <c:pt idx="662" formatCode="General">
                  <c:v>8.841301179543048</c:v>
                </c:pt>
                <c:pt idx="663" formatCode="General">
                  <c:v>7.953987511176232</c:v>
                </c:pt>
                <c:pt idx="664" formatCode="General">
                  <c:v>9.037790301117768</c:v>
                </c:pt>
                <c:pt idx="665" formatCode="General">
                  <c:v>7.98247618408114</c:v>
                </c:pt>
                <c:pt idx="666" formatCode="General">
                  <c:v>8.2844358847966</c:v>
                </c:pt>
                <c:pt idx="667" formatCode="General">
                  <c:v>7.978910986220565</c:v>
                </c:pt>
                <c:pt idx="668" formatCode="General">
                  <c:v>8.562673951232831</c:v>
                </c:pt>
                <c:pt idx="669" formatCode="General">
                  <c:v>8.0050450561056</c:v>
                </c:pt>
                <c:pt idx="670" formatCode="General">
                  <c:v>7.84396631653465</c:v>
                </c:pt>
                <c:pt idx="671" formatCode="General">
                  <c:v>8.720055365611541</c:v>
                </c:pt>
                <c:pt idx="672" formatCode="General">
                  <c:v>7.31661193321237</c:v>
                </c:pt>
                <c:pt idx="673" formatCode="General">
                  <c:v>6.174477941594485</c:v>
                </c:pt>
                <c:pt idx="674" formatCode="General">
                  <c:v>7.319554013481341</c:v>
                </c:pt>
                <c:pt idx="675" formatCode="General">
                  <c:v>8.125801235159155</c:v>
                </c:pt>
                <c:pt idx="676" formatCode="General">
                  <c:v>7.75074896151659</c:v>
                </c:pt>
                <c:pt idx="677" formatCode="General">
                  <c:v>7.14696064951505</c:v>
                </c:pt>
                <c:pt idx="678" formatCode="General">
                  <c:v>7.927804705849049</c:v>
                </c:pt>
                <c:pt idx="679" formatCode="General">
                  <c:v>7.019000677466233</c:v>
                </c:pt>
                <c:pt idx="680" formatCode="General">
                  <c:v>7.389932384155734</c:v>
                </c:pt>
                <c:pt idx="681" formatCode="General">
                  <c:v>8.627338690821414</c:v>
                </c:pt>
                <c:pt idx="682" formatCode="General">
                  <c:v>7.843831114208081</c:v>
                </c:pt>
                <c:pt idx="683" formatCode="General">
                  <c:v>9.26475641655244</c:v>
                </c:pt>
                <c:pt idx="684" formatCode="General">
                  <c:v>8.065860024313531</c:v>
                </c:pt>
                <c:pt idx="685" formatCode="General">
                  <c:v>7.72693882205954</c:v>
                </c:pt>
                <c:pt idx="686" formatCode="General">
                  <c:v>9.87549072355169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887744"/>
        <c:axId val="-957885696"/>
      </c:scatterChart>
      <c:valAx>
        <c:axId val="-9578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885696"/>
        <c:crosses val="autoZero"/>
        <c:crossBetween val="midCat"/>
      </c:valAx>
      <c:valAx>
        <c:axId val="-9578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8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Dry 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'1_QTL_AllFamilies_NoOutlier'!$AH$2:$AH$688</c:f>
              <c:numCache>
                <c:formatCode>0.0</c:formatCode>
                <c:ptCount val="687"/>
                <c:pt idx="0">
                  <c:v>2.633333333333333</c:v>
                </c:pt>
                <c:pt idx="1">
                  <c:v>1.066666666666666</c:v>
                </c:pt>
                <c:pt idx="2">
                  <c:v>4.766666666666666</c:v>
                </c:pt>
                <c:pt idx="3">
                  <c:v>0.0</c:v>
                </c:pt>
                <c:pt idx="4">
                  <c:v>0.266666666666666</c:v>
                </c:pt>
                <c:pt idx="5">
                  <c:v>0.866666666666667</c:v>
                </c:pt>
                <c:pt idx="6">
                  <c:v>5.599999999999999</c:v>
                </c:pt>
                <c:pt idx="7">
                  <c:v>75.33333333333333</c:v>
                </c:pt>
                <c:pt idx="8">
                  <c:v>18.4</c:v>
                </c:pt>
                <c:pt idx="9">
                  <c:v>8.4</c:v>
                </c:pt>
                <c:pt idx="10">
                  <c:v>37.96666666666666</c:v>
                </c:pt>
                <c:pt idx="11">
                  <c:v>24.16666666666667</c:v>
                </c:pt>
                <c:pt idx="12">
                  <c:v>0.0</c:v>
                </c:pt>
                <c:pt idx="13">
                  <c:v>28.93333333333333</c:v>
                </c:pt>
                <c:pt idx="14">
                  <c:v>164.2666666666667</c:v>
                </c:pt>
                <c:pt idx="15">
                  <c:v>24.2</c:v>
                </c:pt>
                <c:pt idx="16">
                  <c:v>0.133333333333333</c:v>
                </c:pt>
                <c:pt idx="17">
                  <c:v>146.3333333333333</c:v>
                </c:pt>
                <c:pt idx="18">
                  <c:v>23.8</c:v>
                </c:pt>
                <c:pt idx="19">
                  <c:v>0.6</c:v>
                </c:pt>
                <c:pt idx="20">
                  <c:v>209.5</c:v>
                </c:pt>
                <c:pt idx="21">
                  <c:v>12.36666666666667</c:v>
                </c:pt>
                <c:pt idx="22">
                  <c:v>0.4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35.0</c:v>
                </c:pt>
                <c:pt idx="29">
                  <c:v>0.0</c:v>
                </c:pt>
                <c:pt idx="30">
                  <c:v>18.7</c:v>
                </c:pt>
                <c:pt idx="31">
                  <c:v>11.2</c:v>
                </c:pt>
                <c:pt idx="32">
                  <c:v>214.1</c:v>
                </c:pt>
                <c:pt idx="33">
                  <c:v>0.0</c:v>
                </c:pt>
                <c:pt idx="34">
                  <c:v>68.2</c:v>
                </c:pt>
                <c:pt idx="35">
                  <c:v>15.1</c:v>
                </c:pt>
                <c:pt idx="36">
                  <c:v>1.033333333333333</c:v>
                </c:pt>
                <c:pt idx="37">
                  <c:v>1.133333333333334</c:v>
                </c:pt>
                <c:pt idx="38">
                  <c:v>3.233333333333334</c:v>
                </c:pt>
                <c:pt idx="39">
                  <c:v>25.83333333333333</c:v>
                </c:pt>
                <c:pt idx="40">
                  <c:v>0.0</c:v>
                </c:pt>
                <c:pt idx="41">
                  <c:v>3.4</c:v>
                </c:pt>
                <c:pt idx="42">
                  <c:v>8.799999999999998</c:v>
                </c:pt>
                <c:pt idx="43">
                  <c:v>23.03333333333333</c:v>
                </c:pt>
                <c:pt idx="44">
                  <c:v>124.3333333333333</c:v>
                </c:pt>
                <c:pt idx="45">
                  <c:v>12.33333333333333</c:v>
                </c:pt>
                <c:pt idx="46">
                  <c:v>25.73333333333333</c:v>
                </c:pt>
                <c:pt idx="47">
                  <c:v>0.3</c:v>
                </c:pt>
                <c:pt idx="48">
                  <c:v>3.1</c:v>
                </c:pt>
                <c:pt idx="49">
                  <c:v>0.0</c:v>
                </c:pt>
                <c:pt idx="50">
                  <c:v>0.0</c:v>
                </c:pt>
                <c:pt idx="51">
                  <c:v>34.63333333333333</c:v>
                </c:pt>
                <c:pt idx="52">
                  <c:v>10.8</c:v>
                </c:pt>
                <c:pt idx="53">
                  <c:v>38.76666666666667</c:v>
                </c:pt>
                <c:pt idx="54">
                  <c:v>38.76666666666667</c:v>
                </c:pt>
                <c:pt idx="55">
                  <c:v>61.33333333333334</c:v>
                </c:pt>
                <c:pt idx="56">
                  <c:v>10.6</c:v>
                </c:pt>
                <c:pt idx="57">
                  <c:v>215.6</c:v>
                </c:pt>
                <c:pt idx="58">
                  <c:v>42.33333333333334</c:v>
                </c:pt>
                <c:pt idx="59">
                  <c:v>45.23333333333332</c:v>
                </c:pt>
                <c:pt idx="60">
                  <c:v>0.2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20.16666666666667</c:v>
                </c:pt>
                <c:pt idx="66">
                  <c:v>71.93333333333332</c:v>
                </c:pt>
                <c:pt idx="67">
                  <c:v>0.0</c:v>
                </c:pt>
                <c:pt idx="68">
                  <c:v>23.03333333333333</c:v>
                </c:pt>
                <c:pt idx="69">
                  <c:v>5.399999999999999</c:v>
                </c:pt>
                <c:pt idx="70">
                  <c:v>70.3</c:v>
                </c:pt>
                <c:pt idx="71">
                  <c:v>1.733333333333333</c:v>
                </c:pt>
                <c:pt idx="72">
                  <c:v>1.5</c:v>
                </c:pt>
                <c:pt idx="73">
                  <c:v>209.3666666666667</c:v>
                </c:pt>
                <c:pt idx="74">
                  <c:v>0.0</c:v>
                </c:pt>
                <c:pt idx="75">
                  <c:v>0.166666666666667</c:v>
                </c:pt>
                <c:pt idx="76">
                  <c:v>7.400000000000001</c:v>
                </c:pt>
                <c:pt idx="77">
                  <c:v>0.0</c:v>
                </c:pt>
                <c:pt idx="78">
                  <c:v>1.066666666666666</c:v>
                </c:pt>
                <c:pt idx="79">
                  <c:v>6.633333333333332</c:v>
                </c:pt>
                <c:pt idx="80">
                  <c:v>211.6333333333333</c:v>
                </c:pt>
                <c:pt idx="81">
                  <c:v>0.0</c:v>
                </c:pt>
                <c:pt idx="82">
                  <c:v>37.06666666666666</c:v>
                </c:pt>
                <c:pt idx="83">
                  <c:v>75.2</c:v>
                </c:pt>
                <c:pt idx="84">
                  <c:v>0.0</c:v>
                </c:pt>
                <c:pt idx="85">
                  <c:v>30.66666666666667</c:v>
                </c:pt>
                <c:pt idx="86">
                  <c:v>1.1</c:v>
                </c:pt>
                <c:pt idx="87">
                  <c:v>10.83333333333333</c:v>
                </c:pt>
                <c:pt idx="88">
                  <c:v>8.833333333333333</c:v>
                </c:pt>
                <c:pt idx="89">
                  <c:v>29.73333333333333</c:v>
                </c:pt>
                <c:pt idx="90" formatCode="General">
                  <c:v>0.0</c:v>
                </c:pt>
                <c:pt idx="91">
                  <c:v>4</c:v>
                </c:pt>
                <c:pt idx="92">
                  <c:v>38.26666666666667</c:v>
                </c:pt>
                <c:pt idx="93">
                  <c:v>0.133333333333333</c:v>
                </c:pt>
                <c:pt idx="94">
                  <c:v>1.7</c:v>
                </c:pt>
                <c:pt idx="95">
                  <c:v>30.16666666666667</c:v>
                </c:pt>
                <c:pt idx="96">
                  <c:v>35.13333333333333</c:v>
                </c:pt>
                <c:pt idx="97">
                  <c:v>0.0</c:v>
                </c:pt>
                <c:pt idx="98">
                  <c:v>0.0</c:v>
                </c:pt>
                <c:pt idx="99">
                  <c:v>6.933333333333332</c:v>
                </c:pt>
                <c:pt idx="100">
                  <c:v>13.83333333333333</c:v>
                </c:pt>
                <c:pt idx="101">
                  <c:v>0.6</c:v>
                </c:pt>
                <c:pt idx="102">
                  <c:v>0.233333333333333</c:v>
                </c:pt>
                <c:pt idx="103">
                  <c:v>42.43333333333333</c:v>
                </c:pt>
                <c:pt idx="104">
                  <c:v>0.266666666666666</c:v>
                </c:pt>
                <c:pt idx="105">
                  <c:v>25.06666666666666</c:v>
                </c:pt>
                <c:pt idx="106">
                  <c:v>199.9666666666667</c:v>
                </c:pt>
                <c:pt idx="107">
                  <c:v>0.0</c:v>
                </c:pt>
                <c:pt idx="108">
                  <c:v>34.13333333333333</c:v>
                </c:pt>
                <c:pt idx="109">
                  <c:v>5.133333333333333</c:v>
                </c:pt>
                <c:pt idx="110">
                  <c:v>212.3</c:v>
                </c:pt>
                <c:pt idx="111">
                  <c:v>13.8</c:v>
                </c:pt>
                <c:pt idx="112">
                  <c:v>28.66666666666667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35.2</c:v>
                </c:pt>
                <c:pt idx="116">
                  <c:v>35.96666666666666</c:v>
                </c:pt>
                <c:pt idx="117">
                  <c:v>26.46666666666666</c:v>
                </c:pt>
                <c:pt idx="118">
                  <c:v>13.2</c:v>
                </c:pt>
                <c:pt idx="119">
                  <c:v>10.5</c:v>
                </c:pt>
                <c:pt idx="120">
                  <c:v>0.0</c:v>
                </c:pt>
                <c:pt idx="121">
                  <c:v>0.0</c:v>
                </c:pt>
                <c:pt idx="122">
                  <c:v>50.8</c:v>
                </c:pt>
                <c:pt idx="123">
                  <c:v>22.76666666666667</c:v>
                </c:pt>
                <c:pt idx="124">
                  <c:v>129.1333333333334</c:v>
                </c:pt>
                <c:pt idx="125">
                  <c:v>81.8</c:v>
                </c:pt>
                <c:pt idx="126">
                  <c:v>8.799999999999998</c:v>
                </c:pt>
                <c:pt idx="127">
                  <c:v>0.0</c:v>
                </c:pt>
                <c:pt idx="128">
                  <c:v>23.39999999999999</c:v>
                </c:pt>
                <c:pt idx="129">
                  <c:v>154.3</c:v>
                </c:pt>
                <c:pt idx="130">
                  <c:v>2.266666666666666</c:v>
                </c:pt>
                <c:pt idx="131">
                  <c:v>27.06666666666666</c:v>
                </c:pt>
                <c:pt idx="132">
                  <c:v>5.900000000000001</c:v>
                </c:pt>
                <c:pt idx="133">
                  <c:v>0.0</c:v>
                </c:pt>
                <c:pt idx="134">
                  <c:v>0.733333333333333</c:v>
                </c:pt>
                <c:pt idx="135">
                  <c:v>4.9</c:v>
                </c:pt>
                <c:pt idx="136">
                  <c:v>151.2333333333333</c:v>
                </c:pt>
                <c:pt idx="137">
                  <c:v>0.0</c:v>
                </c:pt>
                <c:pt idx="138">
                  <c:v>8.0</c:v>
                </c:pt>
                <c:pt idx="139">
                  <c:v>28.03333333333333</c:v>
                </c:pt>
                <c:pt idx="140">
                  <c:v>20.0</c:v>
                </c:pt>
                <c:pt idx="141">
                  <c:v>2.733333333333333</c:v>
                </c:pt>
                <c:pt idx="142">
                  <c:v>18.36666666666667</c:v>
                </c:pt>
                <c:pt idx="143">
                  <c:v>0.0333333333333332</c:v>
                </c:pt>
                <c:pt idx="144">
                  <c:v>0.0</c:v>
                </c:pt>
                <c:pt idx="145">
                  <c:v>234.2666666666667</c:v>
                </c:pt>
                <c:pt idx="146">
                  <c:v>0.333333333333333</c:v>
                </c:pt>
                <c:pt idx="147">
                  <c:v>12.13333333333333</c:v>
                </c:pt>
                <c:pt idx="148">
                  <c:v>0.766666666666666</c:v>
                </c:pt>
                <c:pt idx="149">
                  <c:v>17.53333333333333</c:v>
                </c:pt>
                <c:pt idx="150">
                  <c:v>19.5</c:v>
                </c:pt>
                <c:pt idx="151">
                  <c:v>0.0</c:v>
                </c:pt>
                <c:pt idx="152">
                  <c:v>0.333333333333333</c:v>
                </c:pt>
                <c:pt idx="153">
                  <c:v>39.63333333333333</c:v>
                </c:pt>
                <c:pt idx="154">
                  <c:v>0.866666666666667</c:v>
                </c:pt>
                <c:pt idx="155">
                  <c:v>19.03333333333333</c:v>
                </c:pt>
                <c:pt idx="156">
                  <c:v>0.0</c:v>
                </c:pt>
                <c:pt idx="157">
                  <c:v>0.0</c:v>
                </c:pt>
                <c:pt idx="158">
                  <c:v>0.833333333333333</c:v>
                </c:pt>
                <c:pt idx="159">
                  <c:v>0.0</c:v>
                </c:pt>
                <c:pt idx="160">
                  <c:v>0.0</c:v>
                </c:pt>
                <c:pt idx="161">
                  <c:v>193.2333333333333</c:v>
                </c:pt>
                <c:pt idx="162">
                  <c:v>72.33333333333333</c:v>
                </c:pt>
                <c:pt idx="163">
                  <c:v>25.33333333333333</c:v>
                </c:pt>
                <c:pt idx="164">
                  <c:v>5.366666666666667</c:v>
                </c:pt>
                <c:pt idx="165">
                  <c:v>0.0</c:v>
                </c:pt>
                <c:pt idx="166">
                  <c:v>49.9</c:v>
                </c:pt>
                <c:pt idx="167">
                  <c:v>56.23333333333332</c:v>
                </c:pt>
                <c:pt idx="168">
                  <c:v>6.133333333333332</c:v>
                </c:pt>
                <c:pt idx="169">
                  <c:v>2.6</c:v>
                </c:pt>
                <c:pt idx="170">
                  <c:v>17.66666666666667</c:v>
                </c:pt>
                <c:pt idx="171">
                  <c:v>195.3666666666667</c:v>
                </c:pt>
                <c:pt idx="172">
                  <c:v>19.96666666666666</c:v>
                </c:pt>
                <c:pt idx="173">
                  <c:v>3.533333333333333</c:v>
                </c:pt>
                <c:pt idx="174">
                  <c:v>15.7</c:v>
                </c:pt>
                <c:pt idx="175">
                  <c:v>59.43333333333333</c:v>
                </c:pt>
                <c:pt idx="176">
                  <c:v>8.266666666666667</c:v>
                </c:pt>
                <c:pt idx="177">
                  <c:v>14.5</c:v>
                </c:pt>
                <c:pt idx="178">
                  <c:v>83.73333333333333</c:v>
                </c:pt>
                <c:pt idx="179">
                  <c:v>8.233333333333334</c:v>
                </c:pt>
                <c:pt idx="180">
                  <c:v>0.0</c:v>
                </c:pt>
                <c:pt idx="181">
                  <c:v>13.33333333333333</c:v>
                </c:pt>
                <c:pt idx="182">
                  <c:v>21.86666666666666</c:v>
                </c:pt>
                <c:pt idx="183">
                  <c:v>0.0</c:v>
                </c:pt>
                <c:pt idx="184">
                  <c:v>37.93333333333333</c:v>
                </c:pt>
                <c:pt idx="185">
                  <c:v>0.0</c:v>
                </c:pt>
                <c:pt idx="186">
                  <c:v>18.13333333333333</c:v>
                </c:pt>
                <c:pt idx="187">
                  <c:v>84.93333333333332</c:v>
                </c:pt>
                <c:pt idx="188">
                  <c:v>0.0</c:v>
                </c:pt>
                <c:pt idx="189">
                  <c:v>11.56666666666667</c:v>
                </c:pt>
                <c:pt idx="190">
                  <c:v>5.566666666666667</c:v>
                </c:pt>
                <c:pt idx="191">
                  <c:v>31.03333333333333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140.6666666666667</c:v>
                </c:pt>
                <c:pt idx="195" formatCode="General">
                  <c:v>0.0</c:v>
                </c:pt>
                <c:pt idx="196">
                  <c:v>0.5</c:v>
                </c:pt>
                <c:pt idx="197">
                  <c:v>0.0</c:v>
                </c:pt>
                <c:pt idx="198">
                  <c:v>52.26666666666666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33.0</c:v>
                </c:pt>
                <c:pt idx="202">
                  <c:v>48.0</c:v>
                </c:pt>
                <c:pt idx="203">
                  <c:v>46.53333333333333</c:v>
                </c:pt>
                <c:pt idx="204" formatCode="General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2.066666666666666</c:v>
                </c:pt>
                <c:pt idx="208">
                  <c:v>0.166666666666667</c:v>
                </c:pt>
                <c:pt idx="209">
                  <c:v>0.8</c:v>
                </c:pt>
                <c:pt idx="210">
                  <c:v>9.9</c:v>
                </c:pt>
                <c:pt idx="211">
                  <c:v>52.86666666666667</c:v>
                </c:pt>
                <c:pt idx="212">
                  <c:v>181.0666666666667</c:v>
                </c:pt>
                <c:pt idx="213">
                  <c:v>0.733333333333333</c:v>
                </c:pt>
                <c:pt idx="214">
                  <c:v>8.5</c:v>
                </c:pt>
                <c:pt idx="215">
                  <c:v>45.2</c:v>
                </c:pt>
                <c:pt idx="216">
                  <c:v>109.3666666666667</c:v>
                </c:pt>
                <c:pt idx="217">
                  <c:v>0.0</c:v>
                </c:pt>
                <c:pt idx="218" formatCode="General">
                  <c:v>0.0</c:v>
                </c:pt>
                <c:pt idx="219">
                  <c:v>0.0</c:v>
                </c:pt>
                <c:pt idx="220">
                  <c:v>0.833333333333333</c:v>
                </c:pt>
                <c:pt idx="221">
                  <c:v>0.0</c:v>
                </c:pt>
                <c:pt idx="222">
                  <c:v>7.066666666666667</c:v>
                </c:pt>
                <c:pt idx="223">
                  <c:v>0.35</c:v>
                </c:pt>
                <c:pt idx="224">
                  <c:v>38.13333333333333</c:v>
                </c:pt>
                <c:pt idx="225">
                  <c:v>1.1</c:v>
                </c:pt>
                <c:pt idx="226">
                  <c:v>128.9666666666667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29.7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4.633333333333333</c:v>
                </c:pt>
                <c:pt idx="235">
                  <c:v>4.733333333333333</c:v>
                </c:pt>
                <c:pt idx="236">
                  <c:v>10.9</c:v>
                </c:pt>
                <c:pt idx="237">
                  <c:v>68.8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179.3333333333333</c:v>
                </c:pt>
                <c:pt idx="246">
                  <c:v>10.63333333333333</c:v>
                </c:pt>
                <c:pt idx="247">
                  <c:v>12.26666666666667</c:v>
                </c:pt>
                <c:pt idx="248">
                  <c:v>51.73333333333332</c:v>
                </c:pt>
                <c:pt idx="249">
                  <c:v>75.96666666666666</c:v>
                </c:pt>
                <c:pt idx="250">
                  <c:v>15.06666666666667</c:v>
                </c:pt>
                <c:pt idx="251">
                  <c:v>0.0</c:v>
                </c:pt>
                <c:pt idx="252" formatCode="General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2.133333333333333</c:v>
                </c:pt>
                <c:pt idx="257">
                  <c:v>0.0</c:v>
                </c:pt>
                <c:pt idx="258">
                  <c:v>8.133333333333333</c:v>
                </c:pt>
                <c:pt idx="259">
                  <c:v>15.1</c:v>
                </c:pt>
                <c:pt idx="260">
                  <c:v>206.2</c:v>
                </c:pt>
                <c:pt idx="261">
                  <c:v>68.33333333333333</c:v>
                </c:pt>
                <c:pt idx="262">
                  <c:v>16.63333333333333</c:v>
                </c:pt>
                <c:pt idx="263">
                  <c:v>16.23333333333333</c:v>
                </c:pt>
                <c:pt idx="264">
                  <c:v>0.933333333333333</c:v>
                </c:pt>
                <c:pt idx="265">
                  <c:v>0.0</c:v>
                </c:pt>
                <c:pt idx="266">
                  <c:v>0.266666666666666</c:v>
                </c:pt>
                <c:pt idx="267">
                  <c:v>0.0</c:v>
                </c:pt>
                <c:pt idx="268">
                  <c:v>0.566666666666666</c:v>
                </c:pt>
                <c:pt idx="269">
                  <c:v>15.13333333333333</c:v>
                </c:pt>
                <c:pt idx="270">
                  <c:v>0.0</c:v>
                </c:pt>
                <c:pt idx="271">
                  <c:v>71.6</c:v>
                </c:pt>
                <c:pt idx="272">
                  <c:v>220.5</c:v>
                </c:pt>
                <c:pt idx="273">
                  <c:v>5.166666666666666</c:v>
                </c:pt>
                <c:pt idx="274">
                  <c:v>14.13333333333333</c:v>
                </c:pt>
                <c:pt idx="275">
                  <c:v>24.63333333333333</c:v>
                </c:pt>
                <c:pt idx="276">
                  <c:v>0.0</c:v>
                </c:pt>
                <c:pt idx="277">
                  <c:v>0.333333333333333</c:v>
                </c:pt>
                <c:pt idx="278">
                  <c:v>133.0666666666667</c:v>
                </c:pt>
                <c:pt idx="279">
                  <c:v>18.0</c:v>
                </c:pt>
                <c:pt idx="280">
                  <c:v>0.0</c:v>
                </c:pt>
                <c:pt idx="281">
                  <c:v>0.0</c:v>
                </c:pt>
                <c:pt idx="282">
                  <c:v>0.766666666666666</c:v>
                </c:pt>
                <c:pt idx="283">
                  <c:v>0.0</c:v>
                </c:pt>
                <c:pt idx="284">
                  <c:v>10.9</c:v>
                </c:pt>
                <c:pt idx="285">
                  <c:v>3.433333333333333</c:v>
                </c:pt>
                <c:pt idx="286">
                  <c:v>18.8</c:v>
                </c:pt>
                <c:pt idx="287">
                  <c:v>11.45</c:v>
                </c:pt>
                <c:pt idx="288">
                  <c:v>0.0</c:v>
                </c:pt>
                <c:pt idx="289">
                  <c:v>0.0</c:v>
                </c:pt>
                <c:pt idx="290">
                  <c:v>0.966666666666667</c:v>
                </c:pt>
                <c:pt idx="291">
                  <c:v>0.0</c:v>
                </c:pt>
                <c:pt idx="292">
                  <c:v>135.2</c:v>
                </c:pt>
                <c:pt idx="293">
                  <c:v>1.915</c:v>
                </c:pt>
                <c:pt idx="294">
                  <c:v>0.633333333333333</c:v>
                </c:pt>
                <c:pt idx="295">
                  <c:v>0.0</c:v>
                </c:pt>
                <c:pt idx="296">
                  <c:v>0.0</c:v>
                </c:pt>
                <c:pt idx="297">
                  <c:v>28.89999999999999</c:v>
                </c:pt>
                <c:pt idx="298">
                  <c:v>0.0</c:v>
                </c:pt>
                <c:pt idx="299">
                  <c:v>155.2333333333333</c:v>
                </c:pt>
                <c:pt idx="300">
                  <c:v>2.166666666666666</c:v>
                </c:pt>
                <c:pt idx="301">
                  <c:v>0.0</c:v>
                </c:pt>
                <c:pt idx="302">
                  <c:v>23.73333333333333</c:v>
                </c:pt>
                <c:pt idx="303">
                  <c:v>37.6</c:v>
                </c:pt>
                <c:pt idx="304">
                  <c:v>12.13333333333333</c:v>
                </c:pt>
                <c:pt idx="305">
                  <c:v>209.7</c:v>
                </c:pt>
                <c:pt idx="306">
                  <c:v>0.0</c:v>
                </c:pt>
                <c:pt idx="307">
                  <c:v>0.0</c:v>
                </c:pt>
                <c:pt idx="308">
                  <c:v>0.466666666666667</c:v>
                </c:pt>
                <c:pt idx="309">
                  <c:v>0.0</c:v>
                </c:pt>
                <c:pt idx="310">
                  <c:v>0.0</c:v>
                </c:pt>
                <c:pt idx="311">
                  <c:v>1.966666666666667</c:v>
                </c:pt>
                <c:pt idx="312">
                  <c:v>4.066666666666667</c:v>
                </c:pt>
                <c:pt idx="313">
                  <c:v>3.8</c:v>
                </c:pt>
                <c:pt idx="314">
                  <c:v>6.833333333333332</c:v>
                </c:pt>
                <c:pt idx="315">
                  <c:v>0.0</c:v>
                </c:pt>
                <c:pt idx="316">
                  <c:v>10.66666666666667</c:v>
                </c:pt>
                <c:pt idx="317">
                  <c:v>49.36666666666667</c:v>
                </c:pt>
                <c:pt idx="318">
                  <c:v>0.0</c:v>
                </c:pt>
                <c:pt idx="319">
                  <c:v>9.200000000000001</c:v>
                </c:pt>
                <c:pt idx="320">
                  <c:v>0.0</c:v>
                </c:pt>
                <c:pt idx="321">
                  <c:v>21.93333333333333</c:v>
                </c:pt>
                <c:pt idx="322">
                  <c:v>4.866666666666666</c:v>
                </c:pt>
                <c:pt idx="323">
                  <c:v>0.0</c:v>
                </c:pt>
                <c:pt idx="324">
                  <c:v>33.16666666666666</c:v>
                </c:pt>
                <c:pt idx="325">
                  <c:v>0.0</c:v>
                </c:pt>
                <c:pt idx="326">
                  <c:v>1.066666666666666</c:v>
                </c:pt>
                <c:pt idx="327">
                  <c:v>6.833333333333332</c:v>
                </c:pt>
                <c:pt idx="328">
                  <c:v>2.333333333333333</c:v>
                </c:pt>
                <c:pt idx="329">
                  <c:v>40.76666666666666</c:v>
                </c:pt>
                <c:pt idx="330">
                  <c:v>2.3</c:v>
                </c:pt>
                <c:pt idx="331">
                  <c:v>0.0</c:v>
                </c:pt>
                <c:pt idx="332">
                  <c:v>6.833333333333332</c:v>
                </c:pt>
                <c:pt idx="333">
                  <c:v>1.5</c:v>
                </c:pt>
                <c:pt idx="334">
                  <c:v>2.566666666666666</c:v>
                </c:pt>
                <c:pt idx="335">
                  <c:v>0.0</c:v>
                </c:pt>
                <c:pt idx="336">
                  <c:v>6.233333333333334</c:v>
                </c:pt>
                <c:pt idx="337">
                  <c:v>41.23333333333332</c:v>
                </c:pt>
                <c:pt idx="338">
                  <c:v>11.8</c:v>
                </c:pt>
                <c:pt idx="339">
                  <c:v>15.46666666666667</c:v>
                </c:pt>
                <c:pt idx="340">
                  <c:v>6.733333333333334</c:v>
                </c:pt>
                <c:pt idx="341">
                  <c:v>0.0</c:v>
                </c:pt>
                <c:pt idx="342">
                  <c:v>0.0</c:v>
                </c:pt>
                <c:pt idx="343">
                  <c:v>21.16666666666667</c:v>
                </c:pt>
                <c:pt idx="344">
                  <c:v>0.2</c:v>
                </c:pt>
                <c:pt idx="345">
                  <c:v>223.7</c:v>
                </c:pt>
                <c:pt idx="346">
                  <c:v>0.0</c:v>
                </c:pt>
                <c:pt idx="347">
                  <c:v>10.43333333333334</c:v>
                </c:pt>
                <c:pt idx="348">
                  <c:v>0.0</c:v>
                </c:pt>
                <c:pt idx="349">
                  <c:v>8.633333333333333</c:v>
                </c:pt>
                <c:pt idx="350">
                  <c:v>0.0</c:v>
                </c:pt>
                <c:pt idx="351">
                  <c:v>10.56666666666667</c:v>
                </c:pt>
                <c:pt idx="352">
                  <c:v>182.9333333333334</c:v>
                </c:pt>
                <c:pt idx="353">
                  <c:v>0.0</c:v>
                </c:pt>
                <c:pt idx="354">
                  <c:v>0.0</c:v>
                </c:pt>
                <c:pt idx="355">
                  <c:v>9.533333333333333</c:v>
                </c:pt>
                <c:pt idx="356">
                  <c:v>10.06666666666667</c:v>
                </c:pt>
                <c:pt idx="357">
                  <c:v>0.233333333333333</c:v>
                </c:pt>
                <c:pt idx="358">
                  <c:v>8.066666666666668</c:v>
                </c:pt>
                <c:pt idx="359">
                  <c:v>231.8333333333334</c:v>
                </c:pt>
                <c:pt idx="360">
                  <c:v>0.0</c:v>
                </c:pt>
                <c:pt idx="361">
                  <c:v>21.36666666666666</c:v>
                </c:pt>
                <c:pt idx="362">
                  <c:v>3.466666666666667</c:v>
                </c:pt>
                <c:pt idx="363">
                  <c:v>168.4333333333334</c:v>
                </c:pt>
                <c:pt idx="364">
                  <c:v>0.0</c:v>
                </c:pt>
                <c:pt idx="365">
                  <c:v>11.4</c:v>
                </c:pt>
                <c:pt idx="366">
                  <c:v>0.0</c:v>
                </c:pt>
                <c:pt idx="367">
                  <c:v>10.0</c:v>
                </c:pt>
                <c:pt idx="368">
                  <c:v>1.149999999999999</c:v>
                </c:pt>
                <c:pt idx="369">
                  <c:v>7.966666666666665</c:v>
                </c:pt>
                <c:pt idx="370">
                  <c:v>17.5</c:v>
                </c:pt>
                <c:pt idx="371">
                  <c:v>0.966666666666667</c:v>
                </c:pt>
                <c:pt idx="372">
                  <c:v>0.0</c:v>
                </c:pt>
                <c:pt idx="373">
                  <c:v>3.033333333333333</c:v>
                </c:pt>
                <c:pt idx="374">
                  <c:v>3.9</c:v>
                </c:pt>
                <c:pt idx="375">
                  <c:v>176.8666666666667</c:v>
                </c:pt>
                <c:pt idx="376">
                  <c:v>1.333333333333333</c:v>
                </c:pt>
                <c:pt idx="377">
                  <c:v>28.53333333333333</c:v>
                </c:pt>
                <c:pt idx="378">
                  <c:v>0.0</c:v>
                </c:pt>
                <c:pt idx="379">
                  <c:v>1.066666666666666</c:v>
                </c:pt>
                <c:pt idx="380">
                  <c:v>188.0333333333333</c:v>
                </c:pt>
                <c:pt idx="381">
                  <c:v>7.266666666666665</c:v>
                </c:pt>
                <c:pt idx="382">
                  <c:v>1.333333333333333</c:v>
                </c:pt>
                <c:pt idx="383">
                  <c:v>14.9</c:v>
                </c:pt>
                <c:pt idx="384">
                  <c:v>8.333333333333333</c:v>
                </c:pt>
                <c:pt idx="385">
                  <c:v>0.0</c:v>
                </c:pt>
                <c:pt idx="386">
                  <c:v>0.4</c:v>
                </c:pt>
                <c:pt idx="387">
                  <c:v>0.0</c:v>
                </c:pt>
                <c:pt idx="388">
                  <c:v>0.0</c:v>
                </c:pt>
                <c:pt idx="389">
                  <c:v>149.0666666666667</c:v>
                </c:pt>
                <c:pt idx="390">
                  <c:v>0.0</c:v>
                </c:pt>
                <c:pt idx="391">
                  <c:v>1.066666666666666</c:v>
                </c:pt>
                <c:pt idx="392">
                  <c:v>213.3666666666667</c:v>
                </c:pt>
                <c:pt idx="393">
                  <c:v>0.0</c:v>
                </c:pt>
                <c:pt idx="394">
                  <c:v>3.766666666666666</c:v>
                </c:pt>
                <c:pt idx="395">
                  <c:v>0.0</c:v>
                </c:pt>
                <c:pt idx="396">
                  <c:v>0.0</c:v>
                </c:pt>
                <c:pt idx="397">
                  <c:v>35.0</c:v>
                </c:pt>
                <c:pt idx="398">
                  <c:v>18.56666666666667</c:v>
                </c:pt>
                <c:pt idx="399">
                  <c:v>45.73333333333332</c:v>
                </c:pt>
                <c:pt idx="400">
                  <c:v>37.7</c:v>
                </c:pt>
                <c:pt idx="401">
                  <c:v>11.66666666666667</c:v>
                </c:pt>
                <c:pt idx="402">
                  <c:v>0.3</c:v>
                </c:pt>
                <c:pt idx="403">
                  <c:v>1.533333333333333</c:v>
                </c:pt>
                <c:pt idx="404">
                  <c:v>0.0</c:v>
                </c:pt>
                <c:pt idx="405">
                  <c:v>0.0</c:v>
                </c:pt>
                <c:pt idx="406">
                  <c:v>21.06666666666667</c:v>
                </c:pt>
                <c:pt idx="407">
                  <c:v>0.0</c:v>
                </c:pt>
                <c:pt idx="408">
                  <c:v>20.1</c:v>
                </c:pt>
                <c:pt idx="409">
                  <c:v>131.4333333333334</c:v>
                </c:pt>
                <c:pt idx="410">
                  <c:v>8.533333333333333</c:v>
                </c:pt>
                <c:pt idx="411">
                  <c:v>28.93333333333333</c:v>
                </c:pt>
                <c:pt idx="412">
                  <c:v>0.333333333333333</c:v>
                </c:pt>
                <c:pt idx="413">
                  <c:v>0.0</c:v>
                </c:pt>
                <c:pt idx="414">
                  <c:v>2.1</c:v>
                </c:pt>
                <c:pt idx="415">
                  <c:v>0.3</c:v>
                </c:pt>
                <c:pt idx="416">
                  <c:v>213.4666666666667</c:v>
                </c:pt>
                <c:pt idx="417">
                  <c:v>0.566666666666666</c:v>
                </c:pt>
                <c:pt idx="418">
                  <c:v>4.1</c:v>
                </c:pt>
                <c:pt idx="419">
                  <c:v>0.7</c:v>
                </c:pt>
                <c:pt idx="420">
                  <c:v>31.33333333333333</c:v>
                </c:pt>
                <c:pt idx="421">
                  <c:v>0.733333333333333</c:v>
                </c:pt>
                <c:pt idx="422">
                  <c:v>43.56666666666666</c:v>
                </c:pt>
                <c:pt idx="423">
                  <c:v>29.2</c:v>
                </c:pt>
                <c:pt idx="424">
                  <c:v>27.53333333333333</c:v>
                </c:pt>
                <c:pt idx="425">
                  <c:v>0.0</c:v>
                </c:pt>
                <c:pt idx="426">
                  <c:v>0.0</c:v>
                </c:pt>
                <c:pt idx="427">
                  <c:v>2.833333333333333</c:v>
                </c:pt>
                <c:pt idx="428">
                  <c:v>0.0</c:v>
                </c:pt>
                <c:pt idx="429">
                  <c:v>0.0</c:v>
                </c:pt>
                <c:pt idx="430">
                  <c:v>0.85</c:v>
                </c:pt>
                <c:pt idx="431">
                  <c:v>0.0</c:v>
                </c:pt>
                <c:pt idx="432">
                  <c:v>8.799999999999998</c:v>
                </c:pt>
                <c:pt idx="433">
                  <c:v>0.0</c:v>
                </c:pt>
                <c:pt idx="434">
                  <c:v>13.46666666666667</c:v>
                </c:pt>
                <c:pt idx="435">
                  <c:v>5.866666666666667</c:v>
                </c:pt>
                <c:pt idx="436">
                  <c:v>0.0</c:v>
                </c:pt>
                <c:pt idx="437">
                  <c:v>29.83333333333333</c:v>
                </c:pt>
                <c:pt idx="438">
                  <c:v>0.566666666666666</c:v>
                </c:pt>
                <c:pt idx="439">
                  <c:v>0.0</c:v>
                </c:pt>
                <c:pt idx="440">
                  <c:v>0.0</c:v>
                </c:pt>
                <c:pt idx="441">
                  <c:v>211.5666666666667</c:v>
                </c:pt>
                <c:pt idx="442">
                  <c:v>0.0</c:v>
                </c:pt>
                <c:pt idx="443">
                  <c:v>0.0</c:v>
                </c:pt>
                <c:pt idx="444">
                  <c:v>17.86666666666667</c:v>
                </c:pt>
                <c:pt idx="445">
                  <c:v>190.1</c:v>
                </c:pt>
                <c:pt idx="446">
                  <c:v>32.0</c:v>
                </c:pt>
                <c:pt idx="447">
                  <c:v>40.1</c:v>
                </c:pt>
                <c:pt idx="448">
                  <c:v>0.0</c:v>
                </c:pt>
                <c:pt idx="449">
                  <c:v>5.1</c:v>
                </c:pt>
                <c:pt idx="450">
                  <c:v>20.5</c:v>
                </c:pt>
                <c:pt idx="451">
                  <c:v>3.166666666666666</c:v>
                </c:pt>
                <c:pt idx="452">
                  <c:v>0.0</c:v>
                </c:pt>
                <c:pt idx="453">
                  <c:v>2.6</c:v>
                </c:pt>
                <c:pt idx="454">
                  <c:v>5.433333333333332</c:v>
                </c:pt>
                <c:pt idx="455">
                  <c:v>0.0</c:v>
                </c:pt>
                <c:pt idx="456">
                  <c:v>3.266666666666666</c:v>
                </c:pt>
                <c:pt idx="457">
                  <c:v>0.0</c:v>
                </c:pt>
                <c:pt idx="458">
                  <c:v>164.5666666666667</c:v>
                </c:pt>
                <c:pt idx="459">
                  <c:v>4.733333333333333</c:v>
                </c:pt>
                <c:pt idx="460">
                  <c:v>24.33333333333333</c:v>
                </c:pt>
                <c:pt idx="461">
                  <c:v>11.1</c:v>
                </c:pt>
                <c:pt idx="462">
                  <c:v>0.0</c:v>
                </c:pt>
                <c:pt idx="463">
                  <c:v>0.0</c:v>
                </c:pt>
                <c:pt idx="464">
                  <c:v>227.1</c:v>
                </c:pt>
                <c:pt idx="465">
                  <c:v>7.4</c:v>
                </c:pt>
                <c:pt idx="466">
                  <c:v>0.0</c:v>
                </c:pt>
                <c:pt idx="467">
                  <c:v>0.0</c:v>
                </c:pt>
                <c:pt idx="468">
                  <c:v>44.4</c:v>
                </c:pt>
                <c:pt idx="469">
                  <c:v>56.16666666666666</c:v>
                </c:pt>
                <c:pt idx="470">
                  <c:v>90.96666666666668</c:v>
                </c:pt>
                <c:pt idx="471">
                  <c:v>218.4666666666667</c:v>
                </c:pt>
                <c:pt idx="472">
                  <c:v>0.466666666666667</c:v>
                </c:pt>
                <c:pt idx="473">
                  <c:v>0.0</c:v>
                </c:pt>
                <c:pt idx="474">
                  <c:v>0.35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18.1</c:v>
                </c:pt>
                <c:pt idx="480">
                  <c:v>0.733333333333333</c:v>
                </c:pt>
                <c:pt idx="481">
                  <c:v>39.5</c:v>
                </c:pt>
                <c:pt idx="482">
                  <c:v>25.7</c:v>
                </c:pt>
                <c:pt idx="483">
                  <c:v>0.0</c:v>
                </c:pt>
                <c:pt idx="484">
                  <c:v>131.6</c:v>
                </c:pt>
                <c:pt idx="485">
                  <c:v>1.666666666666667</c:v>
                </c:pt>
                <c:pt idx="486">
                  <c:v>0.2</c:v>
                </c:pt>
                <c:pt idx="487">
                  <c:v>6.133333333333332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5.866666666666667</c:v>
                </c:pt>
                <c:pt idx="492">
                  <c:v>72.33333333333333</c:v>
                </c:pt>
                <c:pt idx="493">
                  <c:v>66.93333333333332</c:v>
                </c:pt>
                <c:pt idx="494">
                  <c:v>24.66666666666667</c:v>
                </c:pt>
                <c:pt idx="495">
                  <c:v>6.5</c:v>
                </c:pt>
                <c:pt idx="496">
                  <c:v>36.1</c:v>
                </c:pt>
                <c:pt idx="497">
                  <c:v>1.666666666666667</c:v>
                </c:pt>
                <c:pt idx="498">
                  <c:v>239.3333333333334</c:v>
                </c:pt>
                <c:pt idx="499">
                  <c:v>17.1</c:v>
                </c:pt>
                <c:pt idx="500">
                  <c:v>4.9</c:v>
                </c:pt>
                <c:pt idx="501">
                  <c:v>0.266666666666666</c:v>
                </c:pt>
                <c:pt idx="502">
                  <c:v>238.5666666666666</c:v>
                </c:pt>
                <c:pt idx="503">
                  <c:v>35.43333333333333</c:v>
                </c:pt>
                <c:pt idx="504">
                  <c:v>19.66666666666667</c:v>
                </c:pt>
                <c:pt idx="505">
                  <c:v>16.7</c:v>
                </c:pt>
                <c:pt idx="506">
                  <c:v>25.76666666666667</c:v>
                </c:pt>
                <c:pt idx="507">
                  <c:v>0.5</c:v>
                </c:pt>
                <c:pt idx="508">
                  <c:v>0.0</c:v>
                </c:pt>
                <c:pt idx="509">
                  <c:v>0.566666666666666</c:v>
                </c:pt>
                <c:pt idx="510">
                  <c:v>6.933333333333332</c:v>
                </c:pt>
                <c:pt idx="511">
                  <c:v>10.3</c:v>
                </c:pt>
                <c:pt idx="512">
                  <c:v>85.1</c:v>
                </c:pt>
                <c:pt idx="513">
                  <c:v>8.200000000000001</c:v>
                </c:pt>
                <c:pt idx="514">
                  <c:v>23.86666666666666</c:v>
                </c:pt>
                <c:pt idx="515">
                  <c:v>15.9</c:v>
                </c:pt>
                <c:pt idx="516">
                  <c:v>6.400000000000001</c:v>
                </c:pt>
                <c:pt idx="517">
                  <c:v>9.533333333333333</c:v>
                </c:pt>
                <c:pt idx="518">
                  <c:v>57.5</c:v>
                </c:pt>
                <c:pt idx="519">
                  <c:v>69.8</c:v>
                </c:pt>
                <c:pt idx="520">
                  <c:v>0.633333333333333</c:v>
                </c:pt>
                <c:pt idx="521">
                  <c:v>0.0</c:v>
                </c:pt>
                <c:pt idx="522">
                  <c:v>35.93333333333333</c:v>
                </c:pt>
                <c:pt idx="523">
                  <c:v>17.0</c:v>
                </c:pt>
                <c:pt idx="524">
                  <c:v>46.83333333333334</c:v>
                </c:pt>
                <c:pt idx="525">
                  <c:v>181.5666666666667</c:v>
                </c:pt>
                <c:pt idx="526">
                  <c:v>0.0</c:v>
                </c:pt>
                <c:pt idx="527">
                  <c:v>2.033333333333333</c:v>
                </c:pt>
                <c:pt idx="528">
                  <c:v>90.83333333333333</c:v>
                </c:pt>
                <c:pt idx="529">
                  <c:v>38.2</c:v>
                </c:pt>
                <c:pt idx="530">
                  <c:v>34.26666666666667</c:v>
                </c:pt>
                <c:pt idx="531">
                  <c:v>31.35</c:v>
                </c:pt>
                <c:pt idx="532">
                  <c:v>19.86666666666667</c:v>
                </c:pt>
                <c:pt idx="533">
                  <c:v>2.133333333333333</c:v>
                </c:pt>
                <c:pt idx="534">
                  <c:v>26.83333333333333</c:v>
                </c:pt>
                <c:pt idx="535">
                  <c:v>2.566666666666666</c:v>
                </c:pt>
                <c:pt idx="536">
                  <c:v>11.0</c:v>
                </c:pt>
                <c:pt idx="537">
                  <c:v>9.0</c:v>
                </c:pt>
                <c:pt idx="538">
                  <c:v>23.2</c:v>
                </c:pt>
                <c:pt idx="539">
                  <c:v>13.23333333333333</c:v>
                </c:pt>
                <c:pt idx="540">
                  <c:v>0.4</c:v>
                </c:pt>
                <c:pt idx="541">
                  <c:v>89.13333333333334</c:v>
                </c:pt>
                <c:pt idx="542">
                  <c:v>6.166666666666667</c:v>
                </c:pt>
                <c:pt idx="543">
                  <c:v>114.5</c:v>
                </c:pt>
                <c:pt idx="544">
                  <c:v>26.1</c:v>
                </c:pt>
                <c:pt idx="545">
                  <c:v>0.233333333333333</c:v>
                </c:pt>
                <c:pt idx="546">
                  <c:v>33.96666666666666</c:v>
                </c:pt>
                <c:pt idx="547">
                  <c:v>40.1</c:v>
                </c:pt>
                <c:pt idx="548">
                  <c:v>0.0</c:v>
                </c:pt>
                <c:pt idx="549">
                  <c:v>0.0</c:v>
                </c:pt>
                <c:pt idx="550">
                  <c:v>206.7666666666667</c:v>
                </c:pt>
                <c:pt idx="551">
                  <c:v>2.6</c:v>
                </c:pt>
                <c:pt idx="552">
                  <c:v>57.7</c:v>
                </c:pt>
                <c:pt idx="553">
                  <c:v>9.333333333333333</c:v>
                </c:pt>
                <c:pt idx="554">
                  <c:v>0.0</c:v>
                </c:pt>
                <c:pt idx="555">
                  <c:v>2.733333333333333</c:v>
                </c:pt>
                <c:pt idx="556">
                  <c:v>0.0</c:v>
                </c:pt>
                <c:pt idx="557">
                  <c:v>9.233333333333334</c:v>
                </c:pt>
                <c:pt idx="558">
                  <c:v>41.6</c:v>
                </c:pt>
                <c:pt idx="559">
                  <c:v>20.3</c:v>
                </c:pt>
                <c:pt idx="560">
                  <c:v>10.16666666666667</c:v>
                </c:pt>
                <c:pt idx="561">
                  <c:v>0.0333333333333332</c:v>
                </c:pt>
                <c:pt idx="562">
                  <c:v>0.0</c:v>
                </c:pt>
                <c:pt idx="563">
                  <c:v>0.0</c:v>
                </c:pt>
                <c:pt idx="564">
                  <c:v>0.966666666666667</c:v>
                </c:pt>
                <c:pt idx="565">
                  <c:v>7.5</c:v>
                </c:pt>
                <c:pt idx="566">
                  <c:v>15.26666666666667</c:v>
                </c:pt>
                <c:pt idx="567">
                  <c:v>7.166666666666667</c:v>
                </c:pt>
                <c:pt idx="568">
                  <c:v>5.2</c:v>
                </c:pt>
                <c:pt idx="569">
                  <c:v>7.866666666666667</c:v>
                </c:pt>
                <c:pt idx="570">
                  <c:v>31.26666666666667</c:v>
                </c:pt>
                <c:pt idx="571">
                  <c:v>10.0</c:v>
                </c:pt>
                <c:pt idx="572">
                  <c:v>23.63333333333333</c:v>
                </c:pt>
                <c:pt idx="573">
                  <c:v>25.56666666666666</c:v>
                </c:pt>
                <c:pt idx="574">
                  <c:v>19.26666666666667</c:v>
                </c:pt>
                <c:pt idx="575">
                  <c:v>15.23333333333333</c:v>
                </c:pt>
                <c:pt idx="576">
                  <c:v>0.0</c:v>
                </c:pt>
                <c:pt idx="577">
                  <c:v>0.533333333333333</c:v>
                </c:pt>
                <c:pt idx="578">
                  <c:v>10.76666666666667</c:v>
                </c:pt>
                <c:pt idx="579">
                  <c:v>0.0333333333333332</c:v>
                </c:pt>
                <c:pt idx="580">
                  <c:v>0.0</c:v>
                </c:pt>
                <c:pt idx="581">
                  <c:v>31.03333333333333</c:v>
                </c:pt>
                <c:pt idx="582">
                  <c:v>119.9</c:v>
                </c:pt>
                <c:pt idx="583">
                  <c:v>9.866666666666667</c:v>
                </c:pt>
                <c:pt idx="584">
                  <c:v>2.133333333333333</c:v>
                </c:pt>
                <c:pt idx="585">
                  <c:v>14.4</c:v>
                </c:pt>
                <c:pt idx="586">
                  <c:v>3.033333333333333</c:v>
                </c:pt>
                <c:pt idx="587">
                  <c:v>2.0</c:v>
                </c:pt>
                <c:pt idx="588">
                  <c:v>200.6666666666667</c:v>
                </c:pt>
                <c:pt idx="589">
                  <c:v>9.600000000000001</c:v>
                </c:pt>
                <c:pt idx="590">
                  <c:v>20.3</c:v>
                </c:pt>
                <c:pt idx="591">
                  <c:v>8.4</c:v>
                </c:pt>
                <c:pt idx="592">
                  <c:v>1.033333333333333</c:v>
                </c:pt>
                <c:pt idx="593">
                  <c:v>0.0</c:v>
                </c:pt>
                <c:pt idx="594">
                  <c:v>16.83333333333333</c:v>
                </c:pt>
                <c:pt idx="595">
                  <c:v>222.7666666666667</c:v>
                </c:pt>
                <c:pt idx="596">
                  <c:v>0.0</c:v>
                </c:pt>
                <c:pt idx="597">
                  <c:v>15.23333333333333</c:v>
                </c:pt>
                <c:pt idx="598">
                  <c:v>13.76666666666667</c:v>
                </c:pt>
                <c:pt idx="599">
                  <c:v>17.23333333333333</c:v>
                </c:pt>
                <c:pt idx="600">
                  <c:v>3.133333333333333</c:v>
                </c:pt>
                <c:pt idx="601">
                  <c:v>3.033333333333333</c:v>
                </c:pt>
                <c:pt idx="602">
                  <c:v>0.0</c:v>
                </c:pt>
                <c:pt idx="603">
                  <c:v>8.0</c:v>
                </c:pt>
                <c:pt idx="604">
                  <c:v>225.0666666666667</c:v>
                </c:pt>
                <c:pt idx="605">
                  <c:v>0.866666666666667</c:v>
                </c:pt>
                <c:pt idx="606">
                  <c:v>0.0</c:v>
                </c:pt>
                <c:pt idx="607">
                  <c:v>7.066666666666667</c:v>
                </c:pt>
                <c:pt idx="608">
                  <c:v>54.56666666666666</c:v>
                </c:pt>
                <c:pt idx="609">
                  <c:v>1.733333333333333</c:v>
                </c:pt>
                <c:pt idx="610">
                  <c:v>0.0</c:v>
                </c:pt>
                <c:pt idx="611">
                  <c:v>42.63333333333333</c:v>
                </c:pt>
                <c:pt idx="612">
                  <c:v>7.166666666666667</c:v>
                </c:pt>
                <c:pt idx="613">
                  <c:v>15.5</c:v>
                </c:pt>
                <c:pt idx="614">
                  <c:v>12.46666666666667</c:v>
                </c:pt>
                <c:pt idx="615">
                  <c:v>14.43333333333334</c:v>
                </c:pt>
                <c:pt idx="616">
                  <c:v>5.333333333333332</c:v>
                </c:pt>
                <c:pt idx="617">
                  <c:v>0.0</c:v>
                </c:pt>
                <c:pt idx="618">
                  <c:v>31.2</c:v>
                </c:pt>
                <c:pt idx="619">
                  <c:v>6.666666666666667</c:v>
                </c:pt>
                <c:pt idx="620">
                  <c:v>1.533333333333333</c:v>
                </c:pt>
                <c:pt idx="621">
                  <c:v>211.0666666666667</c:v>
                </c:pt>
                <c:pt idx="622">
                  <c:v>19.43333333333333</c:v>
                </c:pt>
                <c:pt idx="623">
                  <c:v>15.46666666666667</c:v>
                </c:pt>
                <c:pt idx="624">
                  <c:v>0.633333333333333</c:v>
                </c:pt>
                <c:pt idx="625">
                  <c:v>0.366666666666666</c:v>
                </c:pt>
                <c:pt idx="626">
                  <c:v>211.4333333333334</c:v>
                </c:pt>
                <c:pt idx="627">
                  <c:v>9.600000000000001</c:v>
                </c:pt>
                <c:pt idx="628">
                  <c:v>22.03333333333333</c:v>
                </c:pt>
                <c:pt idx="629">
                  <c:v>0.0</c:v>
                </c:pt>
                <c:pt idx="630">
                  <c:v>26.53333333333333</c:v>
                </c:pt>
                <c:pt idx="631">
                  <c:v>23.63333333333333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7.266666666666665</c:v>
                </c:pt>
                <c:pt idx="636">
                  <c:v>0.233333333333333</c:v>
                </c:pt>
                <c:pt idx="637">
                  <c:v>194.3666666666667</c:v>
                </c:pt>
                <c:pt idx="638">
                  <c:v>0.0</c:v>
                </c:pt>
                <c:pt idx="639">
                  <c:v>4.133333333333333</c:v>
                </c:pt>
                <c:pt idx="640">
                  <c:v>11.43333333333334</c:v>
                </c:pt>
                <c:pt idx="641">
                  <c:v>4.033333333333333</c:v>
                </c:pt>
                <c:pt idx="642">
                  <c:v>4.3</c:v>
                </c:pt>
                <c:pt idx="643">
                  <c:v>15.4</c:v>
                </c:pt>
                <c:pt idx="644">
                  <c:v>0.0</c:v>
                </c:pt>
                <c:pt idx="645">
                  <c:v>85.5</c:v>
                </c:pt>
                <c:pt idx="646">
                  <c:v>0.199999999999999</c:v>
                </c:pt>
                <c:pt idx="647">
                  <c:v>9.299999999999998</c:v>
                </c:pt>
                <c:pt idx="648">
                  <c:v>0.333333333333333</c:v>
                </c:pt>
                <c:pt idx="649">
                  <c:v>0.0</c:v>
                </c:pt>
                <c:pt idx="650">
                  <c:v>0.0</c:v>
                </c:pt>
                <c:pt idx="651">
                  <c:v>0.433333333333333</c:v>
                </c:pt>
                <c:pt idx="652">
                  <c:v>26.16666666666667</c:v>
                </c:pt>
                <c:pt idx="653">
                  <c:v>0.0</c:v>
                </c:pt>
                <c:pt idx="654">
                  <c:v>107.0666666666667</c:v>
                </c:pt>
                <c:pt idx="655">
                  <c:v>0.0</c:v>
                </c:pt>
                <c:pt idx="656">
                  <c:v>222.1666666666667</c:v>
                </c:pt>
                <c:pt idx="657">
                  <c:v>29.43333333333333</c:v>
                </c:pt>
                <c:pt idx="658">
                  <c:v>9.933333333333335</c:v>
                </c:pt>
                <c:pt idx="659">
                  <c:v>0.0</c:v>
                </c:pt>
                <c:pt idx="660">
                  <c:v>0.866666666666667</c:v>
                </c:pt>
                <c:pt idx="661">
                  <c:v>213.4333333333334</c:v>
                </c:pt>
                <c:pt idx="662">
                  <c:v>2.866666666666667</c:v>
                </c:pt>
                <c:pt idx="663">
                  <c:v>4.433333333333332</c:v>
                </c:pt>
                <c:pt idx="664">
                  <c:v>5.966666666666665</c:v>
                </c:pt>
                <c:pt idx="665">
                  <c:v>7.933333333333332</c:v>
                </c:pt>
                <c:pt idx="666">
                  <c:v>0.0</c:v>
                </c:pt>
                <c:pt idx="667">
                  <c:v>25.8</c:v>
                </c:pt>
                <c:pt idx="668">
                  <c:v>0.0</c:v>
                </c:pt>
                <c:pt idx="669">
                  <c:v>6.8</c:v>
                </c:pt>
                <c:pt idx="670">
                  <c:v>32.23333333333332</c:v>
                </c:pt>
                <c:pt idx="671">
                  <c:v>36.73333333333332</c:v>
                </c:pt>
                <c:pt idx="672">
                  <c:v>9.4</c:v>
                </c:pt>
                <c:pt idx="673">
                  <c:v>205.2333333333333</c:v>
                </c:pt>
                <c:pt idx="674">
                  <c:v>0.0333333333333332</c:v>
                </c:pt>
                <c:pt idx="675">
                  <c:v>0.233333333333333</c:v>
                </c:pt>
                <c:pt idx="676">
                  <c:v>0.333333333333333</c:v>
                </c:pt>
                <c:pt idx="677">
                  <c:v>6.099999999999999</c:v>
                </c:pt>
                <c:pt idx="678">
                  <c:v>7.3</c:v>
                </c:pt>
                <c:pt idx="679">
                  <c:v>0.6</c:v>
                </c:pt>
                <c:pt idx="680">
                  <c:v>4.7</c:v>
                </c:pt>
                <c:pt idx="681">
                  <c:v>0.266666666666666</c:v>
                </c:pt>
                <c:pt idx="682">
                  <c:v>6.900000000000001</c:v>
                </c:pt>
                <c:pt idx="683">
                  <c:v>0.3</c:v>
                </c:pt>
                <c:pt idx="684">
                  <c:v>19.1</c:v>
                </c:pt>
                <c:pt idx="685">
                  <c:v>0.6</c:v>
                </c:pt>
                <c:pt idx="686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897824"/>
        <c:axId val="-958895776"/>
      </c:scatterChart>
      <c:valAx>
        <c:axId val="-9588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5776"/>
        <c:crosses val="autoZero"/>
        <c:crossBetween val="midCat"/>
      </c:valAx>
      <c:valAx>
        <c:axId val="-9588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Grain Total Nitrogen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'1_QTL_AllFamilies_NoOutlier'!$AK$2:$AK$688</c:f>
              <c:numCache>
                <c:formatCode>General</c:formatCode>
                <c:ptCount val="687"/>
                <c:pt idx="0">
                  <c:v>2.335</c:v>
                </c:pt>
                <c:pt idx="1">
                  <c:v>2.23</c:v>
                </c:pt>
                <c:pt idx="2">
                  <c:v>2.09</c:v>
                </c:pt>
                <c:pt idx="3" formatCode="0.0">
                  <c:v>0.0</c:v>
                </c:pt>
                <c:pt idx="4">
                  <c:v>2.12</c:v>
                </c:pt>
                <c:pt idx="5">
                  <c:v>2.79</c:v>
                </c:pt>
                <c:pt idx="6">
                  <c:v>2.44</c:v>
                </c:pt>
                <c:pt idx="7">
                  <c:v>2.04</c:v>
                </c:pt>
                <c:pt idx="8">
                  <c:v>2.15</c:v>
                </c:pt>
                <c:pt idx="9">
                  <c:v>2.35</c:v>
                </c:pt>
                <c:pt idx="10">
                  <c:v>2.245</c:v>
                </c:pt>
                <c:pt idx="11">
                  <c:v>1.98</c:v>
                </c:pt>
                <c:pt idx="12">
                  <c:v>0.0</c:v>
                </c:pt>
                <c:pt idx="13">
                  <c:v>1.98</c:v>
                </c:pt>
                <c:pt idx="14">
                  <c:v>1.72</c:v>
                </c:pt>
                <c:pt idx="15">
                  <c:v>2.2</c:v>
                </c:pt>
                <c:pt idx="16">
                  <c:v>2.03</c:v>
                </c:pt>
                <c:pt idx="17">
                  <c:v>1.56</c:v>
                </c:pt>
                <c:pt idx="18">
                  <c:v>2.25</c:v>
                </c:pt>
                <c:pt idx="19">
                  <c:v>2.39</c:v>
                </c:pt>
                <c:pt idx="20">
                  <c:v>1.56</c:v>
                </c:pt>
                <c:pt idx="21">
                  <c:v>2.39</c:v>
                </c:pt>
                <c:pt idx="22">
                  <c:v>2.61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1.93</c:v>
                </c:pt>
                <c:pt idx="29">
                  <c:v>0.0</c:v>
                </c:pt>
                <c:pt idx="30">
                  <c:v>2.05</c:v>
                </c:pt>
                <c:pt idx="31">
                  <c:v>2.22</c:v>
                </c:pt>
                <c:pt idx="32">
                  <c:v>1.45</c:v>
                </c:pt>
                <c:pt idx="33">
                  <c:v>0.0</c:v>
                </c:pt>
                <c:pt idx="34">
                  <c:v>1.77</c:v>
                </c:pt>
                <c:pt idx="35">
                  <c:v>2.56</c:v>
                </c:pt>
                <c:pt idx="36">
                  <c:v>2.3</c:v>
                </c:pt>
                <c:pt idx="37">
                  <c:v>2.42</c:v>
                </c:pt>
                <c:pt idx="38">
                  <c:v>1.975</c:v>
                </c:pt>
                <c:pt idx="39">
                  <c:v>2.21</c:v>
                </c:pt>
                <c:pt idx="40">
                  <c:v>0.0</c:v>
                </c:pt>
                <c:pt idx="41">
                  <c:v>1.97</c:v>
                </c:pt>
                <c:pt idx="42">
                  <c:v>2.51</c:v>
                </c:pt>
                <c:pt idx="43">
                  <c:v>1.9</c:v>
                </c:pt>
                <c:pt idx="44">
                  <c:v>1.65</c:v>
                </c:pt>
                <c:pt idx="45">
                  <c:v>2.06</c:v>
                </c:pt>
                <c:pt idx="46">
                  <c:v>1.93</c:v>
                </c:pt>
                <c:pt idx="47">
                  <c:v>3.21</c:v>
                </c:pt>
                <c:pt idx="48">
                  <c:v>2.48</c:v>
                </c:pt>
                <c:pt idx="49">
                  <c:v>0.0</c:v>
                </c:pt>
                <c:pt idx="50">
                  <c:v>0.0</c:v>
                </c:pt>
                <c:pt idx="51">
                  <c:v>2.02</c:v>
                </c:pt>
                <c:pt idx="52">
                  <c:v>1.88</c:v>
                </c:pt>
                <c:pt idx="53">
                  <c:v>2.14</c:v>
                </c:pt>
                <c:pt idx="54">
                  <c:v>1.69</c:v>
                </c:pt>
                <c:pt idx="55">
                  <c:v>1.87</c:v>
                </c:pt>
                <c:pt idx="56">
                  <c:v>2.41</c:v>
                </c:pt>
                <c:pt idx="57">
                  <c:v>1.81</c:v>
                </c:pt>
                <c:pt idx="58">
                  <c:v>2.06</c:v>
                </c:pt>
                <c:pt idx="59">
                  <c:v>1.85</c:v>
                </c:pt>
                <c:pt idx="60">
                  <c:v>2.61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1.915</c:v>
                </c:pt>
                <c:pt idx="66">
                  <c:v>1.97</c:v>
                </c:pt>
                <c:pt idx="67">
                  <c:v>0.0</c:v>
                </c:pt>
                <c:pt idx="68">
                  <c:v>1.55</c:v>
                </c:pt>
                <c:pt idx="69">
                  <c:v>2.03</c:v>
                </c:pt>
                <c:pt idx="70">
                  <c:v>1.65</c:v>
                </c:pt>
                <c:pt idx="71">
                  <c:v>2.12</c:v>
                </c:pt>
                <c:pt idx="72">
                  <c:v>2.1</c:v>
                </c:pt>
                <c:pt idx="73">
                  <c:v>1.63</c:v>
                </c:pt>
                <c:pt idx="74">
                  <c:v>0.0</c:v>
                </c:pt>
                <c:pt idx="75">
                  <c:v>2.27</c:v>
                </c:pt>
                <c:pt idx="76">
                  <c:v>2.12</c:v>
                </c:pt>
                <c:pt idx="77">
                  <c:v>0.0</c:v>
                </c:pt>
                <c:pt idx="78">
                  <c:v>3.78</c:v>
                </c:pt>
                <c:pt idx="79">
                  <c:v>2.32</c:v>
                </c:pt>
                <c:pt idx="80">
                  <c:v>1.42</c:v>
                </c:pt>
                <c:pt idx="81">
                  <c:v>0.0</c:v>
                </c:pt>
                <c:pt idx="82">
                  <c:v>1.88</c:v>
                </c:pt>
                <c:pt idx="83">
                  <c:v>1.86</c:v>
                </c:pt>
                <c:pt idx="84">
                  <c:v>0.0</c:v>
                </c:pt>
                <c:pt idx="85">
                  <c:v>1.81</c:v>
                </c:pt>
                <c:pt idx="86">
                  <c:v>2.28</c:v>
                </c:pt>
                <c:pt idx="87">
                  <c:v>1.77</c:v>
                </c:pt>
                <c:pt idx="88">
                  <c:v>1.78</c:v>
                </c:pt>
                <c:pt idx="89">
                  <c:v>2.0</c:v>
                </c:pt>
                <c:pt idx="90" formatCode="0.0">
                  <c:v>0.0</c:v>
                </c:pt>
                <c:pt idx="91">
                  <c:v>2.4</c:v>
                </c:pt>
                <c:pt idx="92">
                  <c:v>1.99</c:v>
                </c:pt>
                <c:pt idx="93">
                  <c:v>2.42</c:v>
                </c:pt>
                <c:pt idx="94">
                  <c:v>2.3</c:v>
                </c:pt>
                <c:pt idx="95">
                  <c:v>2.06</c:v>
                </c:pt>
                <c:pt idx="96">
                  <c:v>2.08</c:v>
                </c:pt>
                <c:pt idx="97">
                  <c:v>0.0</c:v>
                </c:pt>
                <c:pt idx="98">
                  <c:v>0.0</c:v>
                </c:pt>
                <c:pt idx="99">
                  <c:v>2.0</c:v>
                </c:pt>
                <c:pt idx="100">
                  <c:v>2.41</c:v>
                </c:pt>
                <c:pt idx="101">
                  <c:v>2.25</c:v>
                </c:pt>
                <c:pt idx="102">
                  <c:v>2.36</c:v>
                </c:pt>
                <c:pt idx="103">
                  <c:v>1.91</c:v>
                </c:pt>
                <c:pt idx="104">
                  <c:v>2.26</c:v>
                </c:pt>
                <c:pt idx="105">
                  <c:v>2.06</c:v>
                </c:pt>
                <c:pt idx="106">
                  <c:v>1.44</c:v>
                </c:pt>
                <c:pt idx="107">
                  <c:v>0.0</c:v>
                </c:pt>
                <c:pt idx="108">
                  <c:v>1.87</c:v>
                </c:pt>
                <c:pt idx="109">
                  <c:v>2.21</c:v>
                </c:pt>
                <c:pt idx="110">
                  <c:v>1.45</c:v>
                </c:pt>
                <c:pt idx="111">
                  <c:v>2.14</c:v>
                </c:pt>
                <c:pt idx="112">
                  <c:v>1.9</c:v>
                </c:pt>
                <c:pt idx="113">
                  <c:v>0.0</c:v>
                </c:pt>
                <c:pt idx="114">
                  <c:v>0.0</c:v>
                </c:pt>
                <c:pt idx="115">
                  <c:v>2.03</c:v>
                </c:pt>
                <c:pt idx="116">
                  <c:v>2.3</c:v>
                </c:pt>
                <c:pt idx="117">
                  <c:v>2.04</c:v>
                </c:pt>
                <c:pt idx="118">
                  <c:v>2.28</c:v>
                </c:pt>
                <c:pt idx="119">
                  <c:v>2.17</c:v>
                </c:pt>
                <c:pt idx="120">
                  <c:v>0.0</c:v>
                </c:pt>
                <c:pt idx="121">
                  <c:v>0.0</c:v>
                </c:pt>
                <c:pt idx="122">
                  <c:v>1.71</c:v>
                </c:pt>
                <c:pt idx="123">
                  <c:v>2.0</c:v>
                </c:pt>
                <c:pt idx="124">
                  <c:v>1.69</c:v>
                </c:pt>
                <c:pt idx="125">
                  <c:v>1.97</c:v>
                </c:pt>
                <c:pt idx="126">
                  <c:v>2.12</c:v>
                </c:pt>
                <c:pt idx="127">
                  <c:v>0.0</c:v>
                </c:pt>
                <c:pt idx="128">
                  <c:v>1.97</c:v>
                </c:pt>
                <c:pt idx="129">
                  <c:v>1.17</c:v>
                </c:pt>
                <c:pt idx="130">
                  <c:v>2.465</c:v>
                </c:pt>
                <c:pt idx="131">
                  <c:v>1.96</c:v>
                </c:pt>
                <c:pt idx="132">
                  <c:v>2.16</c:v>
                </c:pt>
                <c:pt idx="133">
                  <c:v>0.0</c:v>
                </c:pt>
                <c:pt idx="134">
                  <c:v>1.92</c:v>
                </c:pt>
                <c:pt idx="135">
                  <c:v>2.23</c:v>
                </c:pt>
                <c:pt idx="136">
                  <c:v>1.54</c:v>
                </c:pt>
                <c:pt idx="137">
                  <c:v>0.0</c:v>
                </c:pt>
                <c:pt idx="138">
                  <c:v>2.23</c:v>
                </c:pt>
                <c:pt idx="139">
                  <c:v>1.82</c:v>
                </c:pt>
                <c:pt idx="140">
                  <c:v>2.78</c:v>
                </c:pt>
                <c:pt idx="141">
                  <c:v>2.4</c:v>
                </c:pt>
                <c:pt idx="142">
                  <c:v>1.75</c:v>
                </c:pt>
                <c:pt idx="143" formatCode="0.0">
                  <c:v>0.0</c:v>
                </c:pt>
                <c:pt idx="144" formatCode="0.0">
                  <c:v>0.0</c:v>
                </c:pt>
                <c:pt idx="145">
                  <c:v>1.56</c:v>
                </c:pt>
                <c:pt idx="146">
                  <c:v>2.14</c:v>
                </c:pt>
                <c:pt idx="147">
                  <c:v>2.38</c:v>
                </c:pt>
                <c:pt idx="148">
                  <c:v>2.15</c:v>
                </c:pt>
                <c:pt idx="149">
                  <c:v>1.95</c:v>
                </c:pt>
                <c:pt idx="150">
                  <c:v>2.22</c:v>
                </c:pt>
                <c:pt idx="151">
                  <c:v>0.0</c:v>
                </c:pt>
                <c:pt idx="152">
                  <c:v>2.51</c:v>
                </c:pt>
                <c:pt idx="153">
                  <c:v>1.99</c:v>
                </c:pt>
                <c:pt idx="154">
                  <c:v>2.8</c:v>
                </c:pt>
                <c:pt idx="155">
                  <c:v>2.12</c:v>
                </c:pt>
                <c:pt idx="156">
                  <c:v>0.0</c:v>
                </c:pt>
                <c:pt idx="157">
                  <c:v>0.0</c:v>
                </c:pt>
                <c:pt idx="158">
                  <c:v>2.25</c:v>
                </c:pt>
                <c:pt idx="159">
                  <c:v>0.0</c:v>
                </c:pt>
                <c:pt idx="160">
                  <c:v>0.0</c:v>
                </c:pt>
                <c:pt idx="161">
                  <c:v>1.46</c:v>
                </c:pt>
                <c:pt idx="162">
                  <c:v>1.53</c:v>
                </c:pt>
                <c:pt idx="163">
                  <c:v>1.95</c:v>
                </c:pt>
                <c:pt idx="164">
                  <c:v>1.87</c:v>
                </c:pt>
                <c:pt idx="165">
                  <c:v>0.0</c:v>
                </c:pt>
                <c:pt idx="166">
                  <c:v>1.85</c:v>
                </c:pt>
                <c:pt idx="167">
                  <c:v>1.86</c:v>
                </c:pt>
                <c:pt idx="168">
                  <c:v>2.4</c:v>
                </c:pt>
                <c:pt idx="169">
                  <c:v>1.91</c:v>
                </c:pt>
                <c:pt idx="170">
                  <c:v>2.48</c:v>
                </c:pt>
                <c:pt idx="171">
                  <c:v>1.28</c:v>
                </c:pt>
                <c:pt idx="172">
                  <c:v>1.84</c:v>
                </c:pt>
                <c:pt idx="173">
                  <c:v>2.0</c:v>
                </c:pt>
                <c:pt idx="174">
                  <c:v>2.46</c:v>
                </c:pt>
                <c:pt idx="175">
                  <c:v>1.5</c:v>
                </c:pt>
                <c:pt idx="176">
                  <c:v>2.25</c:v>
                </c:pt>
                <c:pt idx="177">
                  <c:v>1.84</c:v>
                </c:pt>
                <c:pt idx="178">
                  <c:v>1.79</c:v>
                </c:pt>
                <c:pt idx="179">
                  <c:v>1.95</c:v>
                </c:pt>
                <c:pt idx="180">
                  <c:v>0.0</c:v>
                </c:pt>
                <c:pt idx="181">
                  <c:v>2.08</c:v>
                </c:pt>
                <c:pt idx="182">
                  <c:v>2.24</c:v>
                </c:pt>
                <c:pt idx="183">
                  <c:v>0.0</c:v>
                </c:pt>
                <c:pt idx="184">
                  <c:v>1.91</c:v>
                </c:pt>
                <c:pt idx="185">
                  <c:v>0.0</c:v>
                </c:pt>
                <c:pt idx="186">
                  <c:v>2.21</c:v>
                </c:pt>
                <c:pt idx="187">
                  <c:v>1.84</c:v>
                </c:pt>
                <c:pt idx="188">
                  <c:v>0.0</c:v>
                </c:pt>
                <c:pt idx="189">
                  <c:v>2.14</c:v>
                </c:pt>
                <c:pt idx="190">
                  <c:v>2.29</c:v>
                </c:pt>
                <c:pt idx="191">
                  <c:v>1.76</c:v>
                </c:pt>
                <c:pt idx="192">
                  <c:v>0.0</c:v>
                </c:pt>
                <c:pt idx="193">
                  <c:v>0.0</c:v>
                </c:pt>
                <c:pt idx="194">
                  <c:v>1.5</c:v>
                </c:pt>
                <c:pt idx="195">
                  <c:v>0.0</c:v>
                </c:pt>
                <c:pt idx="196">
                  <c:v>2.74</c:v>
                </c:pt>
                <c:pt idx="197">
                  <c:v>0.0</c:v>
                </c:pt>
                <c:pt idx="198">
                  <c:v>1.76</c:v>
                </c:pt>
                <c:pt idx="199">
                  <c:v>0.0</c:v>
                </c:pt>
                <c:pt idx="200">
                  <c:v>0.0</c:v>
                </c:pt>
                <c:pt idx="201">
                  <c:v>2.05</c:v>
                </c:pt>
                <c:pt idx="202">
                  <c:v>1.98</c:v>
                </c:pt>
                <c:pt idx="203">
                  <c:v>1.67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2.22</c:v>
                </c:pt>
                <c:pt idx="208">
                  <c:v>2.22</c:v>
                </c:pt>
                <c:pt idx="209">
                  <c:v>2.64</c:v>
                </c:pt>
                <c:pt idx="210">
                  <c:v>2.0</c:v>
                </c:pt>
                <c:pt idx="211">
                  <c:v>1.96</c:v>
                </c:pt>
                <c:pt idx="212">
                  <c:v>1.565</c:v>
                </c:pt>
                <c:pt idx="213">
                  <c:v>2.43</c:v>
                </c:pt>
                <c:pt idx="214">
                  <c:v>2.03</c:v>
                </c:pt>
                <c:pt idx="215">
                  <c:v>1.94</c:v>
                </c:pt>
                <c:pt idx="216">
                  <c:v>1.73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2.64</c:v>
                </c:pt>
                <c:pt idx="221">
                  <c:v>0.0</c:v>
                </c:pt>
                <c:pt idx="222">
                  <c:v>2.52</c:v>
                </c:pt>
                <c:pt idx="223">
                  <c:v>2.12</c:v>
                </c:pt>
                <c:pt idx="224">
                  <c:v>2.36</c:v>
                </c:pt>
                <c:pt idx="225">
                  <c:v>1.61</c:v>
                </c:pt>
                <c:pt idx="226">
                  <c:v>2.13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2.19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2.17</c:v>
                </c:pt>
                <c:pt idx="235">
                  <c:v>2.29</c:v>
                </c:pt>
                <c:pt idx="236">
                  <c:v>2.3</c:v>
                </c:pt>
                <c:pt idx="237">
                  <c:v>1.6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1.59</c:v>
                </c:pt>
                <c:pt idx="246">
                  <c:v>2.81</c:v>
                </c:pt>
                <c:pt idx="247">
                  <c:v>2.06</c:v>
                </c:pt>
                <c:pt idx="248">
                  <c:v>2.25</c:v>
                </c:pt>
                <c:pt idx="249">
                  <c:v>2.15</c:v>
                </c:pt>
                <c:pt idx="250">
                  <c:v>1.81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1.97</c:v>
                </c:pt>
                <c:pt idx="257">
                  <c:v>0.0</c:v>
                </c:pt>
                <c:pt idx="258">
                  <c:v>2.07</c:v>
                </c:pt>
                <c:pt idx="259">
                  <c:v>2.3</c:v>
                </c:pt>
                <c:pt idx="260">
                  <c:v>1.98</c:v>
                </c:pt>
                <c:pt idx="261">
                  <c:v>1.93</c:v>
                </c:pt>
                <c:pt idx="262">
                  <c:v>1.61</c:v>
                </c:pt>
                <c:pt idx="263">
                  <c:v>2.1</c:v>
                </c:pt>
                <c:pt idx="264">
                  <c:v>2.06</c:v>
                </c:pt>
                <c:pt idx="265">
                  <c:v>0.0</c:v>
                </c:pt>
                <c:pt idx="266">
                  <c:v>2.36</c:v>
                </c:pt>
                <c:pt idx="267">
                  <c:v>0.0</c:v>
                </c:pt>
                <c:pt idx="268">
                  <c:v>2.46</c:v>
                </c:pt>
                <c:pt idx="269">
                  <c:v>2.88</c:v>
                </c:pt>
                <c:pt idx="270">
                  <c:v>0.0</c:v>
                </c:pt>
                <c:pt idx="271">
                  <c:v>1.65</c:v>
                </c:pt>
                <c:pt idx="272">
                  <c:v>2.36</c:v>
                </c:pt>
                <c:pt idx="273">
                  <c:v>2.17</c:v>
                </c:pt>
                <c:pt idx="274">
                  <c:v>2.5</c:v>
                </c:pt>
                <c:pt idx="275">
                  <c:v>2.13</c:v>
                </c:pt>
                <c:pt idx="276">
                  <c:v>0.0</c:v>
                </c:pt>
                <c:pt idx="277">
                  <c:v>2.41</c:v>
                </c:pt>
                <c:pt idx="278">
                  <c:v>1.885</c:v>
                </c:pt>
                <c:pt idx="279">
                  <c:v>2.115</c:v>
                </c:pt>
                <c:pt idx="280">
                  <c:v>0.0</c:v>
                </c:pt>
                <c:pt idx="281">
                  <c:v>0.0</c:v>
                </c:pt>
                <c:pt idx="282">
                  <c:v>2.52</c:v>
                </c:pt>
                <c:pt idx="283" formatCode="0.0">
                  <c:v>0.0</c:v>
                </c:pt>
                <c:pt idx="284">
                  <c:v>2.32</c:v>
                </c:pt>
                <c:pt idx="285">
                  <c:v>2.36</c:v>
                </c:pt>
                <c:pt idx="286">
                  <c:v>2.29</c:v>
                </c:pt>
                <c:pt idx="287">
                  <c:v>1.93</c:v>
                </c:pt>
                <c:pt idx="288">
                  <c:v>0.0</c:v>
                </c:pt>
                <c:pt idx="289">
                  <c:v>0.0</c:v>
                </c:pt>
                <c:pt idx="290">
                  <c:v>2.12</c:v>
                </c:pt>
                <c:pt idx="291">
                  <c:v>0.0</c:v>
                </c:pt>
                <c:pt idx="292">
                  <c:v>1.54</c:v>
                </c:pt>
                <c:pt idx="293">
                  <c:v>2.73</c:v>
                </c:pt>
                <c:pt idx="294">
                  <c:v>2.39</c:v>
                </c:pt>
                <c:pt idx="295">
                  <c:v>0.0</c:v>
                </c:pt>
                <c:pt idx="296">
                  <c:v>0.0</c:v>
                </c:pt>
                <c:pt idx="297">
                  <c:v>2.26</c:v>
                </c:pt>
                <c:pt idx="298" formatCode="0.0">
                  <c:v>0.0</c:v>
                </c:pt>
                <c:pt idx="299">
                  <c:v>1.53</c:v>
                </c:pt>
                <c:pt idx="300">
                  <c:v>2.42</c:v>
                </c:pt>
                <c:pt idx="301">
                  <c:v>0.0</c:v>
                </c:pt>
                <c:pt idx="302">
                  <c:v>2.31</c:v>
                </c:pt>
                <c:pt idx="303">
                  <c:v>2.21</c:v>
                </c:pt>
                <c:pt idx="304">
                  <c:v>2.24</c:v>
                </c:pt>
                <c:pt idx="305">
                  <c:v>1.51</c:v>
                </c:pt>
                <c:pt idx="306">
                  <c:v>0.0</c:v>
                </c:pt>
                <c:pt idx="307">
                  <c:v>0.0</c:v>
                </c:pt>
                <c:pt idx="308">
                  <c:v>2.36</c:v>
                </c:pt>
                <c:pt idx="309">
                  <c:v>0.0</c:v>
                </c:pt>
                <c:pt idx="310">
                  <c:v>0.0</c:v>
                </c:pt>
                <c:pt idx="311">
                  <c:v>2.29</c:v>
                </c:pt>
                <c:pt idx="312">
                  <c:v>2.21</c:v>
                </c:pt>
                <c:pt idx="313">
                  <c:v>2.66</c:v>
                </c:pt>
                <c:pt idx="314">
                  <c:v>2.23</c:v>
                </c:pt>
                <c:pt idx="315">
                  <c:v>0.0</c:v>
                </c:pt>
                <c:pt idx="316">
                  <c:v>2.86</c:v>
                </c:pt>
                <c:pt idx="317">
                  <c:v>2.0</c:v>
                </c:pt>
                <c:pt idx="318" formatCode="0.0">
                  <c:v>0.0</c:v>
                </c:pt>
                <c:pt idx="319">
                  <c:v>2.11</c:v>
                </c:pt>
                <c:pt idx="320" formatCode="0.0">
                  <c:v>0.0</c:v>
                </c:pt>
                <c:pt idx="321">
                  <c:v>2.05</c:v>
                </c:pt>
                <c:pt idx="322">
                  <c:v>2.7</c:v>
                </c:pt>
                <c:pt idx="323" formatCode="0.0">
                  <c:v>0.0</c:v>
                </c:pt>
                <c:pt idx="324">
                  <c:v>2.15</c:v>
                </c:pt>
                <c:pt idx="325" formatCode="0.0">
                  <c:v>0.0</c:v>
                </c:pt>
                <c:pt idx="326">
                  <c:v>2.57</c:v>
                </c:pt>
                <c:pt idx="327">
                  <c:v>2.165</c:v>
                </c:pt>
                <c:pt idx="328">
                  <c:v>2.42</c:v>
                </c:pt>
                <c:pt idx="329">
                  <c:v>2.08</c:v>
                </c:pt>
                <c:pt idx="330">
                  <c:v>2.28</c:v>
                </c:pt>
                <c:pt idx="331" formatCode="0.0">
                  <c:v>0.0</c:v>
                </c:pt>
                <c:pt idx="332">
                  <c:v>2.11</c:v>
                </c:pt>
                <c:pt idx="333">
                  <c:v>2.39</c:v>
                </c:pt>
                <c:pt idx="334">
                  <c:v>2.77</c:v>
                </c:pt>
                <c:pt idx="335" formatCode="0.0">
                  <c:v>0.0</c:v>
                </c:pt>
                <c:pt idx="336">
                  <c:v>2.32</c:v>
                </c:pt>
                <c:pt idx="337">
                  <c:v>2.24</c:v>
                </c:pt>
                <c:pt idx="338">
                  <c:v>2.29</c:v>
                </c:pt>
                <c:pt idx="339">
                  <c:v>2.37</c:v>
                </c:pt>
                <c:pt idx="340">
                  <c:v>2.42</c:v>
                </c:pt>
                <c:pt idx="341" formatCode="0.0">
                  <c:v>0.0</c:v>
                </c:pt>
                <c:pt idx="342" formatCode="0.0">
                  <c:v>0.0</c:v>
                </c:pt>
                <c:pt idx="343">
                  <c:v>2.1</c:v>
                </c:pt>
                <c:pt idx="344">
                  <c:v>2.35</c:v>
                </c:pt>
                <c:pt idx="345">
                  <c:v>1.54</c:v>
                </c:pt>
                <c:pt idx="346" formatCode="0.0">
                  <c:v>0.0</c:v>
                </c:pt>
                <c:pt idx="347">
                  <c:v>2.35</c:v>
                </c:pt>
                <c:pt idx="348" formatCode="0.0">
                  <c:v>0.0</c:v>
                </c:pt>
                <c:pt idx="349">
                  <c:v>2.21</c:v>
                </c:pt>
                <c:pt idx="350" formatCode="0.0">
                  <c:v>0.0</c:v>
                </c:pt>
                <c:pt idx="351">
                  <c:v>2.31</c:v>
                </c:pt>
                <c:pt idx="352">
                  <c:v>1.75</c:v>
                </c:pt>
                <c:pt idx="353" formatCode="0.0">
                  <c:v>0.0</c:v>
                </c:pt>
                <c:pt idx="354" formatCode="0.0">
                  <c:v>0.0</c:v>
                </c:pt>
                <c:pt idx="355">
                  <c:v>2.22</c:v>
                </c:pt>
                <c:pt idx="356">
                  <c:v>2.655</c:v>
                </c:pt>
                <c:pt idx="357">
                  <c:v>2.76</c:v>
                </c:pt>
                <c:pt idx="358">
                  <c:v>2.02</c:v>
                </c:pt>
                <c:pt idx="359">
                  <c:v>1.66</c:v>
                </c:pt>
                <c:pt idx="360" formatCode="0.0">
                  <c:v>0.0</c:v>
                </c:pt>
                <c:pt idx="361">
                  <c:v>2.02</c:v>
                </c:pt>
                <c:pt idx="362">
                  <c:v>2.15</c:v>
                </c:pt>
                <c:pt idx="363">
                  <c:v>1.55</c:v>
                </c:pt>
                <c:pt idx="364" formatCode="0.0">
                  <c:v>0.0</c:v>
                </c:pt>
                <c:pt idx="365">
                  <c:v>2.04</c:v>
                </c:pt>
                <c:pt idx="366" formatCode="0.0">
                  <c:v>0.0</c:v>
                </c:pt>
                <c:pt idx="367">
                  <c:v>2.22</c:v>
                </c:pt>
                <c:pt idx="368">
                  <c:v>2.48</c:v>
                </c:pt>
                <c:pt idx="369">
                  <c:v>2.235</c:v>
                </c:pt>
                <c:pt idx="370">
                  <c:v>2.04</c:v>
                </c:pt>
                <c:pt idx="371">
                  <c:v>2.2</c:v>
                </c:pt>
                <c:pt idx="372" formatCode="0.0">
                  <c:v>0.0</c:v>
                </c:pt>
                <c:pt idx="373">
                  <c:v>2.18</c:v>
                </c:pt>
                <c:pt idx="374">
                  <c:v>2.25</c:v>
                </c:pt>
                <c:pt idx="375">
                  <c:v>1.67</c:v>
                </c:pt>
                <c:pt idx="376">
                  <c:v>2.56</c:v>
                </c:pt>
                <c:pt idx="377">
                  <c:v>2.07</c:v>
                </c:pt>
                <c:pt idx="378" formatCode="0.0">
                  <c:v>0.0</c:v>
                </c:pt>
                <c:pt idx="379">
                  <c:v>2.32</c:v>
                </c:pt>
                <c:pt idx="380">
                  <c:v>1.62</c:v>
                </c:pt>
                <c:pt idx="381">
                  <c:v>2.19</c:v>
                </c:pt>
                <c:pt idx="382">
                  <c:v>2.21</c:v>
                </c:pt>
                <c:pt idx="383">
                  <c:v>2.15</c:v>
                </c:pt>
                <c:pt idx="384">
                  <c:v>2.28</c:v>
                </c:pt>
                <c:pt idx="385" formatCode="0.0">
                  <c:v>0.0</c:v>
                </c:pt>
                <c:pt idx="386">
                  <c:v>2.35</c:v>
                </c:pt>
                <c:pt idx="387" formatCode="0.0">
                  <c:v>0.0</c:v>
                </c:pt>
                <c:pt idx="388" formatCode="0.0">
                  <c:v>0.0</c:v>
                </c:pt>
                <c:pt idx="389">
                  <c:v>1.64</c:v>
                </c:pt>
                <c:pt idx="390" formatCode="0.0">
                  <c:v>0.0</c:v>
                </c:pt>
                <c:pt idx="391" formatCode="0.0">
                  <c:v>0.0</c:v>
                </c:pt>
                <c:pt idx="392">
                  <c:v>1.61</c:v>
                </c:pt>
                <c:pt idx="393" formatCode="0.0">
                  <c:v>0.0</c:v>
                </c:pt>
                <c:pt idx="394">
                  <c:v>2.8</c:v>
                </c:pt>
                <c:pt idx="395" formatCode="0.0">
                  <c:v>0.0</c:v>
                </c:pt>
                <c:pt idx="396" formatCode="0.0">
                  <c:v>0.0</c:v>
                </c:pt>
                <c:pt idx="397">
                  <c:v>2.12</c:v>
                </c:pt>
                <c:pt idx="398">
                  <c:v>2.22</c:v>
                </c:pt>
                <c:pt idx="399">
                  <c:v>2.19</c:v>
                </c:pt>
                <c:pt idx="400">
                  <c:v>1.81</c:v>
                </c:pt>
                <c:pt idx="401">
                  <c:v>1.93</c:v>
                </c:pt>
                <c:pt idx="402">
                  <c:v>2.13</c:v>
                </c:pt>
                <c:pt idx="403">
                  <c:v>2.23</c:v>
                </c:pt>
                <c:pt idx="404" formatCode="0.0">
                  <c:v>0.0</c:v>
                </c:pt>
                <c:pt idx="405" formatCode="0.0">
                  <c:v>0.0</c:v>
                </c:pt>
                <c:pt idx="406">
                  <c:v>2.01</c:v>
                </c:pt>
                <c:pt idx="407" formatCode="0.0">
                  <c:v>0.0</c:v>
                </c:pt>
                <c:pt idx="408">
                  <c:v>1.95</c:v>
                </c:pt>
                <c:pt idx="409">
                  <c:v>1.63</c:v>
                </c:pt>
                <c:pt idx="410">
                  <c:v>2.13</c:v>
                </c:pt>
                <c:pt idx="411">
                  <c:v>2.08</c:v>
                </c:pt>
                <c:pt idx="412">
                  <c:v>2.315</c:v>
                </c:pt>
                <c:pt idx="413" formatCode="0.0">
                  <c:v>0.0</c:v>
                </c:pt>
                <c:pt idx="414">
                  <c:v>2.55</c:v>
                </c:pt>
                <c:pt idx="415">
                  <c:v>2.94</c:v>
                </c:pt>
                <c:pt idx="416">
                  <c:v>1.65</c:v>
                </c:pt>
                <c:pt idx="417">
                  <c:v>2.32</c:v>
                </c:pt>
                <c:pt idx="418">
                  <c:v>2.13</c:v>
                </c:pt>
                <c:pt idx="419">
                  <c:v>2.43</c:v>
                </c:pt>
                <c:pt idx="420">
                  <c:v>2.12</c:v>
                </c:pt>
                <c:pt idx="421">
                  <c:v>2.36</c:v>
                </c:pt>
                <c:pt idx="422">
                  <c:v>1.895</c:v>
                </c:pt>
                <c:pt idx="423">
                  <c:v>2.095</c:v>
                </c:pt>
                <c:pt idx="424">
                  <c:v>2.08</c:v>
                </c:pt>
                <c:pt idx="425" formatCode="0.0">
                  <c:v>0.0</c:v>
                </c:pt>
                <c:pt idx="426" formatCode="0.0">
                  <c:v>0.0</c:v>
                </c:pt>
                <c:pt idx="427">
                  <c:v>2.42</c:v>
                </c:pt>
                <c:pt idx="428" formatCode="0.0">
                  <c:v>0.0</c:v>
                </c:pt>
                <c:pt idx="429" formatCode="0.0">
                  <c:v>0.0</c:v>
                </c:pt>
                <c:pt idx="430">
                  <c:v>1.96</c:v>
                </c:pt>
                <c:pt idx="431" formatCode="0.0">
                  <c:v>0.0</c:v>
                </c:pt>
                <c:pt idx="432">
                  <c:v>1.85</c:v>
                </c:pt>
                <c:pt idx="433" formatCode="0.0">
                  <c:v>0.0</c:v>
                </c:pt>
                <c:pt idx="434">
                  <c:v>2.18</c:v>
                </c:pt>
                <c:pt idx="435">
                  <c:v>2.47</c:v>
                </c:pt>
                <c:pt idx="436" formatCode="0.0">
                  <c:v>0.0</c:v>
                </c:pt>
                <c:pt idx="437">
                  <c:v>2.15</c:v>
                </c:pt>
                <c:pt idx="438">
                  <c:v>2.31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1.685</c:v>
                </c:pt>
                <c:pt idx="442" formatCode="0.0">
                  <c:v>0.0</c:v>
                </c:pt>
                <c:pt idx="443" formatCode="0.0">
                  <c:v>0.0</c:v>
                </c:pt>
                <c:pt idx="444">
                  <c:v>2.01</c:v>
                </c:pt>
                <c:pt idx="445">
                  <c:v>1.77</c:v>
                </c:pt>
                <c:pt idx="446">
                  <c:v>2.03</c:v>
                </c:pt>
                <c:pt idx="447">
                  <c:v>2.36</c:v>
                </c:pt>
                <c:pt idx="448" formatCode="0.0">
                  <c:v>0.0</c:v>
                </c:pt>
                <c:pt idx="449">
                  <c:v>1.87</c:v>
                </c:pt>
                <c:pt idx="450">
                  <c:v>2.1</c:v>
                </c:pt>
                <c:pt idx="451">
                  <c:v>2.22</c:v>
                </c:pt>
                <c:pt idx="452" formatCode="0.0">
                  <c:v>0.0</c:v>
                </c:pt>
                <c:pt idx="453">
                  <c:v>2.44</c:v>
                </c:pt>
                <c:pt idx="454">
                  <c:v>2.04</c:v>
                </c:pt>
                <c:pt idx="455" formatCode="0.0">
                  <c:v>0.0</c:v>
                </c:pt>
                <c:pt idx="456">
                  <c:v>2.185</c:v>
                </c:pt>
                <c:pt idx="457" formatCode="0.0">
                  <c:v>0.0</c:v>
                </c:pt>
                <c:pt idx="458">
                  <c:v>1.49</c:v>
                </c:pt>
                <c:pt idx="459">
                  <c:v>2.47</c:v>
                </c:pt>
                <c:pt idx="460">
                  <c:v>2.14</c:v>
                </c:pt>
                <c:pt idx="461">
                  <c:v>2.31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1.44</c:v>
                </c:pt>
                <c:pt idx="465">
                  <c:v>1.92</c:v>
                </c:pt>
                <c:pt idx="466" formatCode="0.0">
                  <c:v>0.0</c:v>
                </c:pt>
                <c:pt idx="467" formatCode="0.0">
                  <c:v>0.0</c:v>
                </c:pt>
                <c:pt idx="468">
                  <c:v>1.9</c:v>
                </c:pt>
                <c:pt idx="469">
                  <c:v>2.12</c:v>
                </c:pt>
                <c:pt idx="470">
                  <c:v>1.7</c:v>
                </c:pt>
                <c:pt idx="471">
                  <c:v>1.715</c:v>
                </c:pt>
                <c:pt idx="472">
                  <c:v>2.32</c:v>
                </c:pt>
                <c:pt idx="473" formatCode="0.0">
                  <c:v>0.0</c:v>
                </c:pt>
                <c:pt idx="474">
                  <c:v>2.26</c:v>
                </c:pt>
                <c:pt idx="475" formatCode="0.0">
                  <c:v>0.0</c:v>
                </c:pt>
                <c:pt idx="476" formatCode="0.0">
                  <c:v>0.0</c:v>
                </c:pt>
                <c:pt idx="477" formatCode="0.0">
                  <c:v>0.0</c:v>
                </c:pt>
                <c:pt idx="478" formatCode="0.0">
                  <c:v>0.0</c:v>
                </c:pt>
                <c:pt idx="479">
                  <c:v>2.19</c:v>
                </c:pt>
                <c:pt idx="480">
                  <c:v>2.45</c:v>
                </c:pt>
                <c:pt idx="481">
                  <c:v>2.04</c:v>
                </c:pt>
                <c:pt idx="482">
                  <c:v>1.99</c:v>
                </c:pt>
                <c:pt idx="483" formatCode="0.0">
                  <c:v>0.0</c:v>
                </c:pt>
                <c:pt idx="484">
                  <c:v>1.75</c:v>
                </c:pt>
                <c:pt idx="485">
                  <c:v>2.6</c:v>
                </c:pt>
                <c:pt idx="486">
                  <c:v>2.43</c:v>
                </c:pt>
                <c:pt idx="487">
                  <c:v>2.225</c:v>
                </c:pt>
                <c:pt idx="488" formatCode="0.0">
                  <c:v>0.0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2.22</c:v>
                </c:pt>
                <c:pt idx="492">
                  <c:v>1.92</c:v>
                </c:pt>
                <c:pt idx="493">
                  <c:v>1.92</c:v>
                </c:pt>
                <c:pt idx="494">
                  <c:v>2.25</c:v>
                </c:pt>
                <c:pt idx="495">
                  <c:v>2.72</c:v>
                </c:pt>
                <c:pt idx="496">
                  <c:v>1.91</c:v>
                </c:pt>
                <c:pt idx="497">
                  <c:v>2.15</c:v>
                </c:pt>
                <c:pt idx="498">
                  <c:v>1.46</c:v>
                </c:pt>
                <c:pt idx="499">
                  <c:v>1.91</c:v>
                </c:pt>
                <c:pt idx="500">
                  <c:v>1.935</c:v>
                </c:pt>
                <c:pt idx="501">
                  <c:v>2.69</c:v>
                </c:pt>
                <c:pt idx="502">
                  <c:v>1.49</c:v>
                </c:pt>
                <c:pt idx="503">
                  <c:v>2.01</c:v>
                </c:pt>
                <c:pt idx="504">
                  <c:v>1.96</c:v>
                </c:pt>
                <c:pt idx="505">
                  <c:v>1.95</c:v>
                </c:pt>
                <c:pt idx="506">
                  <c:v>2.04</c:v>
                </c:pt>
                <c:pt idx="507">
                  <c:v>2.23</c:v>
                </c:pt>
                <c:pt idx="508" formatCode="0.0">
                  <c:v>0.0</c:v>
                </c:pt>
                <c:pt idx="509">
                  <c:v>2.77</c:v>
                </c:pt>
                <c:pt idx="510">
                  <c:v>2.23</c:v>
                </c:pt>
                <c:pt idx="511">
                  <c:v>2.16</c:v>
                </c:pt>
                <c:pt idx="512">
                  <c:v>2.04</c:v>
                </c:pt>
                <c:pt idx="513">
                  <c:v>2.0</c:v>
                </c:pt>
                <c:pt idx="514">
                  <c:v>1.76</c:v>
                </c:pt>
                <c:pt idx="515">
                  <c:v>1.69</c:v>
                </c:pt>
                <c:pt idx="516">
                  <c:v>2.04</c:v>
                </c:pt>
                <c:pt idx="517">
                  <c:v>1.99</c:v>
                </c:pt>
                <c:pt idx="518">
                  <c:v>2.07</c:v>
                </c:pt>
                <c:pt idx="519">
                  <c:v>1.85</c:v>
                </c:pt>
                <c:pt idx="520">
                  <c:v>2.78</c:v>
                </c:pt>
                <c:pt idx="521" formatCode="0.0">
                  <c:v>0.0</c:v>
                </c:pt>
                <c:pt idx="522">
                  <c:v>1.905</c:v>
                </c:pt>
                <c:pt idx="523">
                  <c:v>2.07</c:v>
                </c:pt>
                <c:pt idx="524">
                  <c:v>1.89</c:v>
                </c:pt>
                <c:pt idx="525">
                  <c:v>1.58</c:v>
                </c:pt>
                <c:pt idx="526" formatCode="0.0">
                  <c:v>0.0</c:v>
                </c:pt>
                <c:pt idx="527">
                  <c:v>2.23</c:v>
                </c:pt>
                <c:pt idx="528">
                  <c:v>1.95</c:v>
                </c:pt>
                <c:pt idx="529">
                  <c:v>2.18</c:v>
                </c:pt>
                <c:pt idx="530">
                  <c:v>1.95</c:v>
                </c:pt>
                <c:pt idx="531">
                  <c:v>1.95</c:v>
                </c:pt>
                <c:pt idx="532">
                  <c:v>2.12</c:v>
                </c:pt>
                <c:pt idx="533">
                  <c:v>2.15</c:v>
                </c:pt>
                <c:pt idx="534">
                  <c:v>2.0</c:v>
                </c:pt>
                <c:pt idx="535">
                  <c:v>2.3</c:v>
                </c:pt>
                <c:pt idx="536">
                  <c:v>2.05</c:v>
                </c:pt>
                <c:pt idx="537">
                  <c:v>1.72</c:v>
                </c:pt>
                <c:pt idx="538">
                  <c:v>1.89</c:v>
                </c:pt>
                <c:pt idx="539">
                  <c:v>2.05</c:v>
                </c:pt>
                <c:pt idx="540">
                  <c:v>2.35</c:v>
                </c:pt>
                <c:pt idx="541">
                  <c:v>1.97</c:v>
                </c:pt>
                <c:pt idx="542">
                  <c:v>2.35</c:v>
                </c:pt>
                <c:pt idx="543">
                  <c:v>2.14</c:v>
                </c:pt>
                <c:pt idx="544">
                  <c:v>1.88</c:v>
                </c:pt>
                <c:pt idx="545">
                  <c:v>0.0</c:v>
                </c:pt>
                <c:pt idx="546">
                  <c:v>2.12</c:v>
                </c:pt>
                <c:pt idx="547">
                  <c:v>1.96</c:v>
                </c:pt>
                <c:pt idx="548" formatCode="0.0">
                  <c:v>0.0</c:v>
                </c:pt>
                <c:pt idx="549" formatCode="0.0">
                  <c:v>0.0</c:v>
                </c:pt>
                <c:pt idx="550">
                  <c:v>1.77</c:v>
                </c:pt>
                <c:pt idx="551">
                  <c:v>1.92</c:v>
                </c:pt>
                <c:pt idx="552">
                  <c:v>1.92</c:v>
                </c:pt>
                <c:pt idx="553">
                  <c:v>2.72</c:v>
                </c:pt>
                <c:pt idx="554" formatCode="0.0">
                  <c:v>0.0</c:v>
                </c:pt>
                <c:pt idx="555">
                  <c:v>2.01</c:v>
                </c:pt>
                <c:pt idx="556" formatCode="0.0">
                  <c:v>0.0</c:v>
                </c:pt>
                <c:pt idx="557">
                  <c:v>1.9</c:v>
                </c:pt>
                <c:pt idx="558">
                  <c:v>1.775</c:v>
                </c:pt>
                <c:pt idx="559">
                  <c:v>1.8</c:v>
                </c:pt>
                <c:pt idx="560">
                  <c:v>2.18</c:v>
                </c:pt>
                <c:pt idx="561">
                  <c:v>3.05</c:v>
                </c:pt>
                <c:pt idx="562" formatCode="0.0">
                  <c:v>0.0</c:v>
                </c:pt>
                <c:pt idx="563" formatCode="0.0">
                  <c:v>0.0</c:v>
                </c:pt>
                <c:pt idx="564">
                  <c:v>2.31</c:v>
                </c:pt>
                <c:pt idx="565">
                  <c:v>2.18</c:v>
                </c:pt>
                <c:pt idx="566">
                  <c:v>2.01</c:v>
                </c:pt>
                <c:pt idx="567">
                  <c:v>2.29</c:v>
                </c:pt>
                <c:pt idx="568">
                  <c:v>2.0</c:v>
                </c:pt>
                <c:pt idx="569">
                  <c:v>1.235</c:v>
                </c:pt>
                <c:pt idx="570">
                  <c:v>2.19</c:v>
                </c:pt>
                <c:pt idx="571">
                  <c:v>1.9</c:v>
                </c:pt>
                <c:pt idx="572">
                  <c:v>1.93</c:v>
                </c:pt>
                <c:pt idx="573">
                  <c:v>1.89</c:v>
                </c:pt>
                <c:pt idx="574">
                  <c:v>2.01</c:v>
                </c:pt>
                <c:pt idx="575">
                  <c:v>1.98</c:v>
                </c:pt>
                <c:pt idx="576" formatCode="0.0">
                  <c:v>0.0</c:v>
                </c:pt>
                <c:pt idx="577">
                  <c:v>2.34</c:v>
                </c:pt>
                <c:pt idx="578">
                  <c:v>2.39</c:v>
                </c:pt>
                <c:pt idx="579">
                  <c:v>2.19</c:v>
                </c:pt>
                <c:pt idx="580" formatCode="0.0">
                  <c:v>0.0</c:v>
                </c:pt>
                <c:pt idx="581">
                  <c:v>2.14</c:v>
                </c:pt>
                <c:pt idx="582">
                  <c:v>1.66</c:v>
                </c:pt>
                <c:pt idx="583">
                  <c:v>2.06</c:v>
                </c:pt>
                <c:pt idx="584">
                  <c:v>2.44</c:v>
                </c:pt>
                <c:pt idx="585">
                  <c:v>1.78</c:v>
                </c:pt>
                <c:pt idx="586">
                  <c:v>2.58</c:v>
                </c:pt>
                <c:pt idx="587">
                  <c:v>2.22</c:v>
                </c:pt>
                <c:pt idx="588">
                  <c:v>1.53</c:v>
                </c:pt>
                <c:pt idx="589">
                  <c:v>2.15</c:v>
                </c:pt>
                <c:pt idx="590">
                  <c:v>2.03</c:v>
                </c:pt>
                <c:pt idx="591">
                  <c:v>2.155</c:v>
                </c:pt>
                <c:pt idx="592">
                  <c:v>1.76</c:v>
                </c:pt>
                <c:pt idx="593" formatCode="0.0">
                  <c:v>0.0</c:v>
                </c:pt>
                <c:pt idx="594">
                  <c:v>2.02</c:v>
                </c:pt>
                <c:pt idx="595">
                  <c:v>1.62</c:v>
                </c:pt>
                <c:pt idx="596" formatCode="0.0">
                  <c:v>0.0</c:v>
                </c:pt>
                <c:pt idx="597">
                  <c:v>2.35</c:v>
                </c:pt>
                <c:pt idx="598">
                  <c:v>2.23</c:v>
                </c:pt>
                <c:pt idx="599">
                  <c:v>2.19</c:v>
                </c:pt>
                <c:pt idx="600">
                  <c:v>2.05</c:v>
                </c:pt>
                <c:pt idx="601">
                  <c:v>2.37</c:v>
                </c:pt>
                <c:pt idx="602" formatCode="0.0">
                  <c:v>0.0</c:v>
                </c:pt>
                <c:pt idx="603">
                  <c:v>2.18</c:v>
                </c:pt>
                <c:pt idx="604">
                  <c:v>1.54</c:v>
                </c:pt>
                <c:pt idx="605">
                  <c:v>2.76</c:v>
                </c:pt>
                <c:pt idx="606" formatCode="0.0">
                  <c:v>0.0</c:v>
                </c:pt>
                <c:pt idx="607">
                  <c:v>2.46</c:v>
                </c:pt>
                <c:pt idx="608">
                  <c:v>1.55</c:v>
                </c:pt>
                <c:pt idx="609">
                  <c:v>1.9</c:v>
                </c:pt>
                <c:pt idx="610" formatCode="0.0">
                  <c:v>0.0</c:v>
                </c:pt>
                <c:pt idx="611">
                  <c:v>1.88</c:v>
                </c:pt>
                <c:pt idx="612">
                  <c:v>2.18</c:v>
                </c:pt>
                <c:pt idx="613">
                  <c:v>2.31</c:v>
                </c:pt>
                <c:pt idx="614">
                  <c:v>2.0</c:v>
                </c:pt>
                <c:pt idx="615">
                  <c:v>2.3</c:v>
                </c:pt>
                <c:pt idx="616">
                  <c:v>2.37</c:v>
                </c:pt>
                <c:pt idx="617" formatCode="0.0">
                  <c:v>0.0</c:v>
                </c:pt>
                <c:pt idx="618">
                  <c:v>2.09</c:v>
                </c:pt>
                <c:pt idx="619">
                  <c:v>2.03</c:v>
                </c:pt>
                <c:pt idx="620">
                  <c:v>2.06</c:v>
                </c:pt>
                <c:pt idx="621">
                  <c:v>1.41</c:v>
                </c:pt>
                <c:pt idx="622">
                  <c:v>2.18</c:v>
                </c:pt>
                <c:pt idx="623">
                  <c:v>1.96</c:v>
                </c:pt>
                <c:pt idx="624">
                  <c:v>2.09</c:v>
                </c:pt>
                <c:pt idx="625">
                  <c:v>2.52</c:v>
                </c:pt>
                <c:pt idx="626">
                  <c:v>1.43</c:v>
                </c:pt>
                <c:pt idx="627">
                  <c:v>2.36</c:v>
                </c:pt>
                <c:pt idx="628">
                  <c:v>1.88</c:v>
                </c:pt>
                <c:pt idx="629" formatCode="0.0">
                  <c:v>0.0</c:v>
                </c:pt>
                <c:pt idx="630">
                  <c:v>1.84</c:v>
                </c:pt>
                <c:pt idx="631">
                  <c:v>2.27</c:v>
                </c:pt>
                <c:pt idx="632" formatCode="0.0">
                  <c:v>0.0</c:v>
                </c:pt>
                <c:pt idx="633" formatCode="0.0">
                  <c:v>0.0</c:v>
                </c:pt>
                <c:pt idx="634" formatCode="0.0">
                  <c:v>0.0</c:v>
                </c:pt>
                <c:pt idx="635">
                  <c:v>2.1</c:v>
                </c:pt>
                <c:pt idx="636">
                  <c:v>2.16</c:v>
                </c:pt>
                <c:pt idx="637">
                  <c:v>1.61</c:v>
                </c:pt>
                <c:pt idx="638" formatCode="0.0">
                  <c:v>0.0</c:v>
                </c:pt>
                <c:pt idx="639">
                  <c:v>2.12</c:v>
                </c:pt>
                <c:pt idx="640">
                  <c:v>2.22</c:v>
                </c:pt>
                <c:pt idx="641">
                  <c:v>2.18</c:v>
                </c:pt>
                <c:pt idx="642">
                  <c:v>2.665</c:v>
                </c:pt>
                <c:pt idx="643">
                  <c:v>2.06</c:v>
                </c:pt>
                <c:pt idx="644" formatCode="0.0">
                  <c:v>0.0</c:v>
                </c:pt>
                <c:pt idx="645">
                  <c:v>2.12</c:v>
                </c:pt>
                <c:pt idx="646">
                  <c:v>2.38</c:v>
                </c:pt>
                <c:pt idx="647">
                  <c:v>2.2</c:v>
                </c:pt>
                <c:pt idx="648">
                  <c:v>2.1</c:v>
                </c:pt>
                <c:pt idx="649" formatCode="0.0">
                  <c:v>0.0</c:v>
                </c:pt>
                <c:pt idx="650" formatCode="0.0">
                  <c:v>0.0</c:v>
                </c:pt>
                <c:pt idx="651">
                  <c:v>2.6</c:v>
                </c:pt>
                <c:pt idx="652">
                  <c:v>2.32</c:v>
                </c:pt>
                <c:pt idx="653" formatCode="0.0">
                  <c:v>0.0</c:v>
                </c:pt>
                <c:pt idx="654">
                  <c:v>1.84</c:v>
                </c:pt>
                <c:pt idx="655">
                  <c:v>2.385</c:v>
                </c:pt>
                <c:pt idx="656">
                  <c:v>1.68</c:v>
                </c:pt>
                <c:pt idx="657">
                  <c:v>2.07</c:v>
                </c:pt>
                <c:pt idx="658">
                  <c:v>2.24</c:v>
                </c:pt>
                <c:pt idx="659" formatCode="0.0">
                  <c:v>0.0</c:v>
                </c:pt>
                <c:pt idx="660">
                  <c:v>2.59</c:v>
                </c:pt>
                <c:pt idx="661">
                  <c:v>1.68</c:v>
                </c:pt>
                <c:pt idx="662">
                  <c:v>2.22</c:v>
                </c:pt>
                <c:pt idx="663">
                  <c:v>2.22</c:v>
                </c:pt>
                <c:pt idx="664">
                  <c:v>1.98</c:v>
                </c:pt>
                <c:pt idx="665">
                  <c:v>2.24</c:v>
                </c:pt>
                <c:pt idx="666" formatCode="0.0">
                  <c:v>0.0</c:v>
                </c:pt>
                <c:pt idx="667">
                  <c:v>1.83</c:v>
                </c:pt>
                <c:pt idx="668" formatCode="0.0">
                  <c:v>0.0</c:v>
                </c:pt>
                <c:pt idx="669">
                  <c:v>2.03</c:v>
                </c:pt>
                <c:pt idx="670">
                  <c:v>2.04</c:v>
                </c:pt>
                <c:pt idx="671">
                  <c:v>2.11</c:v>
                </c:pt>
                <c:pt idx="672">
                  <c:v>2.26</c:v>
                </c:pt>
                <c:pt idx="673">
                  <c:v>1.44</c:v>
                </c:pt>
                <c:pt idx="674">
                  <c:v>2.34</c:v>
                </c:pt>
                <c:pt idx="675">
                  <c:v>2.26</c:v>
                </c:pt>
                <c:pt idx="676">
                  <c:v>3.34</c:v>
                </c:pt>
                <c:pt idx="677">
                  <c:v>2.19</c:v>
                </c:pt>
                <c:pt idx="678">
                  <c:v>2.11</c:v>
                </c:pt>
                <c:pt idx="679">
                  <c:v>2.57</c:v>
                </c:pt>
                <c:pt idx="680">
                  <c:v>2.1</c:v>
                </c:pt>
                <c:pt idx="681">
                  <c:v>2.08</c:v>
                </c:pt>
                <c:pt idx="682">
                  <c:v>2.71</c:v>
                </c:pt>
                <c:pt idx="683">
                  <c:v>2.26</c:v>
                </c:pt>
                <c:pt idx="684">
                  <c:v>2.24</c:v>
                </c:pt>
                <c:pt idx="685">
                  <c:v>2.41</c:v>
                </c:pt>
                <c:pt idx="686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1978416"/>
        <c:axId val="-961610560"/>
      </c:scatterChart>
      <c:valAx>
        <c:axId val="-9619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610560"/>
        <c:crosses val="autoZero"/>
        <c:crossBetween val="midCat"/>
      </c:valAx>
      <c:valAx>
        <c:axId val="-9616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9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'1_QTL_AllFamilies_NoOutlier'!$P$2:$P$688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0.00">
                  <c:v>131.8377562496536</c:v>
                </c:pt>
                <c:pt idx="13" formatCode="0.00">
                  <c:v>161.0949827281318</c:v>
                </c:pt>
                <c:pt idx="14" formatCode="0.00">
                  <c:v>172.5717043465291</c:v>
                </c:pt>
                <c:pt idx="15" formatCode="0.00">
                  <c:v>146.9191720888371</c:v>
                </c:pt>
                <c:pt idx="16" formatCode="0.00">
                  <c:v>185.3945560805203</c:v>
                </c:pt>
                <c:pt idx="17" formatCode="0.00">
                  <c:v>133.6702959490414</c:v>
                </c:pt>
                <c:pt idx="18" formatCode="0.00">
                  <c:v>170.6724363580066</c:v>
                </c:pt>
                <c:pt idx="19" formatCode="0.00">
                  <c:v>111.0418316841492</c:v>
                </c:pt>
                <c:pt idx="20" formatCode="0.00">
                  <c:v>147.0969154243471</c:v>
                </c:pt>
                <c:pt idx="21" formatCode="0.00">
                  <c:v>129.5067704063767</c:v>
                </c:pt>
                <c:pt idx="22" formatCode="0.00">
                  <c:v>182.0348356139819</c:v>
                </c:pt>
                <c:pt idx="23" formatCode="0.00">
                  <c:v>121.806993256809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0.00">
                  <c:v>117.2343259941105</c:v>
                </c:pt>
                <c:pt idx="37" formatCode="0.00">
                  <c:v>128.0348087799924</c:v>
                </c:pt>
                <c:pt idx="38" formatCode="0.00">
                  <c:v>111.1451117613295</c:v>
                </c:pt>
                <c:pt idx="39" formatCode="0.00">
                  <c:v>211.7336050180064</c:v>
                </c:pt>
                <c:pt idx="40" formatCode="0.00">
                  <c:v>168.9914010293321</c:v>
                </c:pt>
                <c:pt idx="41" formatCode="0.00">
                  <c:v>115.8837328136382</c:v>
                </c:pt>
                <c:pt idx="42" formatCode="0.00">
                  <c:v>133.3361847945842</c:v>
                </c:pt>
                <c:pt idx="43" formatCode="0.00">
                  <c:v>99.04614180499897</c:v>
                </c:pt>
                <c:pt idx="44" formatCode="0.00">
                  <c:v>112.338179154877</c:v>
                </c:pt>
                <c:pt idx="45" formatCode="0.00">
                  <c:v>103.9397731676635</c:v>
                </c:pt>
                <c:pt idx="46" formatCode="0.00">
                  <c:v>92.17241755940572</c:v>
                </c:pt>
                <c:pt idx="47" formatCode="0.00">
                  <c:v>99.59760269354816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0.00">
                  <c:v>109.0583704553155</c:v>
                </c:pt>
                <c:pt idx="61" formatCode="0.00">
                  <c:v>80.01617999411986</c:v>
                </c:pt>
                <c:pt idx="62" formatCode="0.00">
                  <c:v>92.07326847755593</c:v>
                </c:pt>
                <c:pt idx="63" formatCode="0.00">
                  <c:v>122.31487166259</c:v>
                </c:pt>
                <c:pt idx="64" formatCode="0.00">
                  <c:v>123.9357666538233</c:v>
                </c:pt>
                <c:pt idx="65" formatCode="0.00">
                  <c:v>91.1091652846403</c:v>
                </c:pt>
                <c:pt idx="66" formatCode="0.00">
                  <c:v>120.3784146637657</c:v>
                </c:pt>
                <c:pt idx="67" formatCode="0.00">
                  <c:v>101.9407010594233</c:v>
                </c:pt>
                <c:pt idx="68" formatCode="0.00">
                  <c:v>113.7145949470101</c:v>
                </c:pt>
                <c:pt idx="69" formatCode="0.00">
                  <c:v>119.9709871772938</c:v>
                </c:pt>
                <c:pt idx="70" formatCode="0.00">
                  <c:v>97.19797783193822</c:v>
                </c:pt>
                <c:pt idx="71" formatCode="0.00">
                  <c:v>104.9609914717045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">
                  <c:v>77.72392471686615</c:v>
                </c:pt>
                <c:pt idx="85" formatCode="0.00">
                  <c:v>103.966641771693</c:v>
                </c:pt>
                <c:pt idx="86" formatCode="0.00">
                  <c:v>105.3049459770665</c:v>
                </c:pt>
                <c:pt idx="87" formatCode="0.00">
                  <c:v>91.32008569535998</c:v>
                </c:pt>
                <c:pt idx="88" formatCode="0.00">
                  <c:v>131.552455366161</c:v>
                </c:pt>
                <c:pt idx="89" formatCode="0.00">
                  <c:v>105.7270850561944</c:v>
                </c:pt>
                <c:pt idx="90" formatCode="General">
                  <c:v>0.0</c:v>
                </c:pt>
                <c:pt idx="91" formatCode="0.00">
                  <c:v>112.7474423733635</c:v>
                </c:pt>
                <c:pt idx="92" formatCode="0.00">
                  <c:v>141.1068367276324</c:v>
                </c:pt>
                <c:pt idx="93" formatCode="0.00">
                  <c:v>114.671940324848</c:v>
                </c:pt>
                <c:pt idx="94" formatCode="0.00">
                  <c:v>103.736607302547</c:v>
                </c:pt>
                <c:pt idx="95" formatCode="0.00">
                  <c:v>123.495411283556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0.00">
                  <c:v>75.13032848079013</c:v>
                </c:pt>
                <c:pt idx="109" formatCode="0.00">
                  <c:v>102.2364515348933</c:v>
                </c:pt>
                <c:pt idx="110" formatCode="0.00">
                  <c:v>69.79393360649621</c:v>
                </c:pt>
                <c:pt idx="111" formatCode="0.00">
                  <c:v>105.8682480377296</c:v>
                </c:pt>
                <c:pt idx="112" formatCode="0.00">
                  <c:v>119.7004655111367</c:v>
                </c:pt>
                <c:pt idx="113" formatCode="0.00">
                  <c:v>146.5047878537927</c:v>
                </c:pt>
                <c:pt idx="114" formatCode="General">
                  <c:v>0.0</c:v>
                </c:pt>
                <c:pt idx="115" formatCode="0.00">
                  <c:v>147.00418948868</c:v>
                </c:pt>
                <c:pt idx="116" formatCode="0.00">
                  <c:v>105.375252434023</c:v>
                </c:pt>
                <c:pt idx="117" formatCode="0.00">
                  <c:v>113.459233129043</c:v>
                </c:pt>
                <c:pt idx="118" formatCode="0.00">
                  <c:v>127.6219494246583</c:v>
                </c:pt>
                <c:pt idx="119" formatCode="0.00">
                  <c:v>88.23141195234273</c:v>
                </c:pt>
                <c:pt idx="120" formatCode="0.00">
                  <c:v>112.6576055707542</c:v>
                </c:pt>
                <c:pt idx="121" formatCode="0.00">
                  <c:v>133.362418407665</c:v>
                </c:pt>
                <c:pt idx="122" formatCode="0.00">
                  <c:v>113.7664563136828</c:v>
                </c:pt>
                <c:pt idx="123" formatCode="0.00">
                  <c:v>124.9991121274667</c:v>
                </c:pt>
                <c:pt idx="124" formatCode="0.00">
                  <c:v>165.3262374126031</c:v>
                </c:pt>
                <c:pt idx="125" formatCode="0.00">
                  <c:v>155.4734570959158</c:v>
                </c:pt>
                <c:pt idx="126" formatCode="0.00">
                  <c:v>122.6682935580242</c:v>
                </c:pt>
                <c:pt idx="127" formatCode="0.00">
                  <c:v>97.98729787336745</c:v>
                </c:pt>
                <c:pt idx="128" formatCode="0.00">
                  <c:v>134.218822589177</c:v>
                </c:pt>
                <c:pt idx="129" formatCode="0.00">
                  <c:v>102.5564138402138</c:v>
                </c:pt>
                <c:pt idx="130" formatCode="0.00">
                  <c:v>116.6830238318536</c:v>
                </c:pt>
                <c:pt idx="131" formatCode="0.00">
                  <c:v>97.24987428196635</c:v>
                </c:pt>
                <c:pt idx="132" formatCode="0.00">
                  <c:v>116.4779642615375</c:v>
                </c:pt>
                <c:pt idx="133" formatCode="0.00">
                  <c:v>127.3479452247627</c:v>
                </c:pt>
                <c:pt idx="134" formatCode="0.00">
                  <c:v>151.4434141395753</c:v>
                </c:pt>
                <c:pt idx="135" formatCode="0.00">
                  <c:v>129.2625308597355</c:v>
                </c:pt>
                <c:pt idx="136" formatCode="0.00">
                  <c:v>112.7015116535266</c:v>
                </c:pt>
                <c:pt idx="137" formatCode="0.00">
                  <c:v>121.3177561525185</c:v>
                </c:pt>
                <c:pt idx="138" formatCode="0.00">
                  <c:v>115.6774141587339</c:v>
                </c:pt>
                <c:pt idx="139" formatCode="0.00">
                  <c:v>123.3275282746756</c:v>
                </c:pt>
                <c:pt idx="140" formatCode="0.00">
                  <c:v>148.4127610572384</c:v>
                </c:pt>
                <c:pt idx="141" formatCode="0.00">
                  <c:v>140.6104276111401</c:v>
                </c:pt>
                <c:pt idx="142" formatCode="0.00">
                  <c:v>120.0853121890719</c:v>
                </c:pt>
                <c:pt idx="143" formatCode="0.00">
                  <c:v>132.8424629400107</c:v>
                </c:pt>
                <c:pt idx="144" formatCode="0.00">
                  <c:v>130.9518928171699</c:v>
                </c:pt>
                <c:pt idx="145" formatCode="0.00">
                  <c:v>114.9792478539931</c:v>
                </c:pt>
                <c:pt idx="146" formatCode="0.00">
                  <c:v>109.4371750476983</c:v>
                </c:pt>
                <c:pt idx="147" formatCode="0.00">
                  <c:v>127.2918271010303</c:v>
                </c:pt>
                <c:pt idx="148" formatCode="0.00">
                  <c:v>114.3297153846467</c:v>
                </c:pt>
                <c:pt idx="149" formatCode="0.00">
                  <c:v>128.0235801498968</c:v>
                </c:pt>
                <c:pt idx="150" formatCode="0.00">
                  <c:v>137.3498969341553</c:v>
                </c:pt>
                <c:pt idx="151" formatCode="0.00">
                  <c:v>99.393869336629</c:v>
                </c:pt>
                <c:pt idx="152" formatCode="0.00">
                  <c:v>140.485333152921</c:v>
                </c:pt>
                <c:pt idx="153" formatCode="0.00">
                  <c:v>113.1302772999428</c:v>
                </c:pt>
                <c:pt idx="154" formatCode="0.00">
                  <c:v>95.37366138900776</c:v>
                </c:pt>
                <c:pt idx="155" formatCode="0.00">
                  <c:v>98.02783858941201</c:v>
                </c:pt>
                <c:pt idx="156" formatCode="0.00">
                  <c:v>107.1636670247819</c:v>
                </c:pt>
                <c:pt idx="157" formatCode="0.00">
                  <c:v>117.2752653126982</c:v>
                </c:pt>
                <c:pt idx="158" formatCode="0.00">
                  <c:v>96.04238742194557</c:v>
                </c:pt>
                <c:pt idx="159" formatCode="0.00">
                  <c:v>139.1711337881511</c:v>
                </c:pt>
                <c:pt idx="160" formatCode="0.00">
                  <c:v>135.2664502515048</c:v>
                </c:pt>
                <c:pt idx="161" formatCode="0.00">
                  <c:v>112.4110295557124</c:v>
                </c:pt>
                <c:pt idx="162" formatCode="0.00">
                  <c:v>123.9954717459625</c:v>
                </c:pt>
                <c:pt idx="163" formatCode="0.00">
                  <c:v>106.8934809339514</c:v>
                </c:pt>
                <c:pt idx="164" formatCode="0.00">
                  <c:v>143.738976152846</c:v>
                </c:pt>
                <c:pt idx="165" formatCode="0.00">
                  <c:v>118.650075449934</c:v>
                </c:pt>
                <c:pt idx="166" formatCode="0.00">
                  <c:v>112.3949152143645</c:v>
                </c:pt>
                <c:pt idx="167" formatCode="0.00">
                  <c:v>79.9107034195036</c:v>
                </c:pt>
                <c:pt idx="168" formatCode="0.00">
                  <c:v>137.7490368379546</c:v>
                </c:pt>
                <c:pt idx="169" formatCode="0.00">
                  <c:v>0.0</c:v>
                </c:pt>
                <c:pt idx="170" formatCode="0.00">
                  <c:v>98.33828554148148</c:v>
                </c:pt>
                <c:pt idx="171" formatCode="0.00">
                  <c:v>103.9165686426891</c:v>
                </c:pt>
                <c:pt idx="172" formatCode="0.00">
                  <c:v>124.2897127303087</c:v>
                </c:pt>
                <c:pt idx="173" formatCode="0.00">
                  <c:v>106.6174388103113</c:v>
                </c:pt>
                <c:pt idx="174" formatCode="0.00">
                  <c:v>129.5906232459476</c:v>
                </c:pt>
                <c:pt idx="175" formatCode="0.00">
                  <c:v>123.8874569594718</c:v>
                </c:pt>
                <c:pt idx="176" formatCode="0.00">
                  <c:v>103.7353455569036</c:v>
                </c:pt>
                <c:pt idx="177" formatCode="0.00">
                  <c:v>122.4061994812448</c:v>
                </c:pt>
                <c:pt idx="178" formatCode="0.00">
                  <c:v>94.64686874214228</c:v>
                </c:pt>
                <c:pt idx="179" formatCode="0.00">
                  <c:v>71.86064286666992</c:v>
                </c:pt>
                <c:pt idx="180" formatCode="0.00">
                  <c:v>109.095124671333</c:v>
                </c:pt>
                <c:pt idx="181" formatCode="0.00">
                  <c:v>91.19662003766925</c:v>
                </c:pt>
                <c:pt idx="182" formatCode="0.00">
                  <c:v>98.46725718558296</c:v>
                </c:pt>
                <c:pt idx="183" formatCode="0.00">
                  <c:v>128.0529924355053</c:v>
                </c:pt>
                <c:pt idx="184" formatCode="0.00">
                  <c:v>93.67717463613566</c:v>
                </c:pt>
                <c:pt idx="185" formatCode="0.00">
                  <c:v>0.0</c:v>
                </c:pt>
                <c:pt idx="186" formatCode="0.00">
                  <c:v>108.0478850292334</c:v>
                </c:pt>
                <c:pt idx="187" formatCode="0.00">
                  <c:v>154.0713397107341</c:v>
                </c:pt>
                <c:pt idx="188" formatCode="0.00">
                  <c:v>150.7538875812527</c:v>
                </c:pt>
                <c:pt idx="189" formatCode="0.00">
                  <c:v>88.16047197251039</c:v>
                </c:pt>
                <c:pt idx="190" formatCode="0.00">
                  <c:v>98.09446321063732</c:v>
                </c:pt>
                <c:pt idx="191" formatCode="0.00">
                  <c:v>73.47864401374078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0.00">
                  <c:v>82.89503611913044</c:v>
                </c:pt>
                <c:pt idx="195" formatCode="General">
                  <c:v>0.0</c:v>
                </c:pt>
                <c:pt idx="196" formatCode="0.00">
                  <c:v>135.7517888517988</c:v>
                </c:pt>
                <c:pt idx="197" formatCode="0.00">
                  <c:v>0.0</c:v>
                </c:pt>
                <c:pt idx="198" formatCode="0.00">
                  <c:v>130.4791380645651</c:v>
                </c:pt>
                <c:pt idx="199" formatCode="0.00">
                  <c:v>123.0505177499665</c:v>
                </c:pt>
                <c:pt idx="200" formatCode="General">
                  <c:v>0.0</c:v>
                </c:pt>
                <c:pt idx="201" formatCode="0.00">
                  <c:v>101.7334542150551</c:v>
                </c:pt>
                <c:pt idx="202" formatCode="0.00">
                  <c:v>98.76788683905224</c:v>
                </c:pt>
                <c:pt idx="203" formatCode="0.00">
                  <c:v>86.04081325218883</c:v>
                </c:pt>
                <c:pt idx="204" formatCode="0.00">
                  <c:v>114.5814047483245</c:v>
                </c:pt>
                <c:pt idx="205" formatCode="0.00">
                  <c:v>79.63847500765209</c:v>
                </c:pt>
                <c:pt idx="206" formatCode="0.00">
                  <c:v>0.0</c:v>
                </c:pt>
                <c:pt idx="207" formatCode="0.00">
                  <c:v>140.5234996634043</c:v>
                </c:pt>
                <c:pt idx="208" formatCode="0.00">
                  <c:v>88.21256660733072</c:v>
                </c:pt>
                <c:pt idx="209" formatCode="0.00">
                  <c:v>129.2411699724599</c:v>
                </c:pt>
                <c:pt idx="210" formatCode="0.00">
                  <c:v>115.4732711372269</c:v>
                </c:pt>
                <c:pt idx="211" formatCode="0.00">
                  <c:v>126.346862262703</c:v>
                </c:pt>
                <c:pt idx="212" formatCode="0.00">
                  <c:v>123.2912700649906</c:v>
                </c:pt>
                <c:pt idx="213" formatCode="0.00">
                  <c:v>85.7700299910712</c:v>
                </c:pt>
                <c:pt idx="214" formatCode="0.00">
                  <c:v>114.5925753985317</c:v>
                </c:pt>
                <c:pt idx="215" formatCode="0.00">
                  <c:v>99.21587830276931</c:v>
                </c:pt>
                <c:pt idx="216" formatCode="0.00">
                  <c:v>59.9680370004849</c:v>
                </c:pt>
                <c:pt idx="217" formatCode="0.00">
                  <c:v>0.0</c:v>
                </c:pt>
                <c:pt idx="218" formatCode="0.00">
                  <c:v>0.0</c:v>
                </c:pt>
                <c:pt idx="219" formatCode="0.00">
                  <c:v>0.0</c:v>
                </c:pt>
                <c:pt idx="220" formatCode="0.00">
                  <c:v>138.6508144730518</c:v>
                </c:pt>
                <c:pt idx="221" formatCode="0.00">
                  <c:v>92.12958124478361</c:v>
                </c:pt>
                <c:pt idx="222" formatCode="0.00">
                  <c:v>127.033428381609</c:v>
                </c:pt>
                <c:pt idx="223" formatCode="0.00">
                  <c:v>146.102847646464</c:v>
                </c:pt>
                <c:pt idx="224" formatCode="0.00">
                  <c:v>141.3655492550101</c:v>
                </c:pt>
                <c:pt idx="225" formatCode="0.00">
                  <c:v>142.3186660698318</c:v>
                </c:pt>
                <c:pt idx="226" formatCode="0.00">
                  <c:v>137.9836900163855</c:v>
                </c:pt>
                <c:pt idx="227" formatCode="0.00">
                  <c:v>142.118801300278</c:v>
                </c:pt>
                <c:pt idx="228" formatCode="0.00">
                  <c:v>73.11914856521305</c:v>
                </c:pt>
                <c:pt idx="229" formatCode="0.00">
                  <c:v>172.5539807841137</c:v>
                </c:pt>
                <c:pt idx="230" formatCode="0.00">
                  <c:v>114.2667212505899</c:v>
                </c:pt>
                <c:pt idx="231" formatCode="0.00">
                  <c:v>143.3330343411378</c:v>
                </c:pt>
                <c:pt idx="232" formatCode="0.00">
                  <c:v>101.5541499876337</c:v>
                </c:pt>
                <c:pt idx="233" formatCode="0.00">
                  <c:v>137.1628480975567</c:v>
                </c:pt>
                <c:pt idx="234" formatCode="0.00">
                  <c:v>123.7129792577628</c:v>
                </c:pt>
                <c:pt idx="235" formatCode="0.00">
                  <c:v>85.35198856624728</c:v>
                </c:pt>
                <c:pt idx="236" formatCode="0.00">
                  <c:v>140.6767606934858</c:v>
                </c:pt>
                <c:pt idx="237" formatCode="0.00">
                  <c:v>110.2690192678762</c:v>
                </c:pt>
                <c:pt idx="238" formatCode="0.00">
                  <c:v>130.2953503319258</c:v>
                </c:pt>
                <c:pt idx="239" formatCode="0.00">
                  <c:v>107.0672847578467</c:v>
                </c:pt>
                <c:pt idx="240" formatCode="0.00">
                  <c:v>125.9518704433767</c:v>
                </c:pt>
                <c:pt idx="241" formatCode="0.00">
                  <c:v>144.8031491604847</c:v>
                </c:pt>
                <c:pt idx="242" formatCode="0.00">
                  <c:v>93.67317987306636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0.00">
                  <c:v>79.18934054375484</c:v>
                </c:pt>
                <c:pt idx="246" formatCode="0.00">
                  <c:v>122.4211634437659</c:v>
                </c:pt>
                <c:pt idx="247" formatCode="0.00">
                  <c:v>120.0040236253541</c:v>
                </c:pt>
                <c:pt idx="248" formatCode="0.00">
                  <c:v>126.4521031306734</c:v>
                </c:pt>
                <c:pt idx="249" formatCode="0.00">
                  <c:v>124.7164969728777</c:v>
                </c:pt>
                <c:pt idx="250" formatCode="0.00">
                  <c:v>128.7541900920006</c:v>
                </c:pt>
                <c:pt idx="251" formatCode="0.00">
                  <c:v>96.63257941507001</c:v>
                </c:pt>
                <c:pt idx="252" formatCode="General">
                  <c:v>0.0</c:v>
                </c:pt>
                <c:pt idx="253" formatCode="0.00">
                  <c:v>0.0</c:v>
                </c:pt>
                <c:pt idx="254" formatCode="General">
                  <c:v>0.0</c:v>
                </c:pt>
                <c:pt idx="255" formatCode="0.00">
                  <c:v>100.7292470777172</c:v>
                </c:pt>
                <c:pt idx="256" formatCode="0.00">
                  <c:v>0.0</c:v>
                </c:pt>
                <c:pt idx="257" formatCode="0.00">
                  <c:v>62.53976425478381</c:v>
                </c:pt>
                <c:pt idx="258" formatCode="0.00">
                  <c:v>75.82036932284082</c:v>
                </c:pt>
                <c:pt idx="259" formatCode="0.00">
                  <c:v>85.90560737500984</c:v>
                </c:pt>
                <c:pt idx="260" formatCode="0.00">
                  <c:v>73.55689152578064</c:v>
                </c:pt>
                <c:pt idx="261" formatCode="0.00">
                  <c:v>88.13474636767261</c:v>
                </c:pt>
                <c:pt idx="262" formatCode="0.00">
                  <c:v>95.33815280041946</c:v>
                </c:pt>
                <c:pt idx="263" formatCode="0.00">
                  <c:v>91.5406955049088</c:v>
                </c:pt>
                <c:pt idx="264" formatCode="0.00">
                  <c:v>90.49191897983932</c:v>
                </c:pt>
                <c:pt idx="265" formatCode="0.00">
                  <c:v>107.0721438896773</c:v>
                </c:pt>
                <c:pt idx="266" formatCode="0.00">
                  <c:v>104.6885860676207</c:v>
                </c:pt>
                <c:pt idx="267" formatCode="0.00">
                  <c:v>115.8417298443599</c:v>
                </c:pt>
                <c:pt idx="268" formatCode="0.00">
                  <c:v>75.01546532910163</c:v>
                </c:pt>
                <c:pt idx="269" formatCode="0.00">
                  <c:v>98.39202307160604</c:v>
                </c:pt>
                <c:pt idx="270" formatCode="0.00">
                  <c:v>114.1598464799598</c:v>
                </c:pt>
                <c:pt idx="271" formatCode="0.00">
                  <c:v>115.5276186068706</c:v>
                </c:pt>
                <c:pt idx="272" formatCode="0.00">
                  <c:v>122.0719587716285</c:v>
                </c:pt>
                <c:pt idx="273" formatCode="0.00">
                  <c:v>117.8792736181233</c:v>
                </c:pt>
                <c:pt idx="274" formatCode="0.00">
                  <c:v>143.163581729691</c:v>
                </c:pt>
                <c:pt idx="275" formatCode="0.00">
                  <c:v>90.00496925745404</c:v>
                </c:pt>
                <c:pt idx="276" formatCode="0.00">
                  <c:v>84.85377275488064</c:v>
                </c:pt>
                <c:pt idx="277" formatCode="0.00">
                  <c:v>89.96073152814801</c:v>
                </c:pt>
                <c:pt idx="278" formatCode="0.00">
                  <c:v>51.94910432365567</c:v>
                </c:pt>
                <c:pt idx="279" formatCode="0.00">
                  <c:v>121.3523508131578</c:v>
                </c:pt>
                <c:pt idx="280" formatCode="0.00">
                  <c:v>78.96162411390777</c:v>
                </c:pt>
                <c:pt idx="281" formatCode="0.00">
                  <c:v>82.5627531332379</c:v>
                </c:pt>
                <c:pt idx="282" formatCode="0.00">
                  <c:v>69.59258174716882</c:v>
                </c:pt>
                <c:pt idx="283" formatCode="0.00">
                  <c:v>86.19773256251416</c:v>
                </c:pt>
                <c:pt idx="284" formatCode="0.00">
                  <c:v>81.37471460586499</c:v>
                </c:pt>
                <c:pt idx="285" formatCode="0.00">
                  <c:v>84.72011930663969</c:v>
                </c:pt>
                <c:pt idx="286" formatCode="0.00">
                  <c:v>74.05317852087549</c:v>
                </c:pt>
                <c:pt idx="287" formatCode="0.00">
                  <c:v>0.0</c:v>
                </c:pt>
                <c:pt idx="288" formatCode="0.00">
                  <c:v>126.029478934011</c:v>
                </c:pt>
                <c:pt idx="289" formatCode="0.00">
                  <c:v>123.7084407359267</c:v>
                </c:pt>
                <c:pt idx="290" formatCode="0.00">
                  <c:v>97.22776096222992</c:v>
                </c:pt>
                <c:pt idx="291" formatCode="0.00">
                  <c:v>107.2671286066359</c:v>
                </c:pt>
                <c:pt idx="292" formatCode="0.00">
                  <c:v>85.20176701171984</c:v>
                </c:pt>
                <c:pt idx="293" formatCode="0.00">
                  <c:v>144.9936808020037</c:v>
                </c:pt>
                <c:pt idx="294" formatCode="0.00">
                  <c:v>100.0219708771916</c:v>
                </c:pt>
                <c:pt idx="295" formatCode="0.00">
                  <c:v>133.1265186171641</c:v>
                </c:pt>
                <c:pt idx="296" formatCode="0.00">
                  <c:v>123.4273438604749</c:v>
                </c:pt>
                <c:pt idx="297" formatCode="0.00">
                  <c:v>126.4216652378304</c:v>
                </c:pt>
                <c:pt idx="298" formatCode="0.00">
                  <c:v>115.6426499866773</c:v>
                </c:pt>
                <c:pt idx="299" formatCode="0.00">
                  <c:v>111.8326537403898</c:v>
                </c:pt>
                <c:pt idx="300" formatCode="0.00">
                  <c:v>86.19979241662504</c:v>
                </c:pt>
                <c:pt idx="301" formatCode="0.00">
                  <c:v>80.03169960258694</c:v>
                </c:pt>
                <c:pt idx="302" formatCode="0.00">
                  <c:v>70.81564114945667</c:v>
                </c:pt>
                <c:pt idx="303" formatCode="0.00">
                  <c:v>80.2781797915288</c:v>
                </c:pt>
                <c:pt idx="304" formatCode="0.00">
                  <c:v>82.44955208766378</c:v>
                </c:pt>
                <c:pt idx="305" formatCode="0.00">
                  <c:v>55.68468587592461</c:v>
                </c:pt>
                <c:pt idx="306" formatCode="0.00">
                  <c:v>83.18284534879672</c:v>
                </c:pt>
                <c:pt idx="307" formatCode="0.00">
                  <c:v>90.20939839731294</c:v>
                </c:pt>
                <c:pt idx="308" formatCode="0.00">
                  <c:v>66.28904054649364</c:v>
                </c:pt>
                <c:pt idx="309" formatCode="0.00">
                  <c:v>76.52157053220429</c:v>
                </c:pt>
                <c:pt idx="310" formatCode="0.00">
                  <c:v>80.21953426763153</c:v>
                </c:pt>
                <c:pt idx="311" formatCode="0.00">
                  <c:v>67.33761364030335</c:v>
                </c:pt>
                <c:pt idx="312" formatCode="0.00">
                  <c:v>149.3003585994934</c:v>
                </c:pt>
                <c:pt idx="313" formatCode="0.00">
                  <c:v>148.965322559598</c:v>
                </c:pt>
                <c:pt idx="314" formatCode="0.00">
                  <c:v>120.3009034296039</c:v>
                </c:pt>
                <c:pt idx="315" formatCode="0.00">
                  <c:v>118.8921201534258</c:v>
                </c:pt>
                <c:pt idx="316" formatCode="0.00">
                  <c:v>112.1925853808883</c:v>
                </c:pt>
                <c:pt idx="317" formatCode="0.00">
                  <c:v>96.10876833152858</c:v>
                </c:pt>
                <c:pt idx="318" formatCode="0.00">
                  <c:v>119.3403987266466</c:v>
                </c:pt>
                <c:pt idx="319" formatCode="0.00">
                  <c:v>125.7169012145043</c:v>
                </c:pt>
                <c:pt idx="320" formatCode="0.00">
                  <c:v>162.8458975236641</c:v>
                </c:pt>
                <c:pt idx="321" formatCode="0.00">
                  <c:v>123.0376847483235</c:v>
                </c:pt>
                <c:pt idx="322" formatCode="0.00">
                  <c:v>126.0874912566761</c:v>
                </c:pt>
                <c:pt idx="323" formatCode="0.00">
                  <c:v>84.88977081805434</c:v>
                </c:pt>
                <c:pt idx="324" formatCode="0.00">
                  <c:v>72.81476419485078</c:v>
                </c:pt>
                <c:pt idx="325" formatCode="0.00">
                  <c:v>80.80286396305665</c:v>
                </c:pt>
                <c:pt idx="326" formatCode="0.00">
                  <c:v>98.26146729824976</c:v>
                </c:pt>
                <c:pt idx="327" formatCode="0.00">
                  <c:v>72.13825288086036</c:v>
                </c:pt>
                <c:pt idx="328" formatCode="0.00">
                  <c:v>70.10933903446565</c:v>
                </c:pt>
                <c:pt idx="329" formatCode="0.00">
                  <c:v>53.1651492968482</c:v>
                </c:pt>
                <c:pt idx="330" formatCode="0.00">
                  <c:v>65.55336921086969</c:v>
                </c:pt>
                <c:pt idx="331" formatCode="0.00">
                  <c:v>76.90627084668505</c:v>
                </c:pt>
                <c:pt idx="332" formatCode="0.00">
                  <c:v>84.96240141842672</c:v>
                </c:pt>
                <c:pt idx="333" formatCode="0.00">
                  <c:v>103.817740723638</c:v>
                </c:pt>
                <c:pt idx="334" formatCode="0.00">
                  <c:v>100.2096902520927</c:v>
                </c:pt>
                <c:pt idx="335" formatCode="0.00">
                  <c:v>111.9797110830388</c:v>
                </c:pt>
                <c:pt idx="336" formatCode="0.00">
                  <c:v>76.63859141470823</c:v>
                </c:pt>
                <c:pt idx="337" formatCode="0.00">
                  <c:v>102.055698056355</c:v>
                </c:pt>
                <c:pt idx="338" formatCode="0.00">
                  <c:v>90.6705279444685</c:v>
                </c:pt>
                <c:pt idx="339" formatCode="0.00">
                  <c:v>92.11801793080237</c:v>
                </c:pt>
                <c:pt idx="340" formatCode="0.00">
                  <c:v>73.3690790276129</c:v>
                </c:pt>
                <c:pt idx="341" formatCode="0.00">
                  <c:v>94.9625805917127</c:v>
                </c:pt>
                <c:pt idx="342" formatCode="0.00">
                  <c:v>75.50812501714237</c:v>
                </c:pt>
                <c:pt idx="343" formatCode="0.00">
                  <c:v>67.06683969249436</c:v>
                </c:pt>
                <c:pt idx="344" formatCode="0.00">
                  <c:v>99.6385195092729</c:v>
                </c:pt>
                <c:pt idx="345" formatCode="0.00">
                  <c:v>78.45205691456302</c:v>
                </c:pt>
                <c:pt idx="346" formatCode="0.00">
                  <c:v>88.78603048882067</c:v>
                </c:pt>
                <c:pt idx="347" formatCode="0.00">
                  <c:v>78.76240253002025</c:v>
                </c:pt>
                <c:pt idx="348" formatCode="0.00">
                  <c:v>57.71926855965884</c:v>
                </c:pt>
                <c:pt idx="349" formatCode="0.00">
                  <c:v>64.23852462677376</c:v>
                </c:pt>
                <c:pt idx="350" formatCode="0.00">
                  <c:v>89.13098319792513</c:v>
                </c:pt>
                <c:pt idx="351" formatCode="0.00">
                  <c:v>102.3847778466442</c:v>
                </c:pt>
                <c:pt idx="352" formatCode="0.00">
                  <c:v>41.16295636477506</c:v>
                </c:pt>
                <c:pt idx="353" formatCode="0.00">
                  <c:v>53.75736594185209</c:v>
                </c:pt>
                <c:pt idx="354" formatCode="0.00">
                  <c:v>70.5936446593893</c:v>
                </c:pt>
                <c:pt idx="355" formatCode="0.00">
                  <c:v>72.33633925074636</c:v>
                </c:pt>
                <c:pt idx="356" formatCode="0.00">
                  <c:v>76.39219350948757</c:v>
                </c:pt>
                <c:pt idx="357" formatCode="0.00">
                  <c:v>70.00548481267073</c:v>
                </c:pt>
                <c:pt idx="358" formatCode="0.00">
                  <c:v>84.02770903812775</c:v>
                </c:pt>
                <c:pt idx="359" formatCode="0.00">
                  <c:v>83.89380779245093</c:v>
                </c:pt>
                <c:pt idx="360" formatCode="0.00">
                  <c:v>69.89246539747307</c:v>
                </c:pt>
                <c:pt idx="361" formatCode="0.00">
                  <c:v>89.2813726277405</c:v>
                </c:pt>
                <c:pt idx="362" formatCode="0.00">
                  <c:v>74.69414695559035</c:v>
                </c:pt>
                <c:pt idx="363" formatCode="0.00">
                  <c:v>71.11548561723707</c:v>
                </c:pt>
                <c:pt idx="364" formatCode="0.00">
                  <c:v>98.86233515493082</c:v>
                </c:pt>
                <c:pt idx="365" formatCode="0.00">
                  <c:v>85.08106703213616</c:v>
                </c:pt>
                <c:pt idx="366" formatCode="0.00">
                  <c:v>86.83384769519843</c:v>
                </c:pt>
                <c:pt idx="367" formatCode="0.00">
                  <c:v>97.3729681851664</c:v>
                </c:pt>
                <c:pt idx="368" formatCode="0.00">
                  <c:v>113.2719378704978</c:v>
                </c:pt>
                <c:pt idx="369" formatCode="0.00">
                  <c:v>84.23272351844622</c:v>
                </c:pt>
                <c:pt idx="370" formatCode="0.00">
                  <c:v>95.6377959613468</c:v>
                </c:pt>
                <c:pt idx="371" formatCode="0.00">
                  <c:v>93.07425242625686</c:v>
                </c:pt>
                <c:pt idx="372" formatCode="0.00">
                  <c:v>51.0045023561768</c:v>
                </c:pt>
                <c:pt idx="373" formatCode="0.00">
                  <c:v>74.98200166288804</c:v>
                </c:pt>
                <c:pt idx="374" formatCode="0.00">
                  <c:v>73.71692483923203</c:v>
                </c:pt>
                <c:pt idx="375" formatCode="0.00">
                  <c:v>56.24264177612494</c:v>
                </c:pt>
                <c:pt idx="376" formatCode="0.00">
                  <c:v>96.14377583526837</c:v>
                </c:pt>
                <c:pt idx="377" formatCode="0.00">
                  <c:v>52.84352290037614</c:v>
                </c:pt>
                <c:pt idx="378" formatCode="0.00">
                  <c:v>60.10962671889186</c:v>
                </c:pt>
                <c:pt idx="379" formatCode="0.00">
                  <c:v>73.5410257150181</c:v>
                </c:pt>
                <c:pt idx="380" formatCode="0.00">
                  <c:v>53.78214410719776</c:v>
                </c:pt>
                <c:pt idx="381" formatCode="0.00">
                  <c:v>88.20343839874857</c:v>
                </c:pt>
                <c:pt idx="382" formatCode="0.00">
                  <c:v>84.04690850289002</c:v>
                </c:pt>
                <c:pt idx="383" formatCode="0.00">
                  <c:v>92.17206878703016</c:v>
                </c:pt>
                <c:pt idx="384" formatCode="0.00">
                  <c:v>62.47821259077112</c:v>
                </c:pt>
                <c:pt idx="385" formatCode="0.00">
                  <c:v>96.15835932679775</c:v>
                </c:pt>
                <c:pt idx="386" formatCode="0.00">
                  <c:v>100.6293320084932</c:v>
                </c:pt>
                <c:pt idx="387" formatCode="0.00">
                  <c:v>101.8959800065414</c:v>
                </c:pt>
                <c:pt idx="388" formatCode="0.00">
                  <c:v>74.50821772482734</c:v>
                </c:pt>
                <c:pt idx="389" formatCode="0.00">
                  <c:v>40.37362117476536</c:v>
                </c:pt>
                <c:pt idx="390" formatCode="0.00">
                  <c:v>106.0770646661113</c:v>
                </c:pt>
                <c:pt idx="391" formatCode="0.00">
                  <c:v>106.3127443352967</c:v>
                </c:pt>
                <c:pt idx="392" formatCode="0.00">
                  <c:v>68.17862100271526</c:v>
                </c:pt>
                <c:pt idx="393" formatCode="0.00">
                  <c:v>108.7551522719976</c:v>
                </c:pt>
                <c:pt idx="394" formatCode="0.00">
                  <c:v>107.9870714496456</c:v>
                </c:pt>
                <c:pt idx="395" formatCode="0.00">
                  <c:v>90.4544824389835</c:v>
                </c:pt>
                <c:pt idx="396" formatCode="0.00">
                  <c:v>47.43779722409302</c:v>
                </c:pt>
                <c:pt idx="397" formatCode="0.00">
                  <c:v>41.77279456711629</c:v>
                </c:pt>
                <c:pt idx="398" formatCode="0.00">
                  <c:v>79.75404888421</c:v>
                </c:pt>
                <c:pt idx="399" formatCode="0.00">
                  <c:v>42.34734244977927</c:v>
                </c:pt>
                <c:pt idx="400" formatCode="0.00">
                  <c:v>56.34328686305916</c:v>
                </c:pt>
                <c:pt idx="401" formatCode="0.00">
                  <c:v>64.80740023335099</c:v>
                </c:pt>
                <c:pt idx="402" formatCode="0.00">
                  <c:v>51.47320424404329</c:v>
                </c:pt>
                <c:pt idx="403" formatCode="0.00">
                  <c:v>93.72585226046886</c:v>
                </c:pt>
                <c:pt idx="404" formatCode="0.00">
                  <c:v>48.75434177190398</c:v>
                </c:pt>
                <c:pt idx="405" formatCode="0.00">
                  <c:v>42.82961791725931</c:v>
                </c:pt>
                <c:pt idx="406" formatCode="0.00">
                  <c:v>59.88662331082008</c:v>
                </c:pt>
                <c:pt idx="407" formatCode="0.00">
                  <c:v>70.90097768206327</c:v>
                </c:pt>
                <c:pt idx="408" formatCode="0.00">
                  <c:v>64.0526509491424</c:v>
                </c:pt>
                <c:pt idx="409" formatCode="0.00">
                  <c:v>47.78650083284601</c:v>
                </c:pt>
                <c:pt idx="410" formatCode="0.00">
                  <c:v>81.33265600178119</c:v>
                </c:pt>
                <c:pt idx="411" formatCode="0.00">
                  <c:v>76.84004471402345</c:v>
                </c:pt>
                <c:pt idx="412" formatCode="0.00">
                  <c:v>80.52360465762332</c:v>
                </c:pt>
                <c:pt idx="413" formatCode="0.00">
                  <c:v>93.73381065626755</c:v>
                </c:pt>
                <c:pt idx="414" formatCode="0.00">
                  <c:v>125.9258595943259</c:v>
                </c:pt>
                <c:pt idx="415" formatCode="0.00">
                  <c:v>74.5475247956418</c:v>
                </c:pt>
                <c:pt idx="416" formatCode="0.00">
                  <c:v>76.77838696240269</c:v>
                </c:pt>
                <c:pt idx="417" formatCode="0.00">
                  <c:v>84.32544865378929</c:v>
                </c:pt>
                <c:pt idx="418" formatCode="0.00">
                  <c:v>104.9989076493172</c:v>
                </c:pt>
                <c:pt idx="419" formatCode="0.00">
                  <c:v>67.78741682349936</c:v>
                </c:pt>
                <c:pt idx="420" formatCode="0.00">
                  <c:v>95.76990269165977</c:v>
                </c:pt>
                <c:pt idx="421" formatCode="0.00">
                  <c:v>86.18796202558697</c:v>
                </c:pt>
                <c:pt idx="422" formatCode="0.00">
                  <c:v>68.53418204334346</c:v>
                </c:pt>
                <c:pt idx="423" formatCode="0.00">
                  <c:v>84.7923269778675</c:v>
                </c:pt>
                <c:pt idx="424" formatCode="0.00">
                  <c:v>71.41284465508313</c:v>
                </c:pt>
                <c:pt idx="425" formatCode="0.00">
                  <c:v>59.49246259234645</c:v>
                </c:pt>
                <c:pt idx="426" formatCode="0.00">
                  <c:v>82.82883756533968</c:v>
                </c:pt>
                <c:pt idx="427" formatCode="0.00">
                  <c:v>120.2499269221013</c:v>
                </c:pt>
                <c:pt idx="428" formatCode="0.00">
                  <c:v>102.6436461975673</c:v>
                </c:pt>
                <c:pt idx="429" formatCode="0.00">
                  <c:v>76.38333472714038</c:v>
                </c:pt>
                <c:pt idx="430" formatCode="0.00">
                  <c:v>118.7164333703824</c:v>
                </c:pt>
                <c:pt idx="431" formatCode="0.00">
                  <c:v>106.6801380713063</c:v>
                </c:pt>
                <c:pt idx="432" formatCode="0.00">
                  <c:v>67.63350196253332</c:v>
                </c:pt>
                <c:pt idx="433" formatCode="0.00">
                  <c:v>103.8458369291382</c:v>
                </c:pt>
                <c:pt idx="434" formatCode="0.00">
                  <c:v>105.3726544490221</c:v>
                </c:pt>
                <c:pt idx="435" formatCode="0.00">
                  <c:v>88.11658575140969</c:v>
                </c:pt>
                <c:pt idx="436" formatCode="0.00">
                  <c:v>96.59388122745554</c:v>
                </c:pt>
                <c:pt idx="437" formatCode="0.00">
                  <c:v>78.89643990006303</c:v>
                </c:pt>
                <c:pt idx="438" formatCode="0.00">
                  <c:v>72.86875698522712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0">
                  <c:v>97.21416963395728</c:v>
                </c:pt>
                <c:pt idx="442" formatCode="0.00">
                  <c:v>0.0</c:v>
                </c:pt>
                <c:pt idx="443" formatCode="0.0">
                  <c:v>0.0</c:v>
                </c:pt>
                <c:pt idx="444" formatCode="0.00">
                  <c:v>56.93540677738828</c:v>
                </c:pt>
                <c:pt idx="445" formatCode="0.00">
                  <c:v>63.60146315795583</c:v>
                </c:pt>
                <c:pt idx="446" formatCode="0.00">
                  <c:v>81.71844196855933</c:v>
                </c:pt>
                <c:pt idx="447" formatCode="0.00">
                  <c:v>87.3845139958689</c:v>
                </c:pt>
                <c:pt idx="448" formatCode="0.00">
                  <c:v>71.27499729743955</c:v>
                </c:pt>
                <c:pt idx="449" formatCode="0.00">
                  <c:v>98.7855251680713</c:v>
                </c:pt>
                <c:pt idx="450" formatCode="0.00">
                  <c:v>80.24499106444002</c:v>
                </c:pt>
                <c:pt idx="451" formatCode="0.00">
                  <c:v>125.7316327402065</c:v>
                </c:pt>
                <c:pt idx="452" formatCode="0.0">
                  <c:v>0.0</c:v>
                </c:pt>
                <c:pt idx="453" formatCode="0.00">
                  <c:v>118.1661100746664</c:v>
                </c:pt>
                <c:pt idx="454" formatCode="0.00">
                  <c:v>89.52478319546006</c:v>
                </c:pt>
                <c:pt idx="455" formatCode="0.00">
                  <c:v>122.162360458236</c:v>
                </c:pt>
                <c:pt idx="456" formatCode="0.00">
                  <c:v>99.04690083687839</c:v>
                </c:pt>
                <c:pt idx="457" formatCode="0.00">
                  <c:v>87.85880449949914</c:v>
                </c:pt>
                <c:pt idx="458" formatCode="0.00">
                  <c:v>79.26127050461458</c:v>
                </c:pt>
                <c:pt idx="459" formatCode="0.00">
                  <c:v>91.19037119691552</c:v>
                </c:pt>
                <c:pt idx="460" formatCode="0.00">
                  <c:v>94.81771243088019</c:v>
                </c:pt>
                <c:pt idx="461" formatCode="0.00">
                  <c:v>113.4091444762803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0">
                  <c:v>85.69199302829777</c:v>
                </c:pt>
                <c:pt idx="465" formatCode="0.00">
                  <c:v>117.1572863884986</c:v>
                </c:pt>
                <c:pt idx="466" formatCode="0.0">
                  <c:v>0.0</c:v>
                </c:pt>
                <c:pt idx="467" formatCode="0.00">
                  <c:v>63.09574795227048</c:v>
                </c:pt>
                <c:pt idx="468" formatCode="0.00">
                  <c:v>62.44643708977075</c:v>
                </c:pt>
                <c:pt idx="469" formatCode="0.00">
                  <c:v>108.6757386950893</c:v>
                </c:pt>
                <c:pt idx="470" formatCode="0.00">
                  <c:v>79.57996423902678</c:v>
                </c:pt>
                <c:pt idx="471" formatCode="0.00">
                  <c:v>63.51975127757004</c:v>
                </c:pt>
                <c:pt idx="472" formatCode="0.00">
                  <c:v>105.7051696027601</c:v>
                </c:pt>
                <c:pt idx="473" formatCode="0.00">
                  <c:v>52.99101226980821</c:v>
                </c:pt>
                <c:pt idx="474" formatCode="0.00">
                  <c:v>95.75008861749717</c:v>
                </c:pt>
                <c:pt idx="475" formatCode="0.00">
                  <c:v>104.9722499235327</c:v>
                </c:pt>
                <c:pt idx="476" formatCode="0.00">
                  <c:v>121.1480531084935</c:v>
                </c:pt>
                <c:pt idx="477" formatCode="0.00">
                  <c:v>0.0</c:v>
                </c:pt>
                <c:pt idx="478" formatCode="0.00">
                  <c:v>0.0</c:v>
                </c:pt>
                <c:pt idx="479" formatCode="0.00">
                  <c:v>77.59107017556366</c:v>
                </c:pt>
                <c:pt idx="480" formatCode="0.00">
                  <c:v>0.0</c:v>
                </c:pt>
                <c:pt idx="481" formatCode="0.00">
                  <c:v>0.0</c:v>
                </c:pt>
                <c:pt idx="482" formatCode="0.00">
                  <c:v>0.0</c:v>
                </c:pt>
                <c:pt idx="483" formatCode="0.00">
                  <c:v>0.0</c:v>
                </c:pt>
                <c:pt idx="484" formatCode="0.00">
                  <c:v>0.0</c:v>
                </c:pt>
                <c:pt idx="485" formatCode="0.00">
                  <c:v>0.0</c:v>
                </c:pt>
                <c:pt idx="486" formatCode="0.00">
                  <c:v>0.0</c:v>
                </c:pt>
                <c:pt idx="487" formatCode="0.00">
                  <c:v>0.0</c:v>
                </c:pt>
                <c:pt idx="488" formatCode="0.00">
                  <c:v>0.0</c:v>
                </c:pt>
                <c:pt idx="489" formatCode="0.00">
                  <c:v>0.0</c:v>
                </c:pt>
                <c:pt idx="490" formatCode="0.00">
                  <c:v>0.0</c:v>
                </c:pt>
                <c:pt idx="491" formatCode="0.00">
                  <c:v>0.0</c:v>
                </c:pt>
                <c:pt idx="492" formatCode="0.00">
                  <c:v>0.0</c:v>
                </c:pt>
                <c:pt idx="493" formatCode="0.00">
                  <c:v>0.0</c:v>
                </c:pt>
                <c:pt idx="494" formatCode="0.00">
                  <c:v>0.0</c:v>
                </c:pt>
                <c:pt idx="495" formatCode="0.00">
                  <c:v>0.0</c:v>
                </c:pt>
                <c:pt idx="496" formatCode="0.00">
                  <c:v>0.0</c:v>
                </c:pt>
                <c:pt idx="497" formatCode="0.00">
                  <c:v>0.0</c:v>
                </c:pt>
                <c:pt idx="498" formatCode="0.00">
                  <c:v>0.0</c:v>
                </c:pt>
                <c:pt idx="499" formatCode="0.00">
                  <c:v>0.0</c:v>
                </c:pt>
                <c:pt idx="500" formatCode="0.00">
                  <c:v>0.0</c:v>
                </c:pt>
                <c:pt idx="501" formatCode="0.00">
                  <c:v>0.0</c:v>
                </c:pt>
                <c:pt idx="502" formatCode="0.00">
                  <c:v>0.0</c:v>
                </c:pt>
                <c:pt idx="503" formatCode="0.00">
                  <c:v>0.0</c:v>
                </c:pt>
                <c:pt idx="504" formatCode="0.00">
                  <c:v>0.0</c:v>
                </c:pt>
                <c:pt idx="505" formatCode="0.00">
                  <c:v>0.0</c:v>
                </c:pt>
                <c:pt idx="506" formatCode="0.00">
                  <c:v>0.0</c:v>
                </c:pt>
                <c:pt idx="507" formatCode="0.00">
                  <c:v>0.0</c:v>
                </c:pt>
                <c:pt idx="508" formatCode="0.00">
                  <c:v>0.0</c:v>
                </c:pt>
                <c:pt idx="509" formatCode="0.00">
                  <c:v>0.0</c:v>
                </c:pt>
                <c:pt idx="510" formatCode="0.00">
                  <c:v>0.0</c:v>
                </c:pt>
                <c:pt idx="511" formatCode="0.00">
                  <c:v>0.0</c:v>
                </c:pt>
                <c:pt idx="512" formatCode="0.00">
                  <c:v>0.0</c:v>
                </c:pt>
                <c:pt idx="513" formatCode="0.00">
                  <c:v>0.0</c:v>
                </c:pt>
                <c:pt idx="514" formatCode="0.00">
                  <c:v>0.0</c:v>
                </c:pt>
                <c:pt idx="515" formatCode="0.00">
                  <c:v>0.0</c:v>
                </c:pt>
                <c:pt idx="516" formatCode="0.00">
                  <c:v>0.0</c:v>
                </c:pt>
                <c:pt idx="517" formatCode="0.00">
                  <c:v>0.0</c:v>
                </c:pt>
                <c:pt idx="518" formatCode="0.00">
                  <c:v>0.0</c:v>
                </c:pt>
                <c:pt idx="519" formatCode="0.00">
                  <c:v>0.0</c:v>
                </c:pt>
                <c:pt idx="520" formatCode="0.00">
                  <c:v>0.0</c:v>
                </c:pt>
                <c:pt idx="521" formatCode="0.00">
                  <c:v>0.0</c:v>
                </c:pt>
                <c:pt idx="522" formatCode="0.00">
                  <c:v>0.0</c:v>
                </c:pt>
                <c:pt idx="523" formatCode="0.00">
                  <c:v>0.0</c:v>
                </c:pt>
                <c:pt idx="524" formatCode="0.00">
                  <c:v>0.0</c:v>
                </c:pt>
                <c:pt idx="525" formatCode="0.00">
                  <c:v>0.0</c:v>
                </c:pt>
                <c:pt idx="526" formatCode="0.00">
                  <c:v>0.0</c:v>
                </c:pt>
                <c:pt idx="527" formatCode="0.00">
                  <c:v>0.0</c:v>
                </c:pt>
                <c:pt idx="528" formatCode="0.00">
                  <c:v>0.0</c:v>
                </c:pt>
                <c:pt idx="529" formatCode="0.00">
                  <c:v>0.0</c:v>
                </c:pt>
                <c:pt idx="530" formatCode="0.00">
                  <c:v>0.0</c:v>
                </c:pt>
                <c:pt idx="531" formatCode="0.00">
                  <c:v>0.0</c:v>
                </c:pt>
                <c:pt idx="532" formatCode="0.00">
                  <c:v>0.0</c:v>
                </c:pt>
                <c:pt idx="533" formatCode="0.00">
                  <c:v>0.0</c:v>
                </c:pt>
                <c:pt idx="534" formatCode="0.00">
                  <c:v>0.0</c:v>
                </c:pt>
                <c:pt idx="535" formatCode="0.00">
                  <c:v>0.0</c:v>
                </c:pt>
                <c:pt idx="536" formatCode="0.00">
                  <c:v>0.0</c:v>
                </c:pt>
                <c:pt idx="537" formatCode="0.00">
                  <c:v>0.0</c:v>
                </c:pt>
                <c:pt idx="538" formatCode="0.00">
                  <c:v>0.0</c:v>
                </c:pt>
                <c:pt idx="539" formatCode="0.00">
                  <c:v>0.0</c:v>
                </c:pt>
                <c:pt idx="540" formatCode="0.00">
                  <c:v>0.0</c:v>
                </c:pt>
                <c:pt idx="541" formatCode="0.00">
                  <c:v>0.0</c:v>
                </c:pt>
                <c:pt idx="542" formatCode="0.00">
                  <c:v>0.0</c:v>
                </c:pt>
                <c:pt idx="543" formatCode="0.00">
                  <c:v>0.0</c:v>
                </c:pt>
                <c:pt idx="544" formatCode="0.00">
                  <c:v>0.0</c:v>
                </c:pt>
                <c:pt idx="545" formatCode="0.00">
                  <c:v>0.0</c:v>
                </c:pt>
                <c:pt idx="546" formatCode="0.00">
                  <c:v>0.0</c:v>
                </c:pt>
                <c:pt idx="547" formatCode="0.00">
                  <c:v>0.0</c:v>
                </c:pt>
                <c:pt idx="548" formatCode="0.00">
                  <c:v>0.0</c:v>
                </c:pt>
                <c:pt idx="549" formatCode="0.00">
                  <c:v>0.0</c:v>
                </c:pt>
                <c:pt idx="550" formatCode="0.00">
                  <c:v>0.0</c:v>
                </c:pt>
                <c:pt idx="551" formatCode="0.00">
                  <c:v>0.0</c:v>
                </c:pt>
                <c:pt idx="552" formatCode="0.00">
                  <c:v>0.0</c:v>
                </c:pt>
                <c:pt idx="553" formatCode="0.00">
                  <c:v>0.0</c:v>
                </c:pt>
                <c:pt idx="554" formatCode="0.00">
                  <c:v>0.0</c:v>
                </c:pt>
                <c:pt idx="555" formatCode="0.00">
                  <c:v>0.0</c:v>
                </c:pt>
                <c:pt idx="556" formatCode="0.00">
                  <c:v>0.0</c:v>
                </c:pt>
                <c:pt idx="557" formatCode="0.00">
                  <c:v>0.0</c:v>
                </c:pt>
                <c:pt idx="558" formatCode="0.00">
                  <c:v>0.0</c:v>
                </c:pt>
                <c:pt idx="559" formatCode="0.00">
                  <c:v>0.0</c:v>
                </c:pt>
                <c:pt idx="560" formatCode="0.00">
                  <c:v>0.0</c:v>
                </c:pt>
                <c:pt idx="561" formatCode="0.00">
                  <c:v>0.0</c:v>
                </c:pt>
                <c:pt idx="562" formatCode="0.00">
                  <c:v>0.0</c:v>
                </c:pt>
                <c:pt idx="563" formatCode="0.00">
                  <c:v>0.0</c:v>
                </c:pt>
                <c:pt idx="564" formatCode="0.00">
                  <c:v>0.0</c:v>
                </c:pt>
                <c:pt idx="565" formatCode="0.00">
                  <c:v>0.0</c:v>
                </c:pt>
                <c:pt idx="566" formatCode="0.00">
                  <c:v>0.0</c:v>
                </c:pt>
                <c:pt idx="567" formatCode="0.00">
                  <c:v>0.0</c:v>
                </c:pt>
                <c:pt idx="568" formatCode="0.00">
                  <c:v>0.0</c:v>
                </c:pt>
                <c:pt idx="569" formatCode="0.00">
                  <c:v>0.0</c:v>
                </c:pt>
                <c:pt idx="570" formatCode="0.00">
                  <c:v>0.0</c:v>
                </c:pt>
                <c:pt idx="571" formatCode="0.00">
                  <c:v>0.0</c:v>
                </c:pt>
                <c:pt idx="572" formatCode="0.00">
                  <c:v>0.0</c:v>
                </c:pt>
                <c:pt idx="573" formatCode="0.00">
                  <c:v>0.0</c:v>
                </c:pt>
                <c:pt idx="574" formatCode="0.00">
                  <c:v>0.0</c:v>
                </c:pt>
                <c:pt idx="575" formatCode="0.00">
                  <c:v>0.0</c:v>
                </c:pt>
                <c:pt idx="576" formatCode="0.00">
                  <c:v>67.50481106382354</c:v>
                </c:pt>
                <c:pt idx="577" formatCode="0.00">
                  <c:v>75.57386216929419</c:v>
                </c:pt>
                <c:pt idx="578" formatCode="0.00">
                  <c:v>88.10756123905162</c:v>
                </c:pt>
                <c:pt idx="579" formatCode="0.00">
                  <c:v>120.484301040977</c:v>
                </c:pt>
                <c:pt idx="580" formatCode="0.00">
                  <c:v>140.4577146163647</c:v>
                </c:pt>
                <c:pt idx="581" formatCode="0.00">
                  <c:v>116.6186190733684</c:v>
                </c:pt>
                <c:pt idx="582" formatCode="0.00">
                  <c:v>64.09507303660671</c:v>
                </c:pt>
                <c:pt idx="583" formatCode="0.00">
                  <c:v>92.9122958991021</c:v>
                </c:pt>
                <c:pt idx="584" formatCode="0.00">
                  <c:v>123.8303794946439</c:v>
                </c:pt>
                <c:pt idx="585" formatCode="0.00">
                  <c:v>93.62614753873164</c:v>
                </c:pt>
                <c:pt idx="586" formatCode="0.00">
                  <c:v>103.3704388994628</c:v>
                </c:pt>
                <c:pt idx="587" formatCode="0.00">
                  <c:v>125.9921035349011</c:v>
                </c:pt>
                <c:pt idx="588" formatCode="0.00">
                  <c:v>49.40740559281528</c:v>
                </c:pt>
                <c:pt idx="589" formatCode="0.00">
                  <c:v>74.84979331150669</c:v>
                </c:pt>
                <c:pt idx="590" formatCode="0.00">
                  <c:v>80.13718052863867</c:v>
                </c:pt>
                <c:pt idx="591" formatCode="0.00">
                  <c:v>59.94858906700425</c:v>
                </c:pt>
                <c:pt idx="592" formatCode="0.00">
                  <c:v>89.53398500115817</c:v>
                </c:pt>
                <c:pt idx="593" formatCode="0.00">
                  <c:v>93.17641984494291</c:v>
                </c:pt>
                <c:pt idx="594" formatCode="0.00">
                  <c:v>86.3597316187209</c:v>
                </c:pt>
                <c:pt idx="595" formatCode="0.00">
                  <c:v>63.94195389323576</c:v>
                </c:pt>
                <c:pt idx="596" formatCode="0.00">
                  <c:v>107.094585672889</c:v>
                </c:pt>
                <c:pt idx="597" formatCode="0.00">
                  <c:v>110.8441959888847</c:v>
                </c:pt>
                <c:pt idx="598" formatCode="0.00">
                  <c:v>105.899229279224</c:v>
                </c:pt>
                <c:pt idx="599" formatCode="0.00">
                  <c:v>103.2384428087836</c:v>
                </c:pt>
                <c:pt idx="600" formatCode="0.00">
                  <c:v>81.36658651643964</c:v>
                </c:pt>
                <c:pt idx="601" formatCode="0.00">
                  <c:v>91.23611999789346</c:v>
                </c:pt>
                <c:pt idx="602" formatCode="0.00">
                  <c:v>90.8422221968349</c:v>
                </c:pt>
                <c:pt idx="603" formatCode="0.00">
                  <c:v>74.43029006885983</c:v>
                </c:pt>
                <c:pt idx="604" formatCode="0.00">
                  <c:v>76.43684872388874</c:v>
                </c:pt>
                <c:pt idx="605" formatCode="0.00">
                  <c:v>102.0704873449476</c:v>
                </c:pt>
                <c:pt idx="606" formatCode="0.00">
                  <c:v>91.95124076112087</c:v>
                </c:pt>
                <c:pt idx="607" formatCode="0.00">
                  <c:v>90.339570237812</c:v>
                </c:pt>
                <c:pt idx="608" formatCode="0.00">
                  <c:v>120.0621868223909</c:v>
                </c:pt>
                <c:pt idx="609" formatCode="0.00">
                  <c:v>109.2807325305381</c:v>
                </c:pt>
                <c:pt idx="610" formatCode="0.00">
                  <c:v>120.3119750972174</c:v>
                </c:pt>
                <c:pt idx="611" formatCode="0.00">
                  <c:v>107.1061673149763</c:v>
                </c:pt>
                <c:pt idx="612" formatCode="0.00">
                  <c:v>53.70901405668903</c:v>
                </c:pt>
                <c:pt idx="613" formatCode="0.00">
                  <c:v>65.06552309957294</c:v>
                </c:pt>
                <c:pt idx="614" formatCode="0.00">
                  <c:v>49.39635627485735</c:v>
                </c:pt>
                <c:pt idx="615" formatCode="0.00">
                  <c:v>62.41926421476878</c:v>
                </c:pt>
                <c:pt idx="616" formatCode="0.00">
                  <c:v>87.55929206483466</c:v>
                </c:pt>
                <c:pt idx="617" formatCode="0.00">
                  <c:v>39.6204647751804</c:v>
                </c:pt>
                <c:pt idx="618" formatCode="0.00">
                  <c:v>59.77437260103272</c:v>
                </c:pt>
                <c:pt idx="619" formatCode="0.00">
                  <c:v>70.78492330668858</c:v>
                </c:pt>
                <c:pt idx="620" formatCode="0.00">
                  <c:v>57.50083126272624</c:v>
                </c:pt>
                <c:pt idx="621" formatCode="0.00">
                  <c:v>62.63518363131185</c:v>
                </c:pt>
                <c:pt idx="622" formatCode="0.00">
                  <c:v>51.84915901803585</c:v>
                </c:pt>
                <c:pt idx="623" formatCode="0.00">
                  <c:v>57.82455581059251</c:v>
                </c:pt>
                <c:pt idx="624" formatCode="0.00">
                  <c:v>67.00833362067051</c:v>
                </c:pt>
                <c:pt idx="625" formatCode="0.00">
                  <c:v>71.61034867953509</c:v>
                </c:pt>
                <c:pt idx="626" formatCode="0.00">
                  <c:v>58.03111457183045</c:v>
                </c:pt>
                <c:pt idx="627" formatCode="0.00">
                  <c:v>60.47194492725379</c:v>
                </c:pt>
                <c:pt idx="628" formatCode="0.00">
                  <c:v>74.84258922697264</c:v>
                </c:pt>
                <c:pt idx="629" formatCode="0.00">
                  <c:v>104.0814856682291</c:v>
                </c:pt>
                <c:pt idx="630" formatCode="0.00">
                  <c:v>78.33457298464903</c:v>
                </c:pt>
                <c:pt idx="631" formatCode="0.00">
                  <c:v>78.35617306378637</c:v>
                </c:pt>
                <c:pt idx="632" formatCode="0.00">
                  <c:v>67.2571186621001</c:v>
                </c:pt>
                <c:pt idx="633" formatCode="0.00">
                  <c:v>78.60277405389569</c:v>
                </c:pt>
                <c:pt idx="634" formatCode="0.00">
                  <c:v>37.82141824589761</c:v>
                </c:pt>
                <c:pt idx="635" formatCode="0.00">
                  <c:v>37.92377662790164</c:v>
                </c:pt>
                <c:pt idx="636" formatCode="0.00">
                  <c:v>65.49064799304642</c:v>
                </c:pt>
                <c:pt idx="637" formatCode="0.00">
                  <c:v>53.8951013376319</c:v>
                </c:pt>
                <c:pt idx="638" formatCode="0.00">
                  <c:v>57.11584193190398</c:v>
                </c:pt>
                <c:pt idx="639" formatCode="0.00">
                  <c:v>73.79437664083421</c:v>
                </c:pt>
                <c:pt idx="640" formatCode="0.00">
                  <c:v>65.93560746115532</c:v>
                </c:pt>
                <c:pt idx="641" formatCode="0.00">
                  <c:v>67.0866932079736</c:v>
                </c:pt>
                <c:pt idx="642" formatCode="0.00">
                  <c:v>78.8194171413923</c:v>
                </c:pt>
                <c:pt idx="643" formatCode="0.00">
                  <c:v>57.45263259165916</c:v>
                </c:pt>
                <c:pt idx="644" formatCode="0.00">
                  <c:v>84.2600170914274</c:v>
                </c:pt>
                <c:pt idx="645" formatCode="0.00">
                  <c:v>57.98629242444201</c:v>
                </c:pt>
                <c:pt idx="646" formatCode="0.00">
                  <c:v>69.0279229400723</c:v>
                </c:pt>
                <c:pt idx="647" formatCode="0.00">
                  <c:v>87.5954642698913</c:v>
                </c:pt>
                <c:pt idx="648" formatCode="0.00">
                  <c:v>68.02078262806329</c:v>
                </c:pt>
                <c:pt idx="649" formatCode="0.00">
                  <c:v>41.25511052104082</c:v>
                </c:pt>
                <c:pt idx="650" formatCode="0.00">
                  <c:v>48.91835144764695</c:v>
                </c:pt>
                <c:pt idx="651" formatCode="0.00">
                  <c:v>59.99997814253812</c:v>
                </c:pt>
                <c:pt idx="652" formatCode="0.00">
                  <c:v>62.39550934997613</c:v>
                </c:pt>
                <c:pt idx="653" formatCode="0.00">
                  <c:v>64.21008369375891</c:v>
                </c:pt>
                <c:pt idx="654" formatCode="0.00">
                  <c:v>72.97322296531683</c:v>
                </c:pt>
                <c:pt idx="655" formatCode="0.00">
                  <c:v>72.33749685031343</c:v>
                </c:pt>
                <c:pt idx="656" formatCode="0.00">
                  <c:v>49.57812306048915</c:v>
                </c:pt>
                <c:pt idx="657" formatCode="0.00">
                  <c:v>73.07053910290604</c:v>
                </c:pt>
                <c:pt idx="658" formatCode="0.00">
                  <c:v>83.99676642789441</c:v>
                </c:pt>
                <c:pt idx="659" formatCode="0.00">
                  <c:v>70.72490984271816</c:v>
                </c:pt>
                <c:pt idx="660" formatCode="0.00">
                  <c:v>50.51256242599467</c:v>
                </c:pt>
                <c:pt idx="661" formatCode="0.00">
                  <c:v>43.54457933701369</c:v>
                </c:pt>
                <c:pt idx="662" formatCode="0.00">
                  <c:v>77.6686065473893</c:v>
                </c:pt>
                <c:pt idx="663" formatCode="0.00">
                  <c:v>62.76591732794747</c:v>
                </c:pt>
                <c:pt idx="664" formatCode="0.00">
                  <c:v>81.1816535269784</c:v>
                </c:pt>
                <c:pt idx="665" formatCode="0.00">
                  <c:v>63.21992602942262</c:v>
                </c:pt>
                <c:pt idx="666" formatCode="0.00">
                  <c:v>68.13187792930563</c:v>
                </c:pt>
                <c:pt idx="667" formatCode="0.00">
                  <c:v>63.16302052603123</c:v>
                </c:pt>
                <c:pt idx="668" formatCode="0.00">
                  <c:v>72.81938519512127</c:v>
                </c:pt>
                <c:pt idx="669" formatCode="0.00">
                  <c:v>63.58074635028076</c:v>
                </c:pt>
                <c:pt idx="670" formatCode="0.00">
                  <c:v>61.02780757493016</c:v>
                </c:pt>
                <c:pt idx="671" formatCode="0.00">
                  <c:v>75.53936557933063</c:v>
                </c:pt>
                <c:pt idx="672" formatCode="0.00">
                  <c:v>53.03281018122566</c:v>
                </c:pt>
                <c:pt idx="673" formatCode="0.00">
                  <c:v>37.62417785123688</c:v>
                </c:pt>
                <c:pt idx="674" formatCode="0.00">
                  <c:v>53.0758709562708</c:v>
                </c:pt>
                <c:pt idx="675" formatCode="0.00">
                  <c:v>65.52864571331406</c:v>
                </c:pt>
                <c:pt idx="676" formatCode="0.00">
                  <c:v>59.57410946445049</c:v>
                </c:pt>
                <c:pt idx="677" formatCode="0.00">
                  <c:v>50.57904652571658</c:v>
                </c:pt>
                <c:pt idx="678" formatCode="0.00">
                  <c:v>62.35008745408232</c:v>
                </c:pt>
                <c:pt idx="679" formatCode="0.00">
                  <c:v>48.76637051027145</c:v>
                </c:pt>
                <c:pt idx="680" formatCode="0.00">
                  <c:v>54.11110064239367</c:v>
                </c:pt>
                <c:pt idx="681" formatCode="0.00">
                  <c:v>73.93097288614416</c:v>
                </c:pt>
                <c:pt idx="682" formatCode="0.00">
                  <c:v>61.02568654821878</c:v>
                </c:pt>
                <c:pt idx="683" formatCode="0.00">
                  <c:v>85.33571145804963</c:v>
                </c:pt>
                <c:pt idx="684" formatCode="0.00">
                  <c:v>64.55809793181909</c:v>
                </c:pt>
                <c:pt idx="685" formatCode="0.00">
                  <c:v>59.20558355985087</c:v>
                </c:pt>
                <c:pt idx="686" formatCode="0.00">
                  <c:v>97.02531703095552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563440"/>
        <c:axId val="-958561392"/>
      </c:scatterChart>
      <c:valAx>
        <c:axId val="-958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561392"/>
        <c:crosses val="autoZero"/>
        <c:crossBetween val="midCat"/>
      </c:valAx>
      <c:valAx>
        <c:axId val="-958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</a:t>
            </a:r>
            <a:r>
              <a:rPr lang="en-US" baseline="0"/>
              <a:t> d15NT2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'1_QTL_AllFamilies_NoOutlier'!$U$2:$U$688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11.30997345198816</c:v>
                </c:pt>
                <c:pt idx="13" formatCode="General">
                  <c:v>11.89045625963238</c:v>
                </c:pt>
                <c:pt idx="14" formatCode="General">
                  <c:v>0.0</c:v>
                </c:pt>
                <c:pt idx="15" formatCode="General">
                  <c:v>11.87395382821526</c:v>
                </c:pt>
                <c:pt idx="16" formatCode="General">
                  <c:v>12.25078927132014</c:v>
                </c:pt>
                <c:pt idx="17" formatCode="General">
                  <c:v>0.0</c:v>
                </c:pt>
                <c:pt idx="18" formatCode="General">
                  <c:v>11.97732062555397</c:v>
                </c:pt>
                <c:pt idx="19" formatCode="General">
                  <c:v>9.895075007294703</c:v>
                </c:pt>
                <c:pt idx="20" formatCode="General">
                  <c:v>0.0</c:v>
                </c:pt>
                <c:pt idx="21" formatCode="General">
                  <c:v>12.2658012449836</c:v>
                </c:pt>
                <c:pt idx="22" formatCode="General">
                  <c:v>11.70908564899145</c:v>
                </c:pt>
                <c:pt idx="23" formatCode="General">
                  <c:v>11.2692156794678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10.5655948594434</c:v>
                </c:pt>
                <c:pt idx="37">
                  <c:v>0.0</c:v>
                </c:pt>
                <c:pt idx="38" formatCode="General">
                  <c:v>10.18707340821092</c:v>
                </c:pt>
                <c:pt idx="39" formatCode="General">
                  <c:v>12.07790873083781</c:v>
                </c:pt>
                <c:pt idx="40" formatCode="General">
                  <c:v>11.67618162383745</c:v>
                </c:pt>
                <c:pt idx="41" formatCode="General">
                  <c:v>10.45750544505809</c:v>
                </c:pt>
                <c:pt idx="42" formatCode="General">
                  <c:v>10.69378757071736</c:v>
                </c:pt>
                <c:pt idx="43" formatCode="General">
                  <c:v>9.31394848460802</c:v>
                </c:pt>
                <c:pt idx="44" formatCode="General">
                  <c:v>10.52186990267189</c:v>
                </c:pt>
                <c:pt idx="45" formatCode="General">
                  <c:v>8.88490459525321</c:v>
                </c:pt>
                <c:pt idx="46" formatCode="General">
                  <c:v>8.579993489889183</c:v>
                </c:pt>
                <c:pt idx="47" formatCode="General">
                  <c:v>9.196979588548632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9.026121732367088</c:v>
                </c:pt>
                <c:pt idx="61" formatCode="General">
                  <c:v>8.69464422734304</c:v>
                </c:pt>
                <c:pt idx="62" formatCode="General">
                  <c:v>8.95071431196017</c:v>
                </c:pt>
                <c:pt idx="63" formatCode="General">
                  <c:v>10.49751588145569</c:v>
                </c:pt>
                <c:pt idx="64" formatCode="General">
                  <c:v>10.15431088255313</c:v>
                </c:pt>
                <c:pt idx="65" formatCode="General">
                  <c:v>9.482187796614713</c:v>
                </c:pt>
                <c:pt idx="66" formatCode="General">
                  <c:v>9.361750492706892</c:v>
                </c:pt>
                <c:pt idx="67" formatCode="General">
                  <c:v>9.564712427641563</c:v>
                </c:pt>
                <c:pt idx="68" formatCode="General">
                  <c:v>11.1733625229862</c:v>
                </c:pt>
                <c:pt idx="69" formatCode="General">
                  <c:v>9.92299423363406</c:v>
                </c:pt>
                <c:pt idx="70" formatCode="General">
                  <c:v>10.32127972260588</c:v>
                </c:pt>
                <c:pt idx="71" formatCode="General">
                  <c:v>9.953972449410385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7.646625686800206</c:v>
                </c:pt>
                <c:pt idx="85" formatCode="General">
                  <c:v>9.51063239841312</c:v>
                </c:pt>
                <c:pt idx="86" formatCode="General">
                  <c:v>9.695801057416131</c:v>
                </c:pt>
                <c:pt idx="87" formatCode="General">
                  <c:v>9.78804001300955</c:v>
                </c:pt>
                <c:pt idx="88" formatCode="General">
                  <c:v>10.04138168270844</c:v>
                </c:pt>
                <c:pt idx="89" formatCode="General">
                  <c:v>9.197992152218033</c:v>
                </c:pt>
                <c:pt idx="90" formatCode="General">
                  <c:v>0.0</c:v>
                </c:pt>
                <c:pt idx="91" formatCode="General">
                  <c:v>10.21954303316161</c:v>
                </c:pt>
                <c:pt idx="92" formatCode="General">
                  <c:v>11.40880556204772</c:v>
                </c:pt>
                <c:pt idx="93" formatCode="General">
                  <c:v>10.2668425941864</c:v>
                </c:pt>
                <c:pt idx="94" formatCode="General">
                  <c:v>10.52767345467865</c:v>
                </c:pt>
                <c:pt idx="95" formatCode="General">
                  <c:v>11.25959509730524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8.368772433890285</c:v>
                </c:pt>
                <c:pt idx="109" formatCode="General">
                  <c:v>9.060521989713539</c:v>
                </c:pt>
                <c:pt idx="110" formatCode="General">
                  <c:v>0.0</c:v>
                </c:pt>
                <c:pt idx="111" formatCode="General">
                  <c:v>9.343787085063935</c:v>
                </c:pt>
                <c:pt idx="112" formatCode="General">
                  <c:v>10.77358035215894</c:v>
                </c:pt>
                <c:pt idx="113" formatCode="General">
                  <c:v>10.4623396500479</c:v>
                </c:pt>
                <c:pt idx="114" formatCode="General">
                  <c:v>0.0</c:v>
                </c:pt>
                <c:pt idx="115" formatCode="General">
                  <c:v>11.27350983935247</c:v>
                </c:pt>
                <c:pt idx="116" formatCode="General">
                  <c:v>10.7076895798283</c:v>
                </c:pt>
                <c:pt idx="117" formatCode="General">
                  <c:v>9.928541640935814</c:v>
                </c:pt>
                <c:pt idx="118" formatCode="General">
                  <c:v>10.77729424117609</c:v>
                </c:pt>
                <c:pt idx="119" formatCode="General">
                  <c:v>9.004066335088815</c:v>
                </c:pt>
                <c:pt idx="120" formatCode="General">
                  <c:v>9.592946804305515</c:v>
                </c:pt>
                <c:pt idx="121" formatCode="General">
                  <c:v>10.03520513451154</c:v>
                </c:pt>
                <c:pt idx="122" formatCode="General">
                  <c:v>9.84510770574746</c:v>
                </c:pt>
                <c:pt idx="123" formatCode="General">
                  <c:v>10.51704599834228</c:v>
                </c:pt>
                <c:pt idx="124" formatCode="General">
                  <c:v>11.28409800696721</c:v>
                </c:pt>
                <c:pt idx="125" formatCode="General">
                  <c:v>10.58056850640872</c:v>
                </c:pt>
                <c:pt idx="126" formatCode="General">
                  <c:v>10.50690646036057</c:v>
                </c:pt>
                <c:pt idx="127" formatCode="General">
                  <c:v>9.397670753455008</c:v>
                </c:pt>
                <c:pt idx="128" formatCode="General">
                  <c:v>10.04740184143062</c:v>
                </c:pt>
                <c:pt idx="129" formatCode="General">
                  <c:v>0.0</c:v>
                </c:pt>
                <c:pt idx="130" formatCode="General">
                  <c:v>10.84434079458615</c:v>
                </c:pt>
                <c:pt idx="131" formatCode="General">
                  <c:v>8.854887066294693</c:v>
                </c:pt>
                <c:pt idx="132" formatCode="General">
                  <c:v>9.451872379823813</c:v>
                </c:pt>
                <c:pt idx="133" formatCode="General">
                  <c:v>11.75279072583715</c:v>
                </c:pt>
                <c:pt idx="134" formatCode="General">
                  <c:v>11.56858985122931</c:v>
                </c:pt>
                <c:pt idx="135" formatCode="General">
                  <c:v>11.44313620695747</c:v>
                </c:pt>
                <c:pt idx="136" formatCode="General">
                  <c:v>0.0</c:v>
                </c:pt>
                <c:pt idx="137" formatCode="General">
                  <c:v>10.51309181331477</c:v>
                </c:pt>
                <c:pt idx="138" formatCode="General">
                  <c:v>11.5965458357071</c:v>
                </c:pt>
                <c:pt idx="139" formatCode="General">
                  <c:v>10.47941134301231</c:v>
                </c:pt>
                <c:pt idx="140" formatCode="General">
                  <c:v>11.26550483920355</c:v>
                </c:pt>
                <c:pt idx="141" formatCode="General">
                  <c:v>11.40444533099993</c:v>
                </c:pt>
                <c:pt idx="142" formatCode="General">
                  <c:v>10.84860814982308</c:v>
                </c:pt>
                <c:pt idx="143" formatCode="General">
                  <c:v>0.0</c:v>
                </c:pt>
                <c:pt idx="144" formatCode="General">
                  <c:v>11.12528002858464</c:v>
                </c:pt>
                <c:pt idx="145" formatCode="General">
                  <c:v>0.0</c:v>
                </c:pt>
                <c:pt idx="146" formatCode="General">
                  <c:v>9.79068079476157</c:v>
                </c:pt>
                <c:pt idx="147" formatCode="General">
                  <c:v>9.848994262521333</c:v>
                </c:pt>
                <c:pt idx="148" formatCode="General">
                  <c:v>9.915859774679205</c:v>
                </c:pt>
                <c:pt idx="149" formatCode="General">
                  <c:v>10.30409817130238</c:v>
                </c:pt>
                <c:pt idx="150" formatCode="General">
                  <c:v>11.25005492595001</c:v>
                </c:pt>
                <c:pt idx="151" formatCode="General">
                  <c:v>10.53614668954413</c:v>
                </c:pt>
                <c:pt idx="152" formatCode="General">
                  <c:v>10.97257445197992</c:v>
                </c:pt>
                <c:pt idx="153" formatCode="General">
                  <c:v>10.17720460751194</c:v>
                </c:pt>
                <c:pt idx="154" formatCode="General">
                  <c:v>8.987792910772888</c:v>
                </c:pt>
                <c:pt idx="155" formatCode="General">
                  <c:v>9.91920795284988</c:v>
                </c:pt>
                <c:pt idx="156" formatCode="General">
                  <c:v>9.615975571421181</c:v>
                </c:pt>
                <c:pt idx="157" formatCode="General">
                  <c:v>10.18456242823248</c:v>
                </c:pt>
                <c:pt idx="158" formatCode="General">
                  <c:v>8.74768958845055</c:v>
                </c:pt>
                <c:pt idx="159" formatCode="General">
                  <c:v>0.0</c:v>
                </c:pt>
                <c:pt idx="160" formatCode="General">
                  <c:v>11.37245954502583</c:v>
                </c:pt>
                <c:pt idx="161" formatCode="General">
                  <c:v>0.0</c:v>
                </c:pt>
                <c:pt idx="162" formatCode="General">
                  <c:v>10.67288929278614</c:v>
                </c:pt>
                <c:pt idx="163" formatCode="General">
                  <c:v>10.19917669125074</c:v>
                </c:pt>
                <c:pt idx="164" formatCode="General">
                  <c:v>10.54265410705652</c:v>
                </c:pt>
                <c:pt idx="165" formatCode="General">
                  <c:v>9.769809131137014</c:v>
                </c:pt>
                <c:pt idx="166" formatCode="General">
                  <c:v>0.0</c:v>
                </c:pt>
                <c:pt idx="167" formatCode="General">
                  <c:v>8.80242599929169</c:v>
                </c:pt>
                <c:pt idx="168" formatCode="General">
                  <c:v>9.652821971559158</c:v>
                </c:pt>
                <c:pt idx="169" formatCode="General">
                  <c:v>10.19755991079979</c:v>
                </c:pt>
                <c:pt idx="170" formatCode="General">
                  <c:v>9.394144485356017</c:v>
                </c:pt>
                <c:pt idx="171" formatCode="General">
                  <c:v>0.0</c:v>
                </c:pt>
                <c:pt idx="172" formatCode="General">
                  <c:v>10.04286271282047</c:v>
                </c:pt>
                <c:pt idx="173" formatCode="General">
                  <c:v>9.9206661389406</c:v>
                </c:pt>
                <c:pt idx="174" formatCode="General">
                  <c:v>0.0</c:v>
                </c:pt>
                <c:pt idx="175" formatCode="General">
                  <c:v>10.71633511776684</c:v>
                </c:pt>
                <c:pt idx="176" formatCode="General">
                  <c:v>10.2215550600737</c:v>
                </c:pt>
                <c:pt idx="177" formatCode="General">
                  <c:v>10.84867253847098</c:v>
                </c:pt>
                <c:pt idx="178" formatCode="General">
                  <c:v>0.0</c:v>
                </c:pt>
                <c:pt idx="179" formatCode="General">
                  <c:v>9.137605367765227</c:v>
                </c:pt>
                <c:pt idx="180" formatCode="General">
                  <c:v>9.312400878551958</c:v>
                </c:pt>
                <c:pt idx="181" formatCode="General">
                  <c:v>9.078627518200965</c:v>
                </c:pt>
                <c:pt idx="182" formatCode="General">
                  <c:v>9.798554904161802</c:v>
                </c:pt>
                <c:pt idx="183" formatCode="General">
                  <c:v>9.57023675385591</c:v>
                </c:pt>
                <c:pt idx="184" formatCode="General">
                  <c:v>8.516278188543504</c:v>
                </c:pt>
                <c:pt idx="185" formatCode="General">
                  <c:v>0.0</c:v>
                </c:pt>
                <c:pt idx="186" formatCode="General">
                  <c:v>9.848060710727525</c:v>
                </c:pt>
                <c:pt idx="187" formatCode="General">
                  <c:v>11.55744293610272</c:v>
                </c:pt>
                <c:pt idx="188" formatCode="General">
                  <c:v>11.94157606181884</c:v>
                </c:pt>
                <c:pt idx="189" formatCode="General">
                  <c:v>9.247302526698776</c:v>
                </c:pt>
                <c:pt idx="190" formatCode="General">
                  <c:v>9.781451329746033</c:v>
                </c:pt>
                <c:pt idx="191" formatCode="General">
                  <c:v>8.660876761684262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10.81291979635028</c:v>
                </c:pt>
                <c:pt idx="197" formatCode="General">
                  <c:v>0.0</c:v>
                </c:pt>
                <c:pt idx="198" formatCode="General">
                  <c:v>10.55797633093201</c:v>
                </c:pt>
                <c:pt idx="199" formatCode="General">
                  <c:v>11.74527280997795</c:v>
                </c:pt>
                <c:pt idx="200" formatCode="General">
                  <c:v>0.0</c:v>
                </c:pt>
                <c:pt idx="201" formatCode="General">
                  <c:v>9.891041342012883</c:v>
                </c:pt>
                <c:pt idx="202" formatCode="General">
                  <c:v>10.22948461125481</c:v>
                </c:pt>
                <c:pt idx="203" formatCode="General">
                  <c:v>9.512451801919816</c:v>
                </c:pt>
                <c:pt idx="204" formatCode="General">
                  <c:v>0.0</c:v>
                </c:pt>
                <c:pt idx="205" formatCode="General">
                  <c:v>9.68895921912573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8.192205325318216</c:v>
                </c:pt>
                <c:pt idx="209" formatCode="General">
                  <c:v>11.39221811886271</c:v>
                </c:pt>
                <c:pt idx="210" formatCode="General">
                  <c:v>11.0651999243527</c:v>
                </c:pt>
                <c:pt idx="211" formatCode="General">
                  <c:v>9.98955922134355</c:v>
                </c:pt>
                <c:pt idx="212" formatCode="General">
                  <c:v>0.0</c:v>
                </c:pt>
                <c:pt idx="213" formatCode="General">
                  <c:v>8.994415938268954</c:v>
                </c:pt>
                <c:pt idx="214" formatCode="General">
                  <c:v>10.02447407731254</c:v>
                </c:pt>
                <c:pt idx="215" formatCode="General">
                  <c:v>10.09649222760328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 formatCode="General">
                  <c:v>11.13364211243713</c:v>
                </c:pt>
                <c:pt idx="221" formatCode="General">
                  <c:v>10.30370862572222</c:v>
                </c:pt>
                <c:pt idx="222" formatCode="General">
                  <c:v>11.22525590393849</c:v>
                </c:pt>
                <c:pt idx="223" formatCode="General">
                  <c:v>9.67575953719585</c:v>
                </c:pt>
                <c:pt idx="224" formatCode="General">
                  <c:v>11.21426332491333</c:v>
                </c:pt>
                <c:pt idx="225" formatCode="General">
                  <c:v>11.09214259239761</c:v>
                </c:pt>
                <c:pt idx="226" formatCode="General">
                  <c:v>0.0</c:v>
                </c:pt>
                <c:pt idx="227" formatCode="General">
                  <c:v>0.0</c:v>
                </c:pt>
                <c:pt idx="228" formatCode="General">
                  <c:v>10.75361640692416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11.09569605836981</c:v>
                </c:pt>
                <c:pt idx="232" formatCode="General">
                  <c:v>9.875161857587775</c:v>
                </c:pt>
                <c:pt idx="233" formatCode="General">
                  <c:v>11.50001288568097</c:v>
                </c:pt>
                <c:pt idx="234" formatCode="General">
                  <c:v>10.98773498600748</c:v>
                </c:pt>
                <c:pt idx="235" formatCode="General">
                  <c:v>9.906778889128378</c:v>
                </c:pt>
                <c:pt idx="236" formatCode="General">
                  <c:v>11.08795394873291</c:v>
                </c:pt>
                <c:pt idx="237" formatCode="General">
                  <c:v>10.82327513933206</c:v>
                </c:pt>
                <c:pt idx="238" formatCode="General">
                  <c:v>11.92092158354042</c:v>
                </c:pt>
                <c:pt idx="239" formatCode="General">
                  <c:v>9.759938550003333</c:v>
                </c:pt>
                <c:pt idx="240" formatCode="General">
                  <c:v>10.36940994253236</c:v>
                </c:pt>
                <c:pt idx="241" formatCode="General">
                  <c:v>0.0</c:v>
                </c:pt>
                <c:pt idx="242" formatCode="General">
                  <c:v>9.564345905346945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10.54783477179718</c:v>
                </c:pt>
                <c:pt idx="247" formatCode="General">
                  <c:v>10.72400256425439</c:v>
                </c:pt>
                <c:pt idx="248" formatCode="General">
                  <c:v>10.80361489188556</c:v>
                </c:pt>
                <c:pt idx="249" formatCode="General">
                  <c:v>10.23318905098609</c:v>
                </c:pt>
                <c:pt idx="250" formatCode="General">
                  <c:v>10.78526338747156</c:v>
                </c:pt>
                <c:pt idx="251" formatCode="General">
                  <c:v>10.47222078987043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 formatCode="General">
                  <c:v>0.0</c:v>
                </c:pt>
                <c:pt idx="256" formatCode="General">
                  <c:v>0.0</c:v>
                </c:pt>
                <c:pt idx="257" formatCode="General">
                  <c:v>8.596828543201937</c:v>
                </c:pt>
                <c:pt idx="258" formatCode="General">
                  <c:v>8.376853721244811</c:v>
                </c:pt>
                <c:pt idx="259" formatCode="General">
                  <c:v>8.96246462166658</c:v>
                </c:pt>
                <c:pt idx="260" formatCode="General">
                  <c:v>0.0</c:v>
                </c:pt>
                <c:pt idx="261" formatCode="General">
                  <c:v>8.95418643637443</c:v>
                </c:pt>
                <c:pt idx="262" formatCode="General">
                  <c:v>9.515314500060437</c:v>
                </c:pt>
                <c:pt idx="263" formatCode="General">
                  <c:v>8.06211939853502</c:v>
                </c:pt>
                <c:pt idx="264" formatCode="General">
                  <c:v>10.07358914220917</c:v>
                </c:pt>
                <c:pt idx="265" formatCode="General">
                  <c:v>9.777458696995815</c:v>
                </c:pt>
                <c:pt idx="266" formatCode="General">
                  <c:v>9.57545909104989</c:v>
                </c:pt>
                <c:pt idx="267" formatCode="General">
                  <c:v>10.50109528430581</c:v>
                </c:pt>
                <c:pt idx="268" formatCode="General">
                  <c:v>8.97031553828089</c:v>
                </c:pt>
                <c:pt idx="269" formatCode="General">
                  <c:v>10.01856178838276</c:v>
                </c:pt>
                <c:pt idx="270" formatCode="General">
                  <c:v>10.17049454469686</c:v>
                </c:pt>
                <c:pt idx="271" formatCode="General">
                  <c:v>10.5150329460999</c:v>
                </c:pt>
                <c:pt idx="272" formatCode="General">
                  <c:v>0.0</c:v>
                </c:pt>
                <c:pt idx="273" formatCode="General">
                  <c:v>10.19648269528626</c:v>
                </c:pt>
                <c:pt idx="274" formatCode="General">
                  <c:v>11.6058568060997</c:v>
                </c:pt>
                <c:pt idx="275" formatCode="General">
                  <c:v>10.01812976753701</c:v>
                </c:pt>
                <c:pt idx="276" formatCode="General">
                  <c:v>8.3008123817126</c:v>
                </c:pt>
                <c:pt idx="277" formatCode="General">
                  <c:v>9.623870511219081</c:v>
                </c:pt>
                <c:pt idx="278" formatCode="General">
                  <c:v>0.0</c:v>
                </c:pt>
                <c:pt idx="279" formatCode="General">
                  <c:v>10.32850732659212</c:v>
                </c:pt>
                <c:pt idx="280" formatCode="General">
                  <c:v>8.805261003651613</c:v>
                </c:pt>
                <c:pt idx="281" formatCode="General">
                  <c:v>9.191309029820193</c:v>
                </c:pt>
                <c:pt idx="282" formatCode="General">
                  <c:v>7.726811683715292</c:v>
                </c:pt>
                <c:pt idx="283" formatCode="General">
                  <c:v>8.760519619469515</c:v>
                </c:pt>
                <c:pt idx="284" formatCode="General">
                  <c:v>8.47564245559928</c:v>
                </c:pt>
                <c:pt idx="285" formatCode="General">
                  <c:v>9.002476185673412</c:v>
                </c:pt>
                <c:pt idx="286" formatCode="General">
                  <c:v>8.92824027396997</c:v>
                </c:pt>
                <c:pt idx="287" formatCode="General">
                  <c:v>0.0</c:v>
                </c:pt>
                <c:pt idx="288" formatCode="General">
                  <c:v>10.84179874948489</c:v>
                </c:pt>
                <c:pt idx="289" formatCode="General">
                  <c:v>9.919878956574822</c:v>
                </c:pt>
                <c:pt idx="290" formatCode="General">
                  <c:v>10.055173076218</c:v>
                </c:pt>
                <c:pt idx="291" formatCode="General">
                  <c:v>10.65297204815222</c:v>
                </c:pt>
                <c:pt idx="292" formatCode="General">
                  <c:v>0.0</c:v>
                </c:pt>
                <c:pt idx="293" formatCode="General">
                  <c:v>11.04456434442545</c:v>
                </c:pt>
                <c:pt idx="294" formatCode="General">
                  <c:v>9.595510450041224</c:v>
                </c:pt>
                <c:pt idx="295" formatCode="General">
                  <c:v>10.83806841506219</c:v>
                </c:pt>
                <c:pt idx="296" formatCode="General">
                  <c:v>10.42444543449196</c:v>
                </c:pt>
                <c:pt idx="297" formatCode="General">
                  <c:v>10.06456297662485</c:v>
                </c:pt>
                <c:pt idx="298" formatCode="General">
                  <c:v>10.38824396741035</c:v>
                </c:pt>
                <c:pt idx="299" formatCode="General">
                  <c:v>0.0</c:v>
                </c:pt>
                <c:pt idx="300" formatCode="General">
                  <c:v>9.129697282232955</c:v>
                </c:pt>
                <c:pt idx="301" formatCode="General">
                  <c:v>9.444104386206921</c:v>
                </c:pt>
                <c:pt idx="302" formatCode="General">
                  <c:v>8.069967292934284</c:v>
                </c:pt>
                <c:pt idx="303" formatCode="General">
                  <c:v>8.282675847622682</c:v>
                </c:pt>
                <c:pt idx="304" formatCode="General">
                  <c:v>8.624691091992517</c:v>
                </c:pt>
                <c:pt idx="305" formatCode="General">
                  <c:v>0.0</c:v>
                </c:pt>
                <c:pt idx="306" formatCode="General">
                  <c:v>8.84951623877214</c:v>
                </c:pt>
                <c:pt idx="307" formatCode="General">
                  <c:v>8.739247458067495</c:v>
                </c:pt>
                <c:pt idx="308" formatCode="General">
                  <c:v>7.98844776662434</c:v>
                </c:pt>
                <c:pt idx="309" formatCode="General">
                  <c:v>9.545267631949714</c:v>
                </c:pt>
                <c:pt idx="310" formatCode="General">
                  <c:v>8.91768356514017</c:v>
                </c:pt>
                <c:pt idx="311" formatCode="General">
                  <c:v>8.341562101453714</c:v>
                </c:pt>
                <c:pt idx="312" formatCode="General">
                  <c:v>11.38268505616835</c:v>
                </c:pt>
                <c:pt idx="313" formatCode="General">
                  <c:v>0.0</c:v>
                </c:pt>
                <c:pt idx="314" formatCode="General">
                  <c:v>10.74200684261274</c:v>
                </c:pt>
                <c:pt idx="315" formatCode="General">
                  <c:v>10.74624610762136</c:v>
                </c:pt>
                <c:pt idx="316" formatCode="General">
                  <c:v>10.17618152890792</c:v>
                </c:pt>
                <c:pt idx="317" formatCode="General">
                  <c:v>8.97336608022794</c:v>
                </c:pt>
                <c:pt idx="318" formatCode="General">
                  <c:v>10.35954153111702</c:v>
                </c:pt>
                <c:pt idx="319" formatCode="General">
                  <c:v>10.8265085713077</c:v>
                </c:pt>
                <c:pt idx="320" formatCode="General">
                  <c:v>11.84243652434494</c:v>
                </c:pt>
                <c:pt idx="321" formatCode="General">
                  <c:v>9.390629087148393</c:v>
                </c:pt>
                <c:pt idx="322" formatCode="General">
                  <c:v>10.86636400536738</c:v>
                </c:pt>
                <c:pt idx="323" formatCode="General">
                  <c:v>8.559483725354866</c:v>
                </c:pt>
                <c:pt idx="324" formatCode="General">
                  <c:v>8.510873444466741</c:v>
                </c:pt>
                <c:pt idx="325" formatCode="General">
                  <c:v>9.654528225805206</c:v>
                </c:pt>
                <c:pt idx="326" formatCode="General">
                  <c:v>9.751884043192195</c:v>
                </c:pt>
                <c:pt idx="327" formatCode="General">
                  <c:v>7.940664007044324</c:v>
                </c:pt>
                <c:pt idx="328" formatCode="General">
                  <c:v>8.96246187497984</c:v>
                </c:pt>
                <c:pt idx="329" formatCode="General">
                  <c:v>7.792019380099428</c:v>
                </c:pt>
                <c:pt idx="330" formatCode="General">
                  <c:v>7.23828712318169</c:v>
                </c:pt>
                <c:pt idx="331" formatCode="General">
                  <c:v>8.929757748977421</c:v>
                </c:pt>
                <c:pt idx="332" formatCode="General">
                  <c:v>8.80956086623832</c:v>
                </c:pt>
                <c:pt idx="333" formatCode="0.0">
                  <c:v>0.0</c:v>
                </c:pt>
                <c:pt idx="334" formatCode="General">
                  <c:v>9.928651846993379</c:v>
                </c:pt>
                <c:pt idx="335" formatCode="General">
                  <c:v>10.46221730072929</c:v>
                </c:pt>
                <c:pt idx="336" formatCode="General">
                  <c:v>8.66614788878956</c:v>
                </c:pt>
                <c:pt idx="337" formatCode="General">
                  <c:v>9.966591470870545</c:v>
                </c:pt>
                <c:pt idx="338" formatCode="General">
                  <c:v>9.321942009394073</c:v>
                </c:pt>
                <c:pt idx="339" formatCode="General">
                  <c:v>10.13657317843722</c:v>
                </c:pt>
                <c:pt idx="340" formatCode="General">
                  <c:v>8.19558438554205</c:v>
                </c:pt>
                <c:pt idx="341" formatCode="General">
                  <c:v>10.42713561402604</c:v>
                </c:pt>
                <c:pt idx="342" formatCode="General">
                  <c:v>8.504767529729173</c:v>
                </c:pt>
                <c:pt idx="343" formatCode="General">
                  <c:v>9.097935186099773</c:v>
                </c:pt>
                <c:pt idx="344" formatCode="General">
                  <c:v>9.221974250853899</c:v>
                </c:pt>
                <c:pt idx="345" formatCode="0.0">
                  <c:v>0.0</c:v>
                </c:pt>
                <c:pt idx="346" formatCode="General">
                  <c:v>10.25430011693797</c:v>
                </c:pt>
                <c:pt idx="347" formatCode="General">
                  <c:v>9.084674046311862</c:v>
                </c:pt>
                <c:pt idx="348" formatCode="General">
                  <c:v>6.421661560550484</c:v>
                </c:pt>
                <c:pt idx="349" formatCode="General">
                  <c:v>8.529709237310534</c:v>
                </c:pt>
                <c:pt idx="350" formatCode="General">
                  <c:v>8.97538387798213</c:v>
                </c:pt>
                <c:pt idx="351" formatCode="General">
                  <c:v>9.713762742352941</c:v>
                </c:pt>
                <c:pt idx="352" formatCode="0.0">
                  <c:v>0.0</c:v>
                </c:pt>
                <c:pt idx="353" formatCode="General">
                  <c:v>7.973927223806277</c:v>
                </c:pt>
                <c:pt idx="354" formatCode="General">
                  <c:v>8.91649942201567</c:v>
                </c:pt>
                <c:pt idx="355" formatCode="General">
                  <c:v>8.26346022314115</c:v>
                </c:pt>
                <c:pt idx="356" formatCode="General">
                  <c:v>7.777598901445344</c:v>
                </c:pt>
                <c:pt idx="357" formatCode="General">
                  <c:v>7.742551666843889</c:v>
                </c:pt>
                <c:pt idx="358" formatCode="General">
                  <c:v>9.889220914539407</c:v>
                </c:pt>
                <c:pt idx="359" formatCode="0.0">
                  <c:v>0.0</c:v>
                </c:pt>
                <c:pt idx="360" formatCode="General">
                  <c:v>9.11631200226463</c:v>
                </c:pt>
                <c:pt idx="361" formatCode="General">
                  <c:v>9.65216005798548</c:v>
                </c:pt>
                <c:pt idx="362" formatCode="General">
                  <c:v>8.286558014269386</c:v>
                </c:pt>
                <c:pt idx="363" formatCode="0.0">
                  <c:v>0.0</c:v>
                </c:pt>
                <c:pt idx="364" formatCode="General">
                  <c:v>9.563462553836568</c:v>
                </c:pt>
                <c:pt idx="365" formatCode="General">
                  <c:v>8.354751337495004</c:v>
                </c:pt>
                <c:pt idx="366" formatCode="General">
                  <c:v>9.420295364130693</c:v>
                </c:pt>
                <c:pt idx="367" formatCode="General">
                  <c:v>9.30058948816888</c:v>
                </c:pt>
                <c:pt idx="368" formatCode="General">
                  <c:v>9.829315068284206</c:v>
                </c:pt>
                <c:pt idx="369" formatCode="General">
                  <c:v>8.802838365593523</c:v>
                </c:pt>
                <c:pt idx="370" formatCode="General">
                  <c:v>9.595958431082307</c:v>
                </c:pt>
                <c:pt idx="371" formatCode="General">
                  <c:v>9.52003589278192</c:v>
                </c:pt>
                <c:pt idx="372" formatCode="General">
                  <c:v>6.728366823362312</c:v>
                </c:pt>
                <c:pt idx="373" formatCode="General">
                  <c:v>8.783252546155415</c:v>
                </c:pt>
                <c:pt idx="374" formatCode="General">
                  <c:v>8.891963822533414</c:v>
                </c:pt>
                <c:pt idx="375" formatCode="0.0">
                  <c:v>0.0</c:v>
                </c:pt>
                <c:pt idx="376" formatCode="General">
                  <c:v>9.541793060256888</c:v>
                </c:pt>
                <c:pt idx="377" formatCode="General">
                  <c:v>7.491149517453523</c:v>
                </c:pt>
                <c:pt idx="378" formatCode="General">
                  <c:v>7.868011522235827</c:v>
                </c:pt>
                <c:pt idx="379" formatCode="General">
                  <c:v>8.934340353535642</c:v>
                </c:pt>
                <c:pt idx="380" formatCode="0.0">
                  <c:v>0.0</c:v>
                </c:pt>
                <c:pt idx="381" formatCode="General">
                  <c:v>9.712366996995955</c:v>
                </c:pt>
                <c:pt idx="382" formatCode="General">
                  <c:v>9.489772487871502</c:v>
                </c:pt>
                <c:pt idx="383" formatCode="General">
                  <c:v>9.184893284144992</c:v>
                </c:pt>
                <c:pt idx="384" formatCode="General">
                  <c:v>7.912726146450503</c:v>
                </c:pt>
                <c:pt idx="385" formatCode="General">
                  <c:v>9.827777019541096</c:v>
                </c:pt>
                <c:pt idx="386" formatCode="General">
                  <c:v>9.6135495440492</c:v>
                </c:pt>
                <c:pt idx="387" formatCode="General">
                  <c:v>10.34905250016464</c:v>
                </c:pt>
                <c:pt idx="388" formatCode="General">
                  <c:v>6.876346587578311</c:v>
                </c:pt>
                <c:pt idx="389" formatCode="0.0">
                  <c:v>0.0</c:v>
                </c:pt>
                <c:pt idx="390" formatCode="General">
                  <c:v>9.366767197950862</c:v>
                </c:pt>
                <c:pt idx="391" formatCode="General">
                  <c:v>10.71017515853164</c:v>
                </c:pt>
                <c:pt idx="392" formatCode="0.0">
                  <c:v>0.0</c:v>
                </c:pt>
                <c:pt idx="393" formatCode="General">
                  <c:v>10.35843431622158</c:v>
                </c:pt>
                <c:pt idx="394" formatCode="General">
                  <c:v>10.33501710136749</c:v>
                </c:pt>
                <c:pt idx="395" formatCode="General">
                  <c:v>9.837694756834547</c:v>
                </c:pt>
                <c:pt idx="396" formatCode="General">
                  <c:v>6.630643453682441</c:v>
                </c:pt>
                <c:pt idx="397" formatCode="General">
                  <c:v>6.755717036605623</c:v>
                </c:pt>
                <c:pt idx="398" formatCode="General">
                  <c:v>8.52820984737864</c:v>
                </c:pt>
                <c:pt idx="399" formatCode="General">
                  <c:v>6.235806961100931</c:v>
                </c:pt>
                <c:pt idx="400" formatCode="0.0">
                  <c:v>0.0</c:v>
                </c:pt>
                <c:pt idx="401" formatCode="General">
                  <c:v>6.066700311951238</c:v>
                </c:pt>
                <c:pt idx="402" formatCode="General">
                  <c:v>7.280354551586626</c:v>
                </c:pt>
                <c:pt idx="403" formatCode="General">
                  <c:v>10.1856793048734</c:v>
                </c:pt>
                <c:pt idx="404" formatCode="General">
                  <c:v>5.809978454629367</c:v>
                </c:pt>
                <c:pt idx="405" formatCode="General">
                  <c:v>8.049951378178603</c:v>
                </c:pt>
                <c:pt idx="406" formatCode="General">
                  <c:v>7.523511397450536</c:v>
                </c:pt>
                <c:pt idx="407" formatCode="0.0">
                  <c:v>0.0</c:v>
                </c:pt>
                <c:pt idx="408" formatCode="General">
                  <c:v>9.035732058569097</c:v>
                </c:pt>
                <c:pt idx="409" formatCode="0.0">
                  <c:v>0.0</c:v>
                </c:pt>
                <c:pt idx="410" formatCode="General">
                  <c:v>9.698355186636107</c:v>
                </c:pt>
                <c:pt idx="411" formatCode="General">
                  <c:v>9.733508484671477</c:v>
                </c:pt>
                <c:pt idx="412" formatCode="General">
                  <c:v>9.750625857348046</c:v>
                </c:pt>
                <c:pt idx="413" formatCode="General">
                  <c:v>8.672350364192698</c:v>
                </c:pt>
                <c:pt idx="414" formatCode="General">
                  <c:v>10.54862602093522</c:v>
                </c:pt>
                <c:pt idx="415" formatCode="General">
                  <c:v>9.045383546612733</c:v>
                </c:pt>
                <c:pt idx="416" formatCode="0.0">
                  <c:v>0.0</c:v>
                </c:pt>
                <c:pt idx="417" formatCode="General">
                  <c:v>9.58920737841454</c:v>
                </c:pt>
                <c:pt idx="418" formatCode="General">
                  <c:v>10.35464525232082</c:v>
                </c:pt>
                <c:pt idx="419" formatCode="General">
                  <c:v>9.048871543737739</c:v>
                </c:pt>
                <c:pt idx="420" formatCode="General">
                  <c:v>10.33003486420758</c:v>
                </c:pt>
                <c:pt idx="421" formatCode="General">
                  <c:v>10.19983638184134</c:v>
                </c:pt>
                <c:pt idx="422" formatCode="General">
                  <c:v>7.882734786680079</c:v>
                </c:pt>
                <c:pt idx="423" formatCode="General">
                  <c:v>8.827664631921757</c:v>
                </c:pt>
                <c:pt idx="424" formatCode="General">
                  <c:v>8.548807558351852</c:v>
                </c:pt>
                <c:pt idx="425" formatCode="General">
                  <c:v>6.90958362069999</c:v>
                </c:pt>
                <c:pt idx="426" formatCode="General">
                  <c:v>9.169513707037385</c:v>
                </c:pt>
                <c:pt idx="427" formatCode="General">
                  <c:v>10.945682621453</c:v>
                </c:pt>
                <c:pt idx="428" formatCode="General">
                  <c:v>10.74583849420112</c:v>
                </c:pt>
                <c:pt idx="429" formatCode="General">
                  <c:v>9.468361162201795</c:v>
                </c:pt>
                <c:pt idx="430" formatCode="General">
                  <c:v>10.4075323731552</c:v>
                </c:pt>
                <c:pt idx="431" formatCode="General">
                  <c:v>9.390229244302446</c:v>
                </c:pt>
                <c:pt idx="432" formatCode="General">
                  <c:v>8.508678741862848</c:v>
                </c:pt>
                <c:pt idx="433" formatCode="General">
                  <c:v>10.63469673086822</c:v>
                </c:pt>
                <c:pt idx="434" formatCode="General">
                  <c:v>9.05530252641107</c:v>
                </c:pt>
                <c:pt idx="435" formatCode="General">
                  <c:v>10.27352377203907</c:v>
                </c:pt>
                <c:pt idx="436" formatCode="General">
                  <c:v>9.248297465774186</c:v>
                </c:pt>
                <c:pt idx="437" formatCode="General">
                  <c:v>8.922610917230587</c:v>
                </c:pt>
                <c:pt idx="438" formatCode="General">
                  <c:v>8.61509984295729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">
                  <c:v>0.0</c:v>
                </c:pt>
                <c:pt idx="442" formatCode="General">
                  <c:v>9.83287717414272</c:v>
                </c:pt>
                <c:pt idx="443" formatCode="0.0">
                  <c:v>0.0</c:v>
                </c:pt>
                <c:pt idx="444" formatCode="General">
                  <c:v>6.959950059609692</c:v>
                </c:pt>
                <c:pt idx="445" formatCode="0.0">
                  <c:v>0.0</c:v>
                </c:pt>
                <c:pt idx="446" formatCode="General">
                  <c:v>7.340740908801902</c:v>
                </c:pt>
                <c:pt idx="447" formatCode="General">
                  <c:v>9.146592121795041</c:v>
                </c:pt>
                <c:pt idx="448" formatCode="0.0">
                  <c:v>0.0</c:v>
                </c:pt>
                <c:pt idx="449" formatCode="General">
                  <c:v>9.322266372807744</c:v>
                </c:pt>
                <c:pt idx="450" formatCode="General">
                  <c:v>9.86593292394597</c:v>
                </c:pt>
                <c:pt idx="451" formatCode="General">
                  <c:v>10.78314180557258</c:v>
                </c:pt>
                <c:pt idx="452" formatCode="0.0">
                  <c:v>0.0</c:v>
                </c:pt>
                <c:pt idx="453" formatCode="General">
                  <c:v>10.25067325520489</c:v>
                </c:pt>
                <c:pt idx="454" formatCode="General">
                  <c:v>9.492847554412868</c:v>
                </c:pt>
                <c:pt idx="455" formatCode="General">
                  <c:v>9.767849234769327</c:v>
                </c:pt>
                <c:pt idx="456" formatCode="General">
                  <c:v>9.120772608992775</c:v>
                </c:pt>
                <c:pt idx="457" formatCode="General">
                  <c:v>9.244188911109873</c:v>
                </c:pt>
                <c:pt idx="458" formatCode="0.0">
                  <c:v>0.0</c:v>
                </c:pt>
                <c:pt idx="459" formatCode="General">
                  <c:v>10.59366901844152</c:v>
                </c:pt>
                <c:pt idx="460" formatCode="General">
                  <c:v>9.837821439984863</c:v>
                </c:pt>
                <c:pt idx="461" formatCode="General">
                  <c:v>10.7012988127118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">
                  <c:v>0.0</c:v>
                </c:pt>
                <c:pt idx="465" formatCode="General">
                  <c:v>9.672721647965677</c:v>
                </c:pt>
                <c:pt idx="466" formatCode="0.0">
                  <c:v>0.0</c:v>
                </c:pt>
                <c:pt idx="467" formatCode="0.0">
                  <c:v>0.0</c:v>
                </c:pt>
                <c:pt idx="468" formatCode="General">
                  <c:v>7.643121758724492</c:v>
                </c:pt>
                <c:pt idx="469" formatCode="General">
                  <c:v>10.18886812692459</c:v>
                </c:pt>
                <c:pt idx="470" formatCode="General">
                  <c:v>8.559210262560604</c:v>
                </c:pt>
                <c:pt idx="471" formatCode="0.0">
                  <c:v>0.0</c:v>
                </c:pt>
                <c:pt idx="472" formatCode="General">
                  <c:v>9.725687161847295</c:v>
                </c:pt>
                <c:pt idx="473" formatCode="General">
                  <c:v>8.61254435470211</c:v>
                </c:pt>
                <c:pt idx="474" formatCode="General">
                  <c:v>10.06421139361078</c:v>
                </c:pt>
                <c:pt idx="475" formatCode="0.0">
                  <c:v>0.0</c:v>
                </c:pt>
                <c:pt idx="476" formatCode="General">
                  <c:v>10.22729046593837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0.0">
                  <c:v>0.0</c:v>
                </c:pt>
                <c:pt idx="480" formatCode="General">
                  <c:v>8.805982970135786</c:v>
                </c:pt>
                <c:pt idx="481" formatCode="General">
                  <c:v>11.21413404069784</c:v>
                </c:pt>
                <c:pt idx="482" formatCode="General">
                  <c:v>10.37120240885728</c:v>
                </c:pt>
                <c:pt idx="483" formatCode="General">
                  <c:v>9.85030071551274</c:v>
                </c:pt>
                <c:pt idx="484" formatCode="General">
                  <c:v>8.879981432045806</c:v>
                </c:pt>
                <c:pt idx="485" formatCode="General">
                  <c:v>8.552509331122186</c:v>
                </c:pt>
                <c:pt idx="486" formatCode="General">
                  <c:v>8.642840436263375</c:v>
                </c:pt>
                <c:pt idx="487" formatCode="General">
                  <c:v>8.817067871240753</c:v>
                </c:pt>
                <c:pt idx="488" formatCode="General">
                  <c:v>9.895246837661947</c:v>
                </c:pt>
                <c:pt idx="489" formatCode="General">
                  <c:v>9.116442375252633</c:v>
                </c:pt>
                <c:pt idx="490" formatCode="0.0">
                  <c:v>0.0</c:v>
                </c:pt>
                <c:pt idx="491" formatCode="General">
                  <c:v>10.07229181089489</c:v>
                </c:pt>
                <c:pt idx="492" formatCode="General">
                  <c:v>8.03977198986764</c:v>
                </c:pt>
                <c:pt idx="493" formatCode="General">
                  <c:v>10.39194081897842</c:v>
                </c:pt>
                <c:pt idx="494" formatCode="General">
                  <c:v>9.585857616223757</c:v>
                </c:pt>
                <c:pt idx="495" formatCode="General">
                  <c:v>10.19298632917078</c:v>
                </c:pt>
                <c:pt idx="496" formatCode="General">
                  <c:v>9.764076011358795</c:v>
                </c:pt>
                <c:pt idx="497" formatCode="General">
                  <c:v>8.392372660497767</c:v>
                </c:pt>
                <c:pt idx="498" formatCode="0.0">
                  <c:v>0.0</c:v>
                </c:pt>
                <c:pt idx="499" formatCode="General">
                  <c:v>8.91944405871017</c:v>
                </c:pt>
                <c:pt idx="500" formatCode="General">
                  <c:v>10.07343836813216</c:v>
                </c:pt>
                <c:pt idx="501" formatCode="General">
                  <c:v>11.33142632383131</c:v>
                </c:pt>
                <c:pt idx="502" formatCode="0.0">
                  <c:v>0.0</c:v>
                </c:pt>
                <c:pt idx="503" formatCode="General">
                  <c:v>9.783989353526688</c:v>
                </c:pt>
                <c:pt idx="504" formatCode="General">
                  <c:v>10.01418538380052</c:v>
                </c:pt>
                <c:pt idx="505" formatCode="General">
                  <c:v>11.82930893406792</c:v>
                </c:pt>
                <c:pt idx="506" formatCode="General">
                  <c:v>11.30464788046974</c:v>
                </c:pt>
                <c:pt idx="507" formatCode="General">
                  <c:v>10.02696078303154</c:v>
                </c:pt>
                <c:pt idx="508" formatCode="0.0">
                  <c:v>0.0</c:v>
                </c:pt>
                <c:pt idx="509" formatCode="0.0">
                  <c:v>0.0</c:v>
                </c:pt>
                <c:pt idx="510" formatCode="General">
                  <c:v>9.849348800602271</c:v>
                </c:pt>
                <c:pt idx="511" formatCode="General">
                  <c:v>9.474950817951175</c:v>
                </c:pt>
                <c:pt idx="512" formatCode="General">
                  <c:v>10.00406152409976</c:v>
                </c:pt>
                <c:pt idx="513" formatCode="General">
                  <c:v>9.801523401781802</c:v>
                </c:pt>
                <c:pt idx="514" formatCode="General">
                  <c:v>10.03971653356082</c:v>
                </c:pt>
                <c:pt idx="515" formatCode="General">
                  <c:v>11.02844476891049</c:v>
                </c:pt>
                <c:pt idx="516" formatCode="General">
                  <c:v>8.89429268938061</c:v>
                </c:pt>
                <c:pt idx="517" formatCode="General">
                  <c:v>10.26590586099271</c:v>
                </c:pt>
                <c:pt idx="518" formatCode="General">
                  <c:v>10.29381786896094</c:v>
                </c:pt>
                <c:pt idx="519" formatCode="General">
                  <c:v>9.84306332187502</c:v>
                </c:pt>
                <c:pt idx="520" formatCode="General">
                  <c:v>10.50143193838019</c:v>
                </c:pt>
                <c:pt idx="521" formatCode="General">
                  <c:v>9.297136646464887</c:v>
                </c:pt>
                <c:pt idx="522" formatCode="General">
                  <c:v>8.521045474538274</c:v>
                </c:pt>
                <c:pt idx="523" formatCode="General">
                  <c:v>10.0803931154887</c:v>
                </c:pt>
                <c:pt idx="524" formatCode="General">
                  <c:v>10.17421943659712</c:v>
                </c:pt>
                <c:pt idx="525" formatCode="0.0">
                  <c:v>0.0</c:v>
                </c:pt>
                <c:pt idx="526" formatCode="General">
                  <c:v>9.526473523438174</c:v>
                </c:pt>
                <c:pt idx="527" formatCode="General">
                  <c:v>10.25990061859573</c:v>
                </c:pt>
                <c:pt idx="528" formatCode="0.0">
                  <c:v>0.0</c:v>
                </c:pt>
                <c:pt idx="529" formatCode="General">
                  <c:v>11.09621503978649</c:v>
                </c:pt>
                <c:pt idx="530" formatCode="General">
                  <c:v>10.27616964244881</c:v>
                </c:pt>
                <c:pt idx="531" formatCode="General">
                  <c:v>8.1640594117766</c:v>
                </c:pt>
                <c:pt idx="532" formatCode="General">
                  <c:v>7.918381606791084</c:v>
                </c:pt>
                <c:pt idx="533" formatCode="General">
                  <c:v>9.430110918876561</c:v>
                </c:pt>
                <c:pt idx="534" formatCode="General">
                  <c:v>7.860120357993839</c:v>
                </c:pt>
                <c:pt idx="535" formatCode="General">
                  <c:v>8.700820928738317</c:v>
                </c:pt>
                <c:pt idx="536" formatCode="General">
                  <c:v>8.89186298828344</c:v>
                </c:pt>
                <c:pt idx="537" formatCode="General">
                  <c:v>7.916965659427416</c:v>
                </c:pt>
                <c:pt idx="538" formatCode="General">
                  <c:v>11.24901823982302</c:v>
                </c:pt>
                <c:pt idx="539" formatCode="0.0">
                  <c:v>0.0</c:v>
                </c:pt>
                <c:pt idx="540" formatCode="General">
                  <c:v>10.51669319369215</c:v>
                </c:pt>
                <c:pt idx="541" formatCode="General">
                  <c:v>9.69620036304891</c:v>
                </c:pt>
                <c:pt idx="542" formatCode="General">
                  <c:v>8.979983240382777</c:v>
                </c:pt>
                <c:pt idx="543" formatCode="General">
                  <c:v>11.18384174524208</c:v>
                </c:pt>
                <c:pt idx="544" formatCode="General">
                  <c:v>10.31481420235423</c:v>
                </c:pt>
                <c:pt idx="545" formatCode="General">
                  <c:v>9.95736273942504</c:v>
                </c:pt>
                <c:pt idx="546" formatCode="General">
                  <c:v>9.304874414481578</c:v>
                </c:pt>
                <c:pt idx="547" formatCode="General">
                  <c:v>7.513200576049032</c:v>
                </c:pt>
                <c:pt idx="548" formatCode="0.0">
                  <c:v>0.0</c:v>
                </c:pt>
                <c:pt idx="549" formatCode="0.0">
                  <c:v>0.0</c:v>
                </c:pt>
                <c:pt idx="550" formatCode="0.0">
                  <c:v>0.0</c:v>
                </c:pt>
                <c:pt idx="551" formatCode="General">
                  <c:v>9.334189455132</c:v>
                </c:pt>
                <c:pt idx="552" formatCode="General">
                  <c:v>9.54363342107367</c:v>
                </c:pt>
                <c:pt idx="553" formatCode="General">
                  <c:v>9.863222596737973</c:v>
                </c:pt>
                <c:pt idx="554" formatCode="0.0">
                  <c:v>0.0</c:v>
                </c:pt>
                <c:pt idx="555" formatCode="General">
                  <c:v>10.49443297945827</c:v>
                </c:pt>
                <c:pt idx="556" formatCode="General">
                  <c:v>9.617080530023203</c:v>
                </c:pt>
                <c:pt idx="557" formatCode="General">
                  <c:v>9.468671528988412</c:v>
                </c:pt>
                <c:pt idx="558" formatCode="General">
                  <c:v>9.335693557190795</c:v>
                </c:pt>
                <c:pt idx="559" formatCode="0.0">
                  <c:v>0.0</c:v>
                </c:pt>
                <c:pt idx="560" formatCode="General">
                  <c:v>9.574277987757984</c:v>
                </c:pt>
                <c:pt idx="561" formatCode="General">
                  <c:v>9.810452340022733</c:v>
                </c:pt>
                <c:pt idx="562" formatCode="General">
                  <c:v>11.52676500312684</c:v>
                </c:pt>
                <c:pt idx="563" formatCode="General">
                  <c:v>10.30569832197962</c:v>
                </c:pt>
                <c:pt idx="564" formatCode="General">
                  <c:v>9.191660505419783</c:v>
                </c:pt>
                <c:pt idx="565" formatCode="General">
                  <c:v>8.755118472566461</c:v>
                </c:pt>
                <c:pt idx="566" formatCode="General">
                  <c:v>8.183083989519337</c:v>
                </c:pt>
                <c:pt idx="567" formatCode="General">
                  <c:v>8.018747003660234</c:v>
                </c:pt>
                <c:pt idx="568" formatCode="General">
                  <c:v>7.444836800115622</c:v>
                </c:pt>
                <c:pt idx="569" formatCode="General">
                  <c:v>8.110912146163509</c:v>
                </c:pt>
                <c:pt idx="570" formatCode="General">
                  <c:v>8.618667222194348</c:v>
                </c:pt>
                <c:pt idx="571" formatCode="General">
                  <c:v>9.558712155250708</c:v>
                </c:pt>
                <c:pt idx="572" formatCode="0.0">
                  <c:v>0.0</c:v>
                </c:pt>
                <c:pt idx="573" formatCode="0.0">
                  <c:v>0.0</c:v>
                </c:pt>
                <c:pt idx="574" formatCode="General">
                  <c:v>9.836076355914146</c:v>
                </c:pt>
                <c:pt idx="575" formatCode="General">
                  <c:v>8.526858721262807</c:v>
                </c:pt>
                <c:pt idx="576" formatCode="General">
                  <c:v>8.684430355692736</c:v>
                </c:pt>
                <c:pt idx="577" formatCode="General">
                  <c:v>9.854818560540778</c:v>
                </c:pt>
                <c:pt idx="578" formatCode="General">
                  <c:v>9.649375397262766</c:v>
                </c:pt>
                <c:pt idx="579" formatCode="General">
                  <c:v>10.57600692616765</c:v>
                </c:pt>
                <c:pt idx="580" formatCode="General">
                  <c:v>11.21458961710261</c:v>
                </c:pt>
                <c:pt idx="581" formatCode="General">
                  <c:v>10.4486805022756</c:v>
                </c:pt>
                <c:pt idx="582" formatCode="0.0">
                  <c:v>0.0</c:v>
                </c:pt>
                <c:pt idx="583" formatCode="General">
                  <c:v>9.590165296163798</c:v>
                </c:pt>
                <c:pt idx="584" formatCode="General">
                  <c:v>10.17254686611354</c:v>
                </c:pt>
                <c:pt idx="585" formatCode="General">
                  <c:v>10.61825851842846</c:v>
                </c:pt>
                <c:pt idx="586" formatCode="General">
                  <c:v>10.82257765335325</c:v>
                </c:pt>
                <c:pt idx="587" formatCode="General">
                  <c:v>11.2938783200812</c:v>
                </c:pt>
                <c:pt idx="588" formatCode="0.0">
                  <c:v>0.0</c:v>
                </c:pt>
                <c:pt idx="589" formatCode="General">
                  <c:v>8.335368652714814</c:v>
                </c:pt>
                <c:pt idx="590" formatCode="General">
                  <c:v>8.801682171857375</c:v>
                </c:pt>
                <c:pt idx="591" formatCode="General">
                  <c:v>7.71635603187411</c:v>
                </c:pt>
                <c:pt idx="592" formatCode="General">
                  <c:v>8.358774969394332</c:v>
                </c:pt>
                <c:pt idx="593" formatCode="General">
                  <c:v>9.335453841596077</c:v>
                </c:pt>
                <c:pt idx="594" formatCode="General">
                  <c:v>8.2604729396688</c:v>
                </c:pt>
                <c:pt idx="595" formatCode="0.0">
                  <c:v>0.0</c:v>
                </c:pt>
                <c:pt idx="596" formatCode="General">
                  <c:v>9.469742895656446</c:v>
                </c:pt>
                <c:pt idx="597" formatCode="General">
                  <c:v>10.62531526094009</c:v>
                </c:pt>
                <c:pt idx="598" formatCode="General">
                  <c:v>9.06963673151583</c:v>
                </c:pt>
                <c:pt idx="599" formatCode="General">
                  <c:v>9.415508433469227</c:v>
                </c:pt>
                <c:pt idx="600" formatCode="General">
                  <c:v>8.488563108692672</c:v>
                </c:pt>
                <c:pt idx="601" formatCode="General">
                  <c:v>9.640825120917165</c:v>
                </c:pt>
                <c:pt idx="602" formatCode="General">
                  <c:v>11.40712404202405</c:v>
                </c:pt>
                <c:pt idx="603" formatCode="General">
                  <c:v>8.926938362072256</c:v>
                </c:pt>
                <c:pt idx="604" formatCode="0.0">
                  <c:v>0.0</c:v>
                </c:pt>
                <c:pt idx="605" formatCode="General">
                  <c:v>9.974919626033181</c:v>
                </c:pt>
                <c:pt idx="606" formatCode="General">
                  <c:v>9.981873894041221</c:v>
                </c:pt>
                <c:pt idx="607" formatCode="General">
                  <c:v>11.38604750878463</c:v>
                </c:pt>
                <c:pt idx="608" formatCode="General">
                  <c:v>10.09348509911756</c:v>
                </c:pt>
                <c:pt idx="609" formatCode="General">
                  <c:v>10.58811354124426</c:v>
                </c:pt>
                <c:pt idx="610" formatCode="General">
                  <c:v>10.13554561262233</c:v>
                </c:pt>
                <c:pt idx="611" formatCode="General">
                  <c:v>7.393499315463332</c:v>
                </c:pt>
                <c:pt idx="612" formatCode="General">
                  <c:v>7.842666936073287</c:v>
                </c:pt>
                <c:pt idx="613" formatCode="General">
                  <c:v>6.776081804357623</c:v>
                </c:pt>
                <c:pt idx="614" formatCode="0.0">
                  <c:v>0.0</c:v>
                </c:pt>
                <c:pt idx="615" formatCode="General">
                  <c:v>7.33004307352207</c:v>
                </c:pt>
                <c:pt idx="616" formatCode="General">
                  <c:v>7.434483868461363</c:v>
                </c:pt>
                <c:pt idx="617" formatCode="0.0">
                  <c:v>0.0</c:v>
                </c:pt>
                <c:pt idx="618" formatCode="General">
                  <c:v>6.657919834957853</c:v>
                </c:pt>
                <c:pt idx="619" formatCode="General">
                  <c:v>7.658920799450146</c:v>
                </c:pt>
                <c:pt idx="620" formatCode="General">
                  <c:v>6.904735079730041</c:v>
                </c:pt>
                <c:pt idx="621" formatCode="0.0">
                  <c:v>0.0</c:v>
                </c:pt>
                <c:pt idx="622" formatCode="General">
                  <c:v>6.56567252447727</c:v>
                </c:pt>
                <c:pt idx="623" formatCode="General">
                  <c:v>6.836690438221221</c:v>
                </c:pt>
                <c:pt idx="624" formatCode="General">
                  <c:v>7.229653047552726</c:v>
                </c:pt>
                <c:pt idx="625" formatCode="General">
                  <c:v>7.12012898818491</c:v>
                </c:pt>
                <c:pt idx="626" formatCode="0.0">
                  <c:v>0.0</c:v>
                </c:pt>
                <c:pt idx="627" formatCode="General">
                  <c:v>6.308834027733919</c:v>
                </c:pt>
                <c:pt idx="628" formatCode="General">
                  <c:v>7.924394653559748</c:v>
                </c:pt>
                <c:pt idx="629" formatCode="General">
                  <c:v>8.76041127666443</c:v>
                </c:pt>
                <c:pt idx="630" formatCode="General">
                  <c:v>7.950303830649394</c:v>
                </c:pt>
                <c:pt idx="631" formatCode="General">
                  <c:v>8.07670085980828</c:v>
                </c:pt>
                <c:pt idx="632" formatCode="General">
                  <c:v>6.734487438216506</c:v>
                </c:pt>
                <c:pt idx="633" formatCode="General">
                  <c:v>8.263790894508664</c:v>
                </c:pt>
                <c:pt idx="634" formatCode="General">
                  <c:v>6.817634322275362</c:v>
                </c:pt>
                <c:pt idx="635" formatCode="General">
                  <c:v>6.358705345293047</c:v>
                </c:pt>
                <c:pt idx="636" formatCode="General">
                  <c:v>7.396393219506554</c:v>
                </c:pt>
                <c:pt idx="637" formatCode="0.0">
                  <c:v>0.0</c:v>
                </c:pt>
                <c:pt idx="638" formatCode="General">
                  <c:v>7.299831015654397</c:v>
                </c:pt>
                <c:pt idx="639" formatCode="General">
                  <c:v>7.318654991200198</c:v>
                </c:pt>
                <c:pt idx="640" formatCode="General">
                  <c:v>6.705144474928187</c:v>
                </c:pt>
                <c:pt idx="641" formatCode="General">
                  <c:v>7.58636197789259</c:v>
                </c:pt>
                <c:pt idx="642" formatCode="General">
                  <c:v>6.78319118349192</c:v>
                </c:pt>
                <c:pt idx="643" formatCode="General">
                  <c:v>6.801270130806562</c:v>
                </c:pt>
                <c:pt idx="644" formatCode="General">
                  <c:v>8.45968654695056</c:v>
                </c:pt>
                <c:pt idx="645" formatCode="General">
                  <c:v>6.981593620418243</c:v>
                </c:pt>
                <c:pt idx="646" formatCode="General">
                  <c:v>7.695169340195065</c:v>
                </c:pt>
                <c:pt idx="647" formatCode="General">
                  <c:v>7.763264235984482</c:v>
                </c:pt>
                <c:pt idx="648" formatCode="General">
                  <c:v>8.136947444483333</c:v>
                </c:pt>
                <c:pt idx="649" formatCode="General">
                  <c:v>6.039579200237744</c:v>
                </c:pt>
                <c:pt idx="650" formatCode="General">
                  <c:v>6.091484619198606</c:v>
                </c:pt>
                <c:pt idx="651" formatCode="General">
                  <c:v>7.59533241868863</c:v>
                </c:pt>
                <c:pt idx="652" formatCode="General">
                  <c:v>7.128134795265993</c:v>
                </c:pt>
                <c:pt idx="653" formatCode="General">
                  <c:v>7.174227495243903</c:v>
                </c:pt>
                <c:pt idx="654" formatCode="General">
                  <c:v>7.195991820459511</c:v>
                </c:pt>
                <c:pt idx="655" formatCode="General">
                  <c:v>7.7883234729237</c:v>
                </c:pt>
                <c:pt idx="656" formatCode="0.0">
                  <c:v>0.0</c:v>
                </c:pt>
                <c:pt idx="657" formatCode="General">
                  <c:v>8.476107102410317</c:v>
                </c:pt>
                <c:pt idx="658" formatCode="General">
                  <c:v>8.300218332282824</c:v>
                </c:pt>
                <c:pt idx="659" formatCode="General">
                  <c:v>7.59004723043937</c:v>
                </c:pt>
                <c:pt idx="660" formatCode="General">
                  <c:v>6.202304439390538</c:v>
                </c:pt>
                <c:pt idx="661" formatCode="0.0">
                  <c:v>0.0</c:v>
                </c:pt>
                <c:pt idx="662" formatCode="General">
                  <c:v>7.594339045482314</c:v>
                </c:pt>
                <c:pt idx="663" formatCode="General">
                  <c:v>7.09243150630793</c:v>
                </c:pt>
                <c:pt idx="664" formatCode="General">
                  <c:v>7.687871380311527</c:v>
                </c:pt>
                <c:pt idx="665" formatCode="General">
                  <c:v>6.598461248846097</c:v>
                </c:pt>
                <c:pt idx="666" formatCode="General">
                  <c:v>8.14909018961292</c:v>
                </c:pt>
                <c:pt idx="667" formatCode="General">
                  <c:v>6.946369269787802</c:v>
                </c:pt>
                <c:pt idx="668" formatCode="General">
                  <c:v>7.70198040835264</c:v>
                </c:pt>
                <c:pt idx="669" formatCode="General">
                  <c:v>7.583037593488044</c:v>
                </c:pt>
                <c:pt idx="670" formatCode="General">
                  <c:v>7.37574260763623</c:v>
                </c:pt>
                <c:pt idx="671" formatCode="General">
                  <c:v>7.641985892584055</c:v>
                </c:pt>
                <c:pt idx="672" formatCode="General">
                  <c:v>7.508414863961889</c:v>
                </c:pt>
                <c:pt idx="673" formatCode="0.0">
                  <c:v>0.0</c:v>
                </c:pt>
                <c:pt idx="674" formatCode="General">
                  <c:v>7.20491372115039</c:v>
                </c:pt>
                <c:pt idx="675" formatCode="General">
                  <c:v>7.464943212464154</c:v>
                </c:pt>
                <c:pt idx="676" formatCode="General">
                  <c:v>7.225280224208659</c:v>
                </c:pt>
                <c:pt idx="677" formatCode="General">
                  <c:v>6.682204837004924</c:v>
                </c:pt>
                <c:pt idx="678" formatCode="General">
                  <c:v>6.953755689388445</c:v>
                </c:pt>
                <c:pt idx="679" formatCode="General">
                  <c:v>6.088542634007795</c:v>
                </c:pt>
                <c:pt idx="680" formatCode="General">
                  <c:v>7.475933796885443</c:v>
                </c:pt>
                <c:pt idx="681" formatCode="General">
                  <c:v>6.194183147245818</c:v>
                </c:pt>
                <c:pt idx="682" formatCode="General">
                  <c:v>6.132587292770471</c:v>
                </c:pt>
                <c:pt idx="683" formatCode="General">
                  <c:v>7.856354141679677</c:v>
                </c:pt>
                <c:pt idx="684" formatCode="General">
                  <c:v>7.610603161065751</c:v>
                </c:pt>
                <c:pt idx="685" formatCode="General">
                  <c:v>7.343764330067133</c:v>
                </c:pt>
                <c:pt idx="686" formatCode="General">
                  <c:v>8.763648450261151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088304"/>
        <c:axId val="-959086672"/>
      </c:scatterChart>
      <c:valAx>
        <c:axId val="-9590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086672"/>
        <c:crosses val="autoZero"/>
        <c:crossBetween val="midCat"/>
      </c:valAx>
      <c:valAx>
        <c:axId val="-959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0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'1_QTL_AllFamilies_NoOutlier'!$S$2:$S$688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127.415499484677</c:v>
                </c:pt>
                <c:pt idx="13">
                  <c:v>140.8829500622309</c:v>
                </c:pt>
                <c:pt idx="14">
                  <c:v>0.0</c:v>
                </c:pt>
                <c:pt idx="15">
                  <c:v>140.4907795145878</c:v>
                </c:pt>
                <c:pt idx="16">
                  <c:v>149.5818377702927</c:v>
                </c:pt>
                <c:pt idx="17">
                  <c:v>0.0</c:v>
                </c:pt>
                <c:pt idx="18">
                  <c:v>142.9562093673205</c:v>
                </c:pt>
                <c:pt idx="19">
                  <c:v>97.41250939998826</c:v>
                </c:pt>
                <c:pt idx="20">
                  <c:v>0.0</c:v>
                </c:pt>
                <c:pt idx="21">
                  <c:v>149.949880181441</c:v>
                </c:pt>
                <c:pt idx="22">
                  <c:v>136.6026867354175</c:v>
                </c:pt>
                <c:pt idx="23">
                  <c:v>126.4952220303628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111.1317947338966</c:v>
                </c:pt>
                <c:pt idx="37">
                  <c:v>0.0</c:v>
                </c:pt>
                <c:pt idx="38">
                  <c:v>103.276464624278</c:v>
                </c:pt>
                <c:pt idx="39">
                  <c:v>145.3758793104481</c:v>
                </c:pt>
                <c:pt idx="40">
                  <c:v>135.8332173128393</c:v>
                </c:pt>
                <c:pt idx="41">
                  <c:v>108.8594201334197</c:v>
                </c:pt>
                <c:pt idx="42">
                  <c:v>113.8570926076291</c:v>
                </c:pt>
                <c:pt idx="43">
                  <c:v>86.24963637393202</c:v>
                </c:pt>
                <c:pt idx="44">
                  <c:v>110.2097462487526</c:v>
                </c:pt>
                <c:pt idx="45">
                  <c:v>78.4415296667516</c:v>
                </c:pt>
                <c:pt idx="46">
                  <c:v>73.11628828654077</c:v>
                </c:pt>
                <c:pt idx="47">
                  <c:v>84.08443355218019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80.97087352750943</c:v>
                </c:pt>
                <c:pt idx="61">
                  <c:v>75.09683824006969</c:v>
                </c:pt>
                <c:pt idx="62">
                  <c:v>79.61528669432861</c:v>
                </c:pt>
                <c:pt idx="63">
                  <c:v>109.6978396814145</c:v>
                </c:pt>
                <c:pt idx="64">
                  <c:v>102.610029499537</c:v>
                </c:pt>
                <c:pt idx="65">
                  <c:v>89.411885410269</c:v>
                </c:pt>
                <c:pt idx="66">
                  <c:v>87.14237228769777</c:v>
                </c:pt>
                <c:pt idx="67">
                  <c:v>90.98372382348096</c:v>
                </c:pt>
                <c:pt idx="68">
                  <c:v>124.3440300700725</c:v>
                </c:pt>
                <c:pt idx="69">
                  <c:v>97.96581456073481</c:v>
                </c:pt>
                <c:pt idx="70">
                  <c:v>106.0288151122753</c:v>
                </c:pt>
                <c:pt idx="71">
                  <c:v>98.58156752362098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57.97088439403273</c:v>
                </c:pt>
                <c:pt idx="85">
                  <c:v>89.95212861774531</c:v>
                </c:pt>
                <c:pt idx="86">
                  <c:v>93.50855814499178</c:v>
                </c:pt>
                <c:pt idx="87">
                  <c:v>95.30572729627599</c:v>
                </c:pt>
                <c:pt idx="88">
                  <c:v>100.3293460978326</c:v>
                </c:pt>
                <c:pt idx="89">
                  <c:v>84.10305963226452</c:v>
                </c:pt>
                <c:pt idx="90" formatCode="General">
                  <c:v>0.0</c:v>
                </c:pt>
                <c:pt idx="91">
                  <c:v>103.9390598066419</c:v>
                </c:pt>
                <c:pt idx="92">
                  <c:v>129.6608443526111</c:v>
                </c:pt>
                <c:pt idx="93">
                  <c:v>104.9080568538001</c:v>
                </c:pt>
                <c:pt idx="94">
                  <c:v>110.3319083683454</c:v>
                </c:pt>
                <c:pt idx="95">
                  <c:v>126.2784817552603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69.53635205024192</c:v>
                </c:pt>
                <c:pt idx="109">
                  <c:v>81.59305872608259</c:v>
                </c:pt>
                <c:pt idx="110" formatCode="0.00">
                  <c:v>0.0</c:v>
                </c:pt>
                <c:pt idx="111">
                  <c:v>86.80635709100758</c:v>
                </c:pt>
                <c:pt idx="112">
                  <c:v>115.5700336044251</c:v>
                </c:pt>
                <c:pt idx="113">
                  <c:v>108.9605509529645</c:v>
                </c:pt>
                <c:pt idx="114" formatCode="General">
                  <c:v>0.0</c:v>
                </c:pt>
                <c:pt idx="115">
                  <c:v>126.592024097977</c:v>
                </c:pt>
                <c:pt idx="116">
                  <c:v>114.1546161379634</c:v>
                </c:pt>
                <c:pt idx="117">
                  <c:v>98.07593911579642</c:v>
                </c:pt>
                <c:pt idx="118">
                  <c:v>115.6500711608873</c:v>
                </c:pt>
                <c:pt idx="119">
                  <c:v>80.57321056667972</c:v>
                </c:pt>
                <c:pt idx="120">
                  <c:v>91.5246283902354</c:v>
                </c:pt>
                <c:pt idx="121">
                  <c:v>100.2053420917267</c:v>
                </c:pt>
                <c:pt idx="122">
                  <c:v>96.426145737768</c:v>
                </c:pt>
                <c:pt idx="123">
                  <c:v>110.1082565312475</c:v>
                </c:pt>
                <c:pt idx="124">
                  <c:v>126.8308678308415</c:v>
                </c:pt>
                <c:pt idx="125">
                  <c:v>111.4484299188081</c:v>
                </c:pt>
                <c:pt idx="126">
                  <c:v>109.8950833667666</c:v>
                </c:pt>
                <c:pt idx="127">
                  <c:v>87.81621559034363</c:v>
                </c:pt>
                <c:pt idx="128">
                  <c:v>100.4502837631835</c:v>
                </c:pt>
                <c:pt idx="129">
                  <c:v>0.0</c:v>
                </c:pt>
                <c:pt idx="130">
                  <c:v>117.0997272691254</c:v>
                </c:pt>
                <c:pt idx="131">
                  <c:v>77.90902495683305</c:v>
                </c:pt>
                <c:pt idx="132">
                  <c:v>88.83789148447627</c:v>
                </c:pt>
                <c:pt idx="133">
                  <c:v>137.6280898453237</c:v>
                </c:pt>
                <c:pt idx="134">
                  <c:v>133.3322711459659</c:v>
                </c:pt>
                <c:pt idx="135">
                  <c:v>130.4453662509811</c:v>
                </c:pt>
                <c:pt idx="136">
                  <c:v>0.0</c:v>
                </c:pt>
                <c:pt idx="137">
                  <c:v>110.025099475186</c:v>
                </c:pt>
                <c:pt idx="138">
                  <c:v>133.9798753196557</c:v>
                </c:pt>
                <c:pt idx="139">
                  <c:v>109.3180620960551</c:v>
                </c:pt>
                <c:pt idx="140">
                  <c:v>126.4115992821186</c:v>
                </c:pt>
                <c:pt idx="141">
                  <c:v>129.561373307766</c:v>
                </c:pt>
                <c:pt idx="142">
                  <c:v>117.1922987884078</c:v>
                </c:pt>
                <c:pt idx="143">
                  <c:v>0.0</c:v>
                </c:pt>
                <c:pt idx="144">
                  <c:v>123.2718557144243</c:v>
                </c:pt>
                <c:pt idx="145">
                  <c:v>0.0</c:v>
                </c:pt>
                <c:pt idx="146">
                  <c:v>95.35743042491306</c:v>
                </c:pt>
                <c:pt idx="147">
                  <c:v>96.50268798317814</c:v>
                </c:pt>
                <c:pt idx="148">
                  <c:v>97.82427507110115</c:v>
                </c:pt>
                <c:pt idx="149">
                  <c:v>105.6744391238371</c:v>
                </c:pt>
                <c:pt idx="150">
                  <c:v>126.0637358368921</c:v>
                </c:pt>
                <c:pt idx="151">
                  <c:v>110.5103870635917</c:v>
                </c:pt>
                <c:pt idx="152">
                  <c:v>119.8973901042425</c:v>
                </c:pt>
                <c:pt idx="153">
                  <c:v>103.0754936231622</c:v>
                </c:pt>
                <c:pt idx="154">
                  <c:v>80.2804214069394</c:v>
                </c:pt>
                <c:pt idx="155">
                  <c:v>97.89068641188031</c:v>
                </c:pt>
                <c:pt idx="156">
                  <c:v>91.96698619016891</c:v>
                </c:pt>
                <c:pt idx="157">
                  <c:v>103.2253118545647</c:v>
                </c:pt>
                <c:pt idx="158">
                  <c:v>76.02207313588616</c:v>
                </c:pt>
                <c:pt idx="159">
                  <c:v>0.0</c:v>
                </c:pt>
                <c:pt idx="160">
                  <c:v>128.832836103249</c:v>
                </c:pt>
                <c:pt idx="161">
                  <c:v>0.0</c:v>
                </c:pt>
                <c:pt idx="162">
                  <c:v>113.4105658560691</c:v>
                </c:pt>
                <c:pt idx="163">
                  <c:v>103.5232051793524</c:v>
                </c:pt>
                <c:pt idx="164">
                  <c:v>110.6475556210357</c:v>
                </c:pt>
                <c:pt idx="165">
                  <c:v>94.94917045884818</c:v>
                </c:pt>
                <c:pt idx="166">
                  <c:v>0.0</c:v>
                </c:pt>
                <c:pt idx="167">
                  <c:v>76.98270347300632</c:v>
                </c:pt>
                <c:pt idx="168">
                  <c:v>92.67697201461523</c:v>
                </c:pt>
                <c:pt idx="169">
                  <c:v>103.4902281343511</c:v>
                </c:pt>
                <c:pt idx="170">
                  <c:v>87.74995061174486</c:v>
                </c:pt>
                <c:pt idx="171">
                  <c:v>0.0</c:v>
                </c:pt>
                <c:pt idx="172">
                  <c:v>100.3590914685598</c:v>
                </c:pt>
                <c:pt idx="173">
                  <c:v>97.9196166403226</c:v>
                </c:pt>
                <c:pt idx="174">
                  <c:v>0.0</c:v>
                </c:pt>
                <c:pt idx="175">
                  <c:v>114.3398383562829</c:v>
                </c:pt>
                <c:pt idx="176">
                  <c:v>103.9801878461184</c:v>
                </c:pt>
                <c:pt idx="177">
                  <c:v>117.1936958469745</c:v>
                </c:pt>
                <c:pt idx="178">
                  <c:v>0.0</c:v>
                </c:pt>
                <c:pt idx="179">
                  <c:v>82.99583185701188</c:v>
                </c:pt>
                <c:pt idx="180">
                  <c:v>86.2208101228553</c:v>
                </c:pt>
                <c:pt idx="181">
                  <c:v>81.92147761423584</c:v>
                </c:pt>
                <c:pt idx="182">
                  <c:v>95.5116782098733</c:v>
                </c:pt>
                <c:pt idx="183">
                  <c:v>91.08943152485456</c:v>
                </c:pt>
                <c:pt idx="184">
                  <c:v>72.02699418466183</c:v>
                </c:pt>
                <c:pt idx="185" formatCode="General">
                  <c:v>0.0</c:v>
                </c:pt>
                <c:pt idx="186">
                  <c:v>96.4842997621751</c:v>
                </c:pt>
                <c:pt idx="187">
                  <c:v>133.0744872212706</c:v>
                </c:pt>
                <c:pt idx="188">
                  <c:v>142.1012388402047</c:v>
                </c:pt>
                <c:pt idx="189">
                  <c:v>85.01260402028958</c:v>
                </c:pt>
                <c:pt idx="190">
                  <c:v>95.17679011619046</c:v>
                </c:pt>
                <c:pt idx="191">
                  <c:v>74.51078628108248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0.0</c:v>
                </c:pt>
                <c:pt idx="195" formatCode="General">
                  <c:v>0.0</c:v>
                </c:pt>
                <c:pt idx="196">
                  <c:v>116.4192345223037</c:v>
                </c:pt>
                <c:pt idx="197" formatCode="General">
                  <c:v>0.0</c:v>
                </c:pt>
                <c:pt idx="198">
                  <c:v>110.9708642045205</c:v>
                </c:pt>
                <c:pt idx="199">
                  <c:v>137.4514333808074</c:v>
                </c:pt>
                <c:pt idx="200" formatCode="General">
                  <c:v>0.0</c:v>
                </c:pt>
                <c:pt idx="201">
                  <c:v>97.33269882940803</c:v>
                </c:pt>
                <c:pt idx="202">
                  <c:v>104.142355411899</c:v>
                </c:pt>
                <c:pt idx="203">
                  <c:v>89.98673928384755</c:v>
                </c:pt>
                <c:pt idx="204">
                  <c:v>0.0</c:v>
                </c:pt>
                <c:pt idx="205">
                  <c:v>93.37593074988152</c:v>
                </c:pt>
                <c:pt idx="206" formatCode="General">
                  <c:v>0.0</c:v>
                </c:pt>
                <c:pt idx="207">
                  <c:v>0.0</c:v>
                </c:pt>
                <c:pt idx="208">
                  <c:v>66.61222809217214</c:v>
                </c:pt>
                <c:pt idx="209">
                  <c:v>129.2826336677437</c:v>
                </c:pt>
                <c:pt idx="210">
                  <c:v>121.9386493658948</c:v>
                </c:pt>
                <c:pt idx="211">
                  <c:v>99.29129343672998</c:v>
                </c:pt>
                <c:pt idx="212">
                  <c:v>0.0</c:v>
                </c:pt>
                <c:pt idx="213">
                  <c:v>80.39951807058658</c:v>
                </c:pt>
                <c:pt idx="214">
                  <c:v>99.99008052671117</c:v>
                </c:pt>
                <c:pt idx="215">
                  <c:v>101.4391553020535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123.4579866878335</c:v>
                </c:pt>
                <c:pt idx="221">
                  <c:v>105.6664114437824</c:v>
                </c:pt>
                <c:pt idx="222">
                  <c:v>125.5063701089058</c:v>
                </c:pt>
                <c:pt idx="223">
                  <c:v>93.12032262163643</c:v>
                </c:pt>
                <c:pt idx="224">
                  <c:v>125.2597019204961</c:v>
                </c:pt>
                <c:pt idx="225">
                  <c:v>122.5356272900811</c:v>
                </c:pt>
                <c:pt idx="226">
                  <c:v>0.0</c:v>
                </c:pt>
                <c:pt idx="227">
                  <c:v>0.0</c:v>
                </c:pt>
                <c:pt idx="228">
                  <c:v>115.1402658272684</c:v>
                </c:pt>
                <c:pt idx="229">
                  <c:v>0.0</c:v>
                </c:pt>
                <c:pt idx="230">
                  <c:v>0.0</c:v>
                </c:pt>
                <c:pt idx="231">
                  <c:v>122.6144710197233</c:v>
                </c:pt>
                <c:pt idx="232">
                  <c:v>97.01882171355643</c:v>
                </c:pt>
                <c:pt idx="233">
                  <c:v>131.7502963708283</c:v>
                </c:pt>
                <c:pt idx="234">
                  <c:v>120.2303201227327</c:v>
                </c:pt>
                <c:pt idx="235">
                  <c:v>97.64426795807972</c:v>
                </c:pt>
                <c:pt idx="236">
                  <c:v>122.4427227692218</c:v>
                </c:pt>
                <c:pt idx="237">
                  <c:v>116.6432847416834</c:v>
                </c:pt>
                <c:pt idx="238">
                  <c:v>141.60837140092</c:v>
                </c:pt>
                <c:pt idx="239">
                  <c:v>94.75640049984116</c:v>
                </c:pt>
                <c:pt idx="240">
                  <c:v>107.0246625562889</c:v>
                </c:pt>
                <c:pt idx="241">
                  <c:v>0.0</c:v>
                </c:pt>
                <c:pt idx="242">
                  <c:v>90.97671259712688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0.0</c:v>
                </c:pt>
                <c:pt idx="246">
                  <c:v>110.7568183731338</c:v>
                </c:pt>
                <c:pt idx="247">
                  <c:v>114.5042309981347</c:v>
                </c:pt>
                <c:pt idx="248">
                  <c:v>116.2180947321715</c:v>
                </c:pt>
                <c:pt idx="249">
                  <c:v>104.2181581532215</c:v>
                </c:pt>
                <c:pt idx="250">
                  <c:v>115.8219063371345</c:v>
                </c:pt>
                <c:pt idx="251">
                  <c:v>109.1674082717944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0.0</c:v>
                </c:pt>
                <c:pt idx="256" formatCode="General">
                  <c:v>0.0</c:v>
                </c:pt>
                <c:pt idx="257">
                  <c:v>73.40546100121154</c:v>
                </c:pt>
                <c:pt idx="258">
                  <c:v>69.67167826713305</c:v>
                </c:pt>
                <c:pt idx="259">
                  <c:v>79.82577209462512</c:v>
                </c:pt>
                <c:pt idx="260">
                  <c:v>0.0</c:v>
                </c:pt>
                <c:pt idx="261">
                  <c:v>79.67745473735182</c:v>
                </c:pt>
                <c:pt idx="262">
                  <c:v>90.04121003506043</c:v>
                </c:pt>
                <c:pt idx="263">
                  <c:v>64.4977691962347</c:v>
                </c:pt>
                <c:pt idx="264">
                  <c:v>100.9771982060345</c:v>
                </c:pt>
                <c:pt idx="265">
                  <c:v>95.09869857145911</c:v>
                </c:pt>
                <c:pt idx="266">
                  <c:v>91.18941680436997</c:v>
                </c:pt>
                <c:pt idx="267">
                  <c:v>109.7730021700697</c:v>
                </c:pt>
                <c:pt idx="268">
                  <c:v>79.96656085632358</c:v>
                </c:pt>
                <c:pt idx="269">
                  <c:v>99.87158030764313</c:v>
                </c:pt>
                <c:pt idx="270">
                  <c:v>102.9389592837086</c:v>
                </c:pt>
                <c:pt idx="271">
                  <c:v>110.0659178575664</c:v>
                </c:pt>
                <c:pt idx="272">
                  <c:v>0.0</c:v>
                </c:pt>
                <c:pt idx="273">
                  <c:v>103.4682593552721</c:v>
                </c:pt>
                <c:pt idx="274">
                  <c:v>134.1959122036907</c:v>
                </c:pt>
                <c:pt idx="275">
                  <c:v>99.8629240392112</c:v>
                </c:pt>
                <c:pt idx="276">
                  <c:v>68.40348619639322</c:v>
                </c:pt>
                <c:pt idx="277">
                  <c:v>92.11888361671224</c:v>
                </c:pt>
                <c:pt idx="278">
                  <c:v>0.0</c:v>
                </c:pt>
                <c:pt idx="279">
                  <c:v>106.1780635954671</c:v>
                </c:pt>
                <c:pt idx="280">
                  <c:v>77.03262134242783</c:v>
                </c:pt>
                <c:pt idx="281">
                  <c:v>83.98016168165422</c:v>
                </c:pt>
                <c:pt idx="282">
                  <c:v>59.20361879559914</c:v>
                </c:pt>
                <c:pt idx="283">
                  <c:v>76.2467040031103</c:v>
                </c:pt>
                <c:pt idx="284">
                  <c:v>71.33651503515703</c:v>
                </c:pt>
                <c:pt idx="285">
                  <c:v>80.54457747361691</c:v>
                </c:pt>
                <c:pt idx="286">
                  <c:v>79.21347438973938</c:v>
                </c:pt>
                <c:pt idx="287" formatCode="General">
                  <c:v>0.0</c:v>
                </c:pt>
                <c:pt idx="288">
                  <c:v>117.0446001243322</c:v>
                </c:pt>
                <c:pt idx="289">
                  <c:v>97.90399851309598</c:v>
                </c:pt>
                <c:pt idx="290">
                  <c:v>100.6065055926993</c:v>
                </c:pt>
                <c:pt idx="291">
                  <c:v>112.9858134587125</c:v>
                </c:pt>
                <c:pt idx="292">
                  <c:v>0.0</c:v>
                </c:pt>
                <c:pt idx="293">
                  <c:v>121.4824015581541</c:v>
                </c:pt>
                <c:pt idx="294">
                  <c:v>91.57382079685036</c:v>
                </c:pt>
                <c:pt idx="295">
                  <c:v>116.9637269695687</c:v>
                </c:pt>
                <c:pt idx="296">
                  <c:v>108.1690626167002</c:v>
                </c:pt>
                <c:pt idx="297">
                  <c:v>100.7954279104476</c:v>
                </c:pt>
                <c:pt idx="298">
                  <c:v>107.4156127264376</c:v>
                </c:pt>
                <c:pt idx="299">
                  <c:v>0.0</c:v>
                </c:pt>
                <c:pt idx="300">
                  <c:v>82.85137246521181</c:v>
                </c:pt>
                <c:pt idx="301">
                  <c:v>88.69110765757281</c:v>
                </c:pt>
                <c:pt idx="302">
                  <c:v>64.62437210902911</c:v>
                </c:pt>
                <c:pt idx="303">
                  <c:v>68.10271919679211</c:v>
                </c:pt>
                <c:pt idx="304">
                  <c:v>73.88529643229506</c:v>
                </c:pt>
                <c:pt idx="305">
                  <c:v>0.0</c:v>
                </c:pt>
                <c:pt idx="306">
                  <c:v>77.8139376602918</c:v>
                </c:pt>
                <c:pt idx="307">
                  <c:v>75.87444613333919</c:v>
                </c:pt>
                <c:pt idx="308">
                  <c:v>63.31529772008542</c:v>
                </c:pt>
                <c:pt idx="309">
                  <c:v>90.61213416554691</c:v>
                </c:pt>
                <c:pt idx="310">
                  <c:v>79.02508016797108</c:v>
                </c:pt>
                <c:pt idx="311">
                  <c:v>69.08165829240892</c:v>
                </c:pt>
                <c:pt idx="312">
                  <c:v>129.0655190879182</c:v>
                </c:pt>
                <c:pt idx="313">
                  <c:v>0.0</c:v>
                </c:pt>
                <c:pt idx="314">
                  <c:v>114.8907110067388</c:v>
                </c:pt>
                <c:pt idx="315">
                  <c:v>114.9818054055672</c:v>
                </c:pt>
                <c:pt idx="316">
                  <c:v>103.0546705092867</c:v>
                </c:pt>
                <c:pt idx="317">
                  <c:v>80.02129880978534</c:v>
                </c:pt>
                <c:pt idx="318">
                  <c:v>106.8201007349383</c:v>
                </c:pt>
                <c:pt idx="319">
                  <c:v>116.7132878445991</c:v>
                </c:pt>
                <c:pt idx="320">
                  <c:v>139.7433028331391</c:v>
                </c:pt>
                <c:pt idx="321">
                  <c:v>87.68391465239747</c:v>
                </c:pt>
                <c:pt idx="322">
                  <c:v>117.5778666971438</c:v>
                </c:pt>
                <c:pt idx="323">
                  <c:v>72.7647616446148</c:v>
                </c:pt>
                <c:pt idx="324">
                  <c:v>71.93496678772918</c:v>
                </c:pt>
                <c:pt idx="325">
                  <c:v>92.70991526286943</c:v>
                </c:pt>
                <c:pt idx="326">
                  <c:v>94.59924239186655</c:v>
                </c:pt>
                <c:pt idx="327">
                  <c:v>62.55414487276923</c:v>
                </c:pt>
                <c:pt idx="328">
                  <c:v>79.82572286046714</c:v>
                </c:pt>
                <c:pt idx="329">
                  <c:v>60.21556601984508</c:v>
                </c:pt>
                <c:pt idx="330">
                  <c:v>51.89280047761787</c:v>
                </c:pt>
                <c:pt idx="331">
                  <c:v>79.2405734554223</c:v>
                </c:pt>
                <c:pt idx="332">
                  <c:v>77.10836265595766</c:v>
                </c:pt>
                <c:pt idx="333">
                  <c:v>0.0</c:v>
                </c:pt>
                <c:pt idx="334">
                  <c:v>98.07812749880504</c:v>
                </c:pt>
                <c:pt idx="335">
                  <c:v>108.9579908476792</c:v>
                </c:pt>
                <c:pt idx="336">
                  <c:v>74.60211923037174</c:v>
                </c:pt>
                <c:pt idx="337">
                  <c:v>98.83294554722951</c:v>
                </c:pt>
                <c:pt idx="338">
                  <c:v>86.39860282650601</c:v>
                </c:pt>
                <c:pt idx="339">
                  <c:v>102.2501158018129</c:v>
                </c:pt>
                <c:pt idx="340">
                  <c:v>66.6676034205407</c:v>
                </c:pt>
                <c:pt idx="341">
                  <c:v>108.2251571132903</c:v>
                </c:pt>
                <c:pt idx="342">
                  <c:v>71.83107073473568</c:v>
                </c:pt>
                <c:pt idx="343">
                  <c:v>82.27242465047231</c:v>
                </c:pt>
                <c:pt idx="344">
                  <c:v>84.54480908341233</c:v>
                </c:pt>
                <c:pt idx="345">
                  <c:v>0.0</c:v>
                </c:pt>
                <c:pt idx="346">
                  <c:v>104.6506708882341</c:v>
                </c:pt>
                <c:pt idx="347">
                  <c:v>82.03130252773235</c:v>
                </c:pt>
                <c:pt idx="348">
                  <c:v>40.73773719825168</c:v>
                </c:pt>
                <c:pt idx="349">
                  <c:v>72.25593967306065</c:v>
                </c:pt>
                <c:pt idx="350">
                  <c:v>80.05751575714155</c:v>
                </c:pt>
                <c:pt idx="351">
                  <c:v>93.85718661472411</c:v>
                </c:pt>
                <c:pt idx="352">
                  <c:v>0.0</c:v>
                </c:pt>
                <c:pt idx="353">
                  <c:v>63.08351537055887</c:v>
                </c:pt>
                <c:pt idx="354">
                  <c:v>79.00396194280578</c:v>
                </c:pt>
                <c:pt idx="355">
                  <c:v>67.78477485943598</c:v>
                </c:pt>
                <c:pt idx="356">
                  <c:v>59.99104467176382</c:v>
                </c:pt>
                <c:pt idx="357">
                  <c:v>59.44710631374709</c:v>
                </c:pt>
                <c:pt idx="358">
                  <c:v>97.29669029656364</c:v>
                </c:pt>
                <c:pt idx="359">
                  <c:v>0.0</c:v>
                </c:pt>
                <c:pt idx="360">
                  <c:v>82.60714452263414</c:v>
                </c:pt>
                <c:pt idx="361">
                  <c:v>92.66419378497027</c:v>
                </c:pt>
                <c:pt idx="362">
                  <c:v>68.16704372385221</c:v>
                </c:pt>
                <c:pt idx="363">
                  <c:v>0.0</c:v>
                </c:pt>
                <c:pt idx="364">
                  <c:v>90.95981601863429</c:v>
                </c:pt>
                <c:pt idx="365">
                  <c:v>69.30186991137456</c:v>
                </c:pt>
                <c:pt idx="366">
                  <c:v>88.2419647474622</c:v>
                </c:pt>
                <c:pt idx="367">
                  <c:v>86.00096482743748</c:v>
                </c:pt>
                <c:pt idx="368">
                  <c:v>96.11543471159895</c:v>
                </c:pt>
                <c:pt idx="369">
                  <c:v>76.98996329076523</c:v>
                </c:pt>
                <c:pt idx="370">
                  <c:v>91.5824182110596</c:v>
                </c:pt>
                <c:pt idx="371">
                  <c:v>90.13108339985604</c:v>
                </c:pt>
                <c:pt idx="372">
                  <c:v>44.77092010972265</c:v>
                </c:pt>
                <c:pt idx="373">
                  <c:v>76.64552528954558</c:v>
                </c:pt>
                <c:pt idx="374">
                  <c:v>78.56702062124305</c:v>
                </c:pt>
                <c:pt idx="375">
                  <c:v>0.0</c:v>
                </c:pt>
                <c:pt idx="376">
                  <c:v>90.54581480476651</c:v>
                </c:pt>
                <c:pt idx="377">
                  <c:v>55.61732109284416</c:v>
                </c:pt>
                <c:pt idx="378">
                  <c:v>61.40560531403573</c:v>
                </c:pt>
                <c:pt idx="379">
                  <c:v>79.32243755281537</c:v>
                </c:pt>
                <c:pt idx="380">
                  <c:v>0.0</c:v>
                </c:pt>
                <c:pt idx="381">
                  <c:v>93.83007268433624</c:v>
                </c:pt>
                <c:pt idx="382">
                  <c:v>89.55578187156287</c:v>
                </c:pt>
                <c:pt idx="383">
                  <c:v>83.86226464113177</c:v>
                </c:pt>
                <c:pt idx="384">
                  <c:v>62.11123506872142</c:v>
                </c:pt>
                <c:pt idx="385">
                  <c:v>96.08520114582009</c:v>
                </c:pt>
                <c:pt idx="386">
                  <c:v>91.92033483588855</c:v>
                </c:pt>
                <c:pt idx="387">
                  <c:v>106.6028876511641</c:v>
                </c:pt>
                <c:pt idx="388">
                  <c:v>46.78414239249988</c:v>
                </c:pt>
                <c:pt idx="389">
                  <c:v>0.0</c:v>
                </c:pt>
                <c:pt idx="390">
                  <c:v>87.23632774060823</c:v>
                </c:pt>
                <c:pt idx="391">
                  <c:v>114.2078519264283</c:v>
                </c:pt>
                <c:pt idx="392">
                  <c:v>0.0</c:v>
                </c:pt>
                <c:pt idx="393">
                  <c:v>106.7971614834769</c:v>
                </c:pt>
                <c:pt idx="394">
                  <c:v>106.3125784855584</c:v>
                </c:pt>
                <c:pt idx="395">
                  <c:v>96.28023812864997</c:v>
                </c:pt>
                <c:pt idx="396">
                  <c:v>43.46543260986182</c:v>
                </c:pt>
                <c:pt idx="397">
                  <c:v>45.13971267868346</c:v>
                </c:pt>
                <c:pt idx="398">
                  <c:v>72.23036320092602</c:v>
                </c:pt>
                <c:pt idx="399">
                  <c:v>38.38528845611482</c:v>
                </c:pt>
                <c:pt idx="400">
                  <c:v>0.0</c:v>
                </c:pt>
                <c:pt idx="401">
                  <c:v>36.30485267502925</c:v>
                </c:pt>
                <c:pt idx="402">
                  <c:v>52.5035623968081</c:v>
                </c:pt>
                <c:pt idx="403">
                  <c:v>103.2480629017261</c:v>
                </c:pt>
                <c:pt idx="404">
                  <c:v>33.25584964325746</c:v>
                </c:pt>
                <c:pt idx="405">
                  <c:v>64.3017171910396</c:v>
                </c:pt>
                <c:pt idx="406">
                  <c:v>56.10322374756811</c:v>
                </c:pt>
                <c:pt idx="407">
                  <c:v>0.0</c:v>
                </c:pt>
                <c:pt idx="408">
                  <c:v>81.14445383425335</c:v>
                </c:pt>
                <c:pt idx="409">
                  <c:v>0.0</c:v>
                </c:pt>
                <c:pt idx="410">
                  <c:v>93.55809332615148</c:v>
                </c:pt>
                <c:pt idx="411">
                  <c:v>94.24118742117164</c:v>
                </c:pt>
                <c:pt idx="412">
                  <c:v>94.57470460998432</c:v>
                </c:pt>
                <c:pt idx="413">
                  <c:v>74.70966083931322</c:v>
                </c:pt>
                <c:pt idx="414">
                  <c:v>110.7735109295516</c:v>
                </c:pt>
                <c:pt idx="415">
                  <c:v>81.31896350533233</c:v>
                </c:pt>
                <c:pt idx="416">
                  <c:v>0.0</c:v>
                </c:pt>
                <c:pt idx="417">
                  <c:v>91.45289814623987</c:v>
                </c:pt>
                <c:pt idx="418">
                  <c:v>106.7186783014102</c:v>
                </c:pt>
                <c:pt idx="419">
                  <c:v>81.38207621506663</c:v>
                </c:pt>
                <c:pt idx="420">
                  <c:v>106.2096202957441</c:v>
                </c:pt>
                <c:pt idx="421">
                  <c:v>103.5366622163343</c:v>
                </c:pt>
                <c:pt idx="422">
                  <c:v>61.63750771713623</c:v>
                </c:pt>
                <c:pt idx="423">
                  <c:v>77.42766285368231</c:v>
                </c:pt>
                <c:pt idx="424">
                  <c:v>72.58211066973373</c:v>
                </c:pt>
                <c:pt idx="425">
                  <c:v>47.24234581144558</c:v>
                </c:pt>
                <c:pt idx="426">
                  <c:v>83.57998162354649</c:v>
                </c:pt>
                <c:pt idx="427">
                  <c:v>119.3079680495782</c:v>
                </c:pt>
                <c:pt idx="428">
                  <c:v>114.9730449434546</c:v>
                </c:pt>
                <c:pt idx="429">
                  <c:v>89.14986309789131</c:v>
                </c:pt>
                <c:pt idx="430">
                  <c:v>107.8167300982734</c:v>
                </c:pt>
                <c:pt idx="431">
                  <c:v>87.6764052605529</c:v>
                </c:pt>
                <c:pt idx="432">
                  <c:v>71.89761393222873</c:v>
                </c:pt>
                <c:pt idx="433">
                  <c:v>112.5967745575393</c:v>
                </c:pt>
                <c:pt idx="434">
                  <c:v>81.49850384482671</c:v>
                </c:pt>
                <c:pt idx="435">
                  <c:v>105.0452906946518</c:v>
                </c:pt>
                <c:pt idx="436">
                  <c:v>85.03100601544523</c:v>
                </c:pt>
                <c:pt idx="437">
                  <c:v>79.11298558028245</c:v>
                </c:pt>
                <c:pt idx="438">
                  <c:v>73.71994530412274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96.18547352177693</c:v>
                </c:pt>
                <c:pt idx="443" formatCode="0.0">
                  <c:v>0.0</c:v>
                </c:pt>
                <c:pt idx="444">
                  <c:v>47.94090483226096</c:v>
                </c:pt>
                <c:pt idx="445">
                  <c:v>0.0</c:v>
                </c:pt>
                <c:pt idx="446">
                  <c:v>53.38647709015778</c:v>
                </c:pt>
                <c:pt idx="447">
                  <c:v>83.16014744248312</c:v>
                </c:pt>
                <c:pt idx="448">
                  <c:v>0.0</c:v>
                </c:pt>
                <c:pt idx="449">
                  <c:v>86.40465032558205</c:v>
                </c:pt>
                <c:pt idx="450">
                  <c:v>96.83663245980109</c:v>
                </c:pt>
                <c:pt idx="451">
                  <c:v>115.7761471990871</c:v>
                </c:pt>
                <c:pt idx="452" formatCode="0.0">
                  <c:v>0.0</c:v>
                </c:pt>
                <c:pt idx="453">
                  <c:v>104.5763021849729</c:v>
                </c:pt>
                <c:pt idx="454">
                  <c:v>89.61415469132238</c:v>
                </c:pt>
                <c:pt idx="455">
                  <c:v>94.91087867318373</c:v>
                </c:pt>
                <c:pt idx="456">
                  <c:v>82.68849298495286</c:v>
                </c:pt>
                <c:pt idx="457">
                  <c:v>84.95502862428674</c:v>
                </c:pt>
                <c:pt idx="458">
                  <c:v>0.0</c:v>
                </c:pt>
                <c:pt idx="459">
                  <c:v>111.7258232722877</c:v>
                </c:pt>
                <c:pt idx="460">
                  <c:v>96.28273068502585</c:v>
                </c:pt>
                <c:pt idx="461">
                  <c:v>114.0177962789469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93.06154407902384</c:v>
                </c:pt>
                <c:pt idx="466" formatCode="0.0">
                  <c:v>0.0</c:v>
                </c:pt>
                <c:pt idx="467">
                  <c:v>0.0</c:v>
                </c:pt>
                <c:pt idx="468">
                  <c:v>57.91731021868777</c:v>
                </c:pt>
                <c:pt idx="469">
                  <c:v>103.3130337078598</c:v>
                </c:pt>
                <c:pt idx="470">
                  <c:v>72.76008031872277</c:v>
                </c:pt>
                <c:pt idx="471">
                  <c:v>0.0</c:v>
                </c:pt>
                <c:pt idx="472">
                  <c:v>94.08899077012131</c:v>
                </c:pt>
                <c:pt idx="473">
                  <c:v>73.67592026171123</c:v>
                </c:pt>
                <c:pt idx="474">
                  <c:v>100.788350975285</c:v>
                </c:pt>
                <c:pt idx="475">
                  <c:v>0.0</c:v>
                </c:pt>
                <c:pt idx="476">
                  <c:v>104.0974702746739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77.04533607032151</c:v>
                </c:pt>
                <c:pt idx="481">
                  <c:v>125.2568022827381</c:v>
                </c:pt>
                <c:pt idx="482">
                  <c:v>107.061839405487</c:v>
                </c:pt>
                <c:pt idx="483">
                  <c:v>96.52842418603083</c:v>
                </c:pt>
                <c:pt idx="484">
                  <c:v>78.35407023347828</c:v>
                </c:pt>
                <c:pt idx="485">
                  <c:v>72.64541585893207</c:v>
                </c:pt>
                <c:pt idx="486">
                  <c:v>74.19869080670929</c:v>
                </c:pt>
                <c:pt idx="487">
                  <c:v>77.24068584606597</c:v>
                </c:pt>
                <c:pt idx="488">
                  <c:v>97.41590997825876</c:v>
                </c:pt>
                <c:pt idx="489">
                  <c:v>82.60952158130187</c:v>
                </c:pt>
                <c:pt idx="490">
                  <c:v>0.0</c:v>
                </c:pt>
                <c:pt idx="491">
                  <c:v>100.9510623238202</c:v>
                </c:pt>
                <c:pt idx="492">
                  <c:v>64.13793364906028</c:v>
                </c:pt>
                <c:pt idx="493">
                  <c:v>107.49243398515</c:v>
                </c:pt>
                <c:pt idx="494">
                  <c:v>91.38866623851501</c:v>
                </c:pt>
                <c:pt idx="495">
                  <c:v>103.3969703066625</c:v>
                </c:pt>
                <c:pt idx="496">
                  <c:v>94.83718035559228</c:v>
                </c:pt>
                <c:pt idx="497">
                  <c:v>69.93191887267035</c:v>
                </c:pt>
                <c:pt idx="498">
                  <c:v>0.0</c:v>
                </c:pt>
                <c:pt idx="499">
                  <c:v>79.05648231646015</c:v>
                </c:pt>
                <c:pt idx="500">
                  <c:v>100.9741605565571</c:v>
                </c:pt>
                <c:pt idx="501">
                  <c:v>127.9012225324172</c:v>
                </c:pt>
                <c:pt idx="502">
                  <c:v>0.0</c:v>
                </c:pt>
                <c:pt idx="503">
                  <c:v>95.22644766992358</c:v>
                </c:pt>
                <c:pt idx="504">
                  <c:v>99.78390890112391</c:v>
                </c:pt>
                <c:pt idx="505">
                  <c:v>139.4325498576191</c:v>
                </c:pt>
                <c:pt idx="506">
                  <c:v>127.2950637014089</c:v>
                </c:pt>
                <c:pt idx="507">
                  <c:v>100.0399425444525</c:v>
                </c:pt>
                <c:pt idx="508">
                  <c:v>0.0</c:v>
                </c:pt>
                <c:pt idx="509">
                  <c:v>0.0</c:v>
                </c:pt>
                <c:pt idx="510">
                  <c:v>96.50967179592541</c:v>
                </c:pt>
                <c:pt idx="511">
                  <c:v>89.27469300259365</c:v>
                </c:pt>
                <c:pt idx="512">
                  <c:v>99.58124697797332</c:v>
                </c:pt>
                <c:pt idx="513">
                  <c:v>95.56986099567632</c:v>
                </c:pt>
                <c:pt idx="514">
                  <c:v>100.2959080742545</c:v>
                </c:pt>
                <c:pt idx="515">
                  <c:v>121.1265940209092</c:v>
                </c:pt>
                <c:pt idx="516">
                  <c:v>78.60844244436934</c:v>
                </c:pt>
                <c:pt idx="517">
                  <c:v>104.8888231467645</c:v>
                </c:pt>
                <c:pt idx="518">
                  <c:v>105.4626863193396</c:v>
                </c:pt>
                <c:pt idx="519">
                  <c:v>96.38589555844131</c:v>
                </c:pt>
                <c:pt idx="520">
                  <c:v>109.7800727564314</c:v>
                </c:pt>
                <c:pt idx="521">
                  <c:v>85.93674982304037</c:v>
                </c:pt>
                <c:pt idx="522">
                  <c:v>72.1082159791492</c:v>
                </c:pt>
                <c:pt idx="523">
                  <c:v>101.1143253627919</c:v>
                </c:pt>
                <c:pt idx="524">
                  <c:v>103.0147411440307</c:v>
                </c:pt>
                <c:pt idx="525">
                  <c:v>0.0</c:v>
                </c:pt>
                <c:pt idx="526">
                  <c:v>90.25369779276852</c:v>
                </c:pt>
                <c:pt idx="527">
                  <c:v>104.7655607034611</c:v>
                </c:pt>
                <c:pt idx="528">
                  <c:v>0.0</c:v>
                </c:pt>
                <c:pt idx="529">
                  <c:v>122.625988209184</c:v>
                </c:pt>
                <c:pt idx="530">
                  <c:v>105.0996625203865</c:v>
                </c:pt>
                <c:pt idx="531">
                  <c:v>66.1518660790181</c:v>
                </c:pt>
                <c:pt idx="532">
                  <c:v>62.20076727076736</c:v>
                </c:pt>
                <c:pt idx="533">
                  <c:v>88.42699194231495</c:v>
                </c:pt>
                <c:pt idx="534">
                  <c:v>61.2814920421492</c:v>
                </c:pt>
                <c:pt idx="535">
                  <c:v>75.20428483397071</c:v>
                </c:pt>
                <c:pt idx="536">
                  <c:v>78.56522740240493</c:v>
                </c:pt>
                <c:pt idx="537">
                  <c:v>62.17834525255297</c:v>
                </c:pt>
                <c:pt idx="538">
                  <c:v>126.040411359871</c:v>
                </c:pt>
                <c:pt idx="539">
                  <c:v>0.0</c:v>
                </c:pt>
                <c:pt idx="540">
                  <c:v>110.1008357302507</c:v>
                </c:pt>
                <c:pt idx="541">
                  <c:v>93.5163014803898</c:v>
                </c:pt>
                <c:pt idx="542">
                  <c:v>80.14009899755555</c:v>
                </c:pt>
                <c:pt idx="543">
                  <c:v>124.5783161826195</c:v>
                </c:pt>
                <c:pt idx="544">
                  <c:v>105.8953920290886</c:v>
                </c:pt>
                <c:pt idx="545">
                  <c:v>98.64907272449012</c:v>
                </c:pt>
                <c:pt idx="546">
                  <c:v>86.08068786927388</c:v>
                </c:pt>
                <c:pt idx="547">
                  <c:v>55.94818289594351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86.62709278429743</c:v>
                </c:pt>
                <c:pt idx="552">
                  <c:v>90.58093887583432</c:v>
                </c:pt>
                <c:pt idx="553">
                  <c:v>96.78315999280255</c:v>
                </c:pt>
                <c:pt idx="554">
                  <c:v>0.0</c:v>
                </c:pt>
                <c:pt idx="555">
                  <c:v>109.6331235603413</c:v>
                </c:pt>
                <c:pt idx="556">
                  <c:v>91.98823792095139</c:v>
                </c:pt>
                <c:pt idx="557">
                  <c:v>89.15574052387578</c:v>
                </c:pt>
                <c:pt idx="558">
                  <c:v>86.65517419377375</c:v>
                </c:pt>
                <c:pt idx="559">
                  <c:v>0.0</c:v>
                </c:pt>
                <c:pt idx="560">
                  <c:v>91.16679898686708</c:v>
                </c:pt>
                <c:pt idx="561">
                  <c:v>95.74497511585753</c:v>
                </c:pt>
                <c:pt idx="562">
                  <c:v>132.3663114373097</c:v>
                </c:pt>
                <c:pt idx="563">
                  <c:v>105.7074179036536</c:v>
                </c:pt>
                <c:pt idx="564">
                  <c:v>83.98662284689387</c:v>
                </c:pt>
                <c:pt idx="565">
                  <c:v>76.15209946867449</c:v>
                </c:pt>
                <c:pt idx="566">
                  <c:v>66.46286357952772</c:v>
                </c:pt>
                <c:pt idx="567">
                  <c:v>63.80030350870997</c:v>
                </c:pt>
                <c:pt idx="568">
                  <c:v>54.92559498035581</c:v>
                </c:pt>
                <c:pt idx="569">
                  <c:v>65.28689584278274</c:v>
                </c:pt>
                <c:pt idx="570">
                  <c:v>73.78142468692725</c:v>
                </c:pt>
                <c:pt idx="571">
                  <c:v>90.86897806693763</c:v>
                </c:pt>
                <c:pt idx="572">
                  <c:v>0.0</c:v>
                </c:pt>
                <c:pt idx="573">
                  <c:v>0.0</c:v>
                </c:pt>
                <c:pt idx="574">
                  <c:v>96.2483980793733</c:v>
                </c:pt>
                <c:pt idx="575">
                  <c:v>72.20731965237558</c:v>
                </c:pt>
                <c:pt idx="576">
                  <c:v>74.91933060287746</c:v>
                </c:pt>
                <c:pt idx="577">
                  <c:v>96.61744886117903</c:v>
                </c:pt>
                <c:pt idx="578">
                  <c:v>92.61044555729997</c:v>
                </c:pt>
                <c:pt idx="579">
                  <c:v>111.3519225023461</c:v>
                </c:pt>
                <c:pt idx="580">
                  <c:v>125.2670202800256</c:v>
                </c:pt>
                <c:pt idx="581">
                  <c:v>108.6749242386342</c:v>
                </c:pt>
                <c:pt idx="582">
                  <c:v>0.0</c:v>
                </c:pt>
                <c:pt idx="583">
                  <c:v>91.47127040774447</c:v>
                </c:pt>
                <c:pt idx="584">
                  <c:v>102.9807097432764</c:v>
                </c:pt>
                <c:pt idx="585">
                  <c:v>112.2474139641786</c:v>
                </c:pt>
                <c:pt idx="586">
                  <c:v>116.6281870628612</c:v>
                </c:pt>
                <c:pt idx="587">
                  <c:v>127.0516875088001</c:v>
                </c:pt>
                <c:pt idx="588">
                  <c:v>0.0</c:v>
                </c:pt>
                <c:pt idx="589">
                  <c:v>68.97837057666078</c:v>
                </c:pt>
                <c:pt idx="590">
                  <c:v>76.96960905439198</c:v>
                </c:pt>
                <c:pt idx="591">
                  <c:v>59.04215041063996</c:v>
                </c:pt>
                <c:pt idx="592">
                  <c:v>69.36911898897322</c:v>
                </c:pt>
                <c:pt idx="593">
                  <c:v>86.65069842857098</c:v>
                </c:pt>
                <c:pt idx="594">
                  <c:v>67.73541318700048</c:v>
                </c:pt>
                <c:pt idx="595">
                  <c:v>0.0</c:v>
                </c:pt>
                <c:pt idx="596">
                  <c:v>89.17603050983575</c:v>
                </c:pt>
                <c:pt idx="597">
                  <c:v>112.3973243943664</c:v>
                </c:pt>
                <c:pt idx="598">
                  <c:v>81.75831044166114</c:v>
                </c:pt>
                <c:pt idx="599">
                  <c:v>88.15179906073014</c:v>
                </c:pt>
                <c:pt idx="600">
                  <c:v>71.5557036502582</c:v>
                </c:pt>
                <c:pt idx="601">
                  <c:v>92.4455090121075</c:v>
                </c:pt>
                <c:pt idx="602">
                  <c:v>129.622478910123</c:v>
                </c:pt>
                <c:pt idx="603">
                  <c:v>79.1902285202373</c:v>
                </c:pt>
                <c:pt idx="604">
                  <c:v>0.0</c:v>
                </c:pt>
                <c:pt idx="605">
                  <c:v>98.99902154582193</c:v>
                </c:pt>
                <c:pt idx="606">
                  <c:v>99.13780643654165</c:v>
                </c:pt>
                <c:pt idx="607">
                  <c:v>129.1420778723007</c:v>
                </c:pt>
                <c:pt idx="608">
                  <c:v>101.3784414461082</c:v>
                </c:pt>
                <c:pt idx="609">
                  <c:v>111.6081483622801</c:v>
                </c:pt>
                <c:pt idx="610">
                  <c:v>102.2292848655477</c:v>
                </c:pt>
                <c:pt idx="611">
                  <c:v>54.16383212775677</c:v>
                </c:pt>
                <c:pt idx="612">
                  <c:v>61.00742467017715</c:v>
                </c:pt>
                <c:pt idx="613">
                  <c:v>45.41528461934647</c:v>
                </c:pt>
                <c:pt idx="614">
                  <c:v>0.0</c:v>
                </c:pt>
                <c:pt idx="615">
                  <c:v>53.2295314596889</c:v>
                </c:pt>
                <c:pt idx="616">
                  <c:v>54.77155039041223</c:v>
                </c:pt>
                <c:pt idx="617">
                  <c:v>0.0</c:v>
                </c:pt>
                <c:pt idx="618">
                  <c:v>43.8278965287252</c:v>
                </c:pt>
                <c:pt idx="619">
                  <c:v>58.15906781225007</c:v>
                </c:pt>
                <c:pt idx="620">
                  <c:v>47.17536652125462</c:v>
                </c:pt>
                <c:pt idx="621">
                  <c:v>0.0</c:v>
                </c:pt>
                <c:pt idx="622">
                  <c:v>42.60805569867572</c:v>
                </c:pt>
                <c:pt idx="623">
                  <c:v>46.24033614806548</c:v>
                </c:pt>
                <c:pt idx="624">
                  <c:v>51.76788318798842</c:v>
                </c:pt>
                <c:pt idx="625">
                  <c:v>50.19623680839107</c:v>
                </c:pt>
                <c:pt idx="626">
                  <c:v>0.0</c:v>
                </c:pt>
                <c:pt idx="627">
                  <c:v>39.30138678949339</c:v>
                </c:pt>
                <c:pt idx="628">
                  <c:v>62.29603062536631</c:v>
                </c:pt>
                <c:pt idx="629">
                  <c:v>76.24480573630931</c:v>
                </c:pt>
                <c:pt idx="630">
                  <c:v>62.70733099963842</c:v>
                </c:pt>
                <c:pt idx="631">
                  <c:v>64.73309677882784</c:v>
                </c:pt>
                <c:pt idx="632">
                  <c:v>44.85332105549593</c:v>
                </c:pt>
                <c:pt idx="633">
                  <c:v>67.7902399481643</c:v>
                </c:pt>
                <c:pt idx="634">
                  <c:v>45.98013775226703</c:v>
                </c:pt>
                <c:pt idx="635">
                  <c:v>39.93313366825837</c:v>
                </c:pt>
                <c:pt idx="636">
                  <c:v>54.20663265756253</c:v>
                </c:pt>
                <c:pt idx="637">
                  <c:v>0.0</c:v>
                </c:pt>
                <c:pt idx="638">
                  <c:v>52.78753285710992</c:v>
                </c:pt>
                <c:pt idx="639">
                  <c:v>53.06271088021957</c:v>
                </c:pt>
                <c:pt idx="640">
                  <c:v>44.45896242966</c:v>
                </c:pt>
                <c:pt idx="641">
                  <c:v>57.05288805961436</c:v>
                </c:pt>
                <c:pt idx="642">
                  <c:v>45.51168263180254</c:v>
                </c:pt>
                <c:pt idx="643">
                  <c:v>45.75727539220152</c:v>
                </c:pt>
                <c:pt idx="644">
                  <c:v>71.06629647265628</c:v>
                </c:pt>
                <c:pt idx="645">
                  <c:v>48.24264948066471</c:v>
                </c:pt>
                <c:pt idx="646">
                  <c:v>58.71563117427815</c:v>
                </c:pt>
                <c:pt idx="647">
                  <c:v>59.76827159771573</c:v>
                </c:pt>
                <c:pt idx="648">
                  <c:v>65.70991371428383</c:v>
                </c:pt>
                <c:pt idx="649">
                  <c:v>35.97651691594439</c:v>
                </c:pt>
                <c:pt idx="650">
                  <c:v>36.60618486593319</c:v>
                </c:pt>
                <c:pt idx="651">
                  <c:v>57.18907455038249</c:v>
                </c:pt>
                <c:pt idx="652">
                  <c:v>50.31030565948176</c:v>
                </c:pt>
                <c:pt idx="653">
                  <c:v>50.96954015351361</c:v>
                </c:pt>
                <c:pt idx="654">
                  <c:v>51.2822982801202</c:v>
                </c:pt>
                <c:pt idx="655">
                  <c:v>60.15798251889429</c:v>
                </c:pt>
                <c:pt idx="656">
                  <c:v>0.0</c:v>
                </c:pt>
                <c:pt idx="657">
                  <c:v>71.34439161153064</c:v>
                </c:pt>
                <c:pt idx="658">
                  <c:v>68.39362436356387</c:v>
                </c:pt>
                <c:pt idx="659">
                  <c:v>57.10881696030034</c:v>
                </c:pt>
                <c:pt idx="660">
                  <c:v>37.96858035888357</c:v>
                </c:pt>
                <c:pt idx="661">
                  <c:v>0.0</c:v>
                </c:pt>
                <c:pt idx="662">
                  <c:v>57.17398553773723</c:v>
                </c:pt>
                <c:pt idx="663">
                  <c:v>49.80258467166937</c:v>
                </c:pt>
                <c:pt idx="664">
                  <c:v>58.60336636021307</c:v>
                </c:pt>
                <c:pt idx="665">
                  <c:v>43.0396908525236</c:v>
                </c:pt>
                <c:pt idx="666">
                  <c:v>65.90767091844554</c:v>
                </c:pt>
                <c:pt idx="667">
                  <c:v>47.75204603225232</c:v>
                </c:pt>
                <c:pt idx="668">
                  <c:v>58.8205022106479</c:v>
                </c:pt>
                <c:pt idx="669">
                  <c:v>57.00245914425296</c:v>
                </c:pt>
                <c:pt idx="670">
                  <c:v>53.9015790141005</c:v>
                </c:pt>
                <c:pt idx="671">
                  <c:v>57.8999483824537</c:v>
                </c:pt>
                <c:pt idx="672">
                  <c:v>55.87629376936383</c:v>
                </c:pt>
                <c:pt idx="673">
                  <c:v>0.0</c:v>
                </c:pt>
                <c:pt idx="674">
                  <c:v>51.41078172922117</c:v>
                </c:pt>
                <c:pt idx="675">
                  <c:v>55.22537716531465</c:v>
                </c:pt>
                <c:pt idx="676">
                  <c:v>51.70467431834074</c:v>
                </c:pt>
                <c:pt idx="677">
                  <c:v>44.151861483692</c:v>
                </c:pt>
                <c:pt idx="678">
                  <c:v>47.85471818770217</c:v>
                </c:pt>
                <c:pt idx="679">
                  <c:v>36.57035140613058</c:v>
                </c:pt>
                <c:pt idx="680">
                  <c:v>55.389586135414</c:v>
                </c:pt>
                <c:pt idx="681">
                  <c:v>37.86790486162411</c:v>
                </c:pt>
                <c:pt idx="682">
                  <c:v>37.10862690344985</c:v>
                </c:pt>
                <c:pt idx="683">
                  <c:v>61.22230039948742</c:v>
                </c:pt>
                <c:pt idx="684">
                  <c:v>57.42128047522401</c:v>
                </c:pt>
                <c:pt idx="685">
                  <c:v>53.43087453556637</c:v>
                </c:pt>
                <c:pt idx="686">
                  <c:v>76.30153415976469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867824"/>
        <c:axId val="-961657120"/>
      </c:scatterChart>
      <c:valAx>
        <c:axId val="-9578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657120"/>
        <c:crosses val="autoZero"/>
        <c:crossBetween val="midCat"/>
      </c:valAx>
      <c:valAx>
        <c:axId val="-961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8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Sqrt d15NT3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'1_QTL_AllFamilies_NoOutlier'!$X$2:$X$688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 formatCode="General">
                  <c:v>11.43116458943297</c:v>
                </c:pt>
                <c:pt idx="13" formatCode="General">
                  <c:v>10.51176683047216</c:v>
                </c:pt>
                <c:pt idx="14" formatCode="General">
                  <c:v>0.0</c:v>
                </c:pt>
                <c:pt idx="15" formatCode="General">
                  <c:v>11.41560047923025</c:v>
                </c:pt>
                <c:pt idx="16" formatCode="General">
                  <c:v>11.34044828981187</c:v>
                </c:pt>
                <c:pt idx="17" formatCode="General">
                  <c:v>0.0</c:v>
                </c:pt>
                <c:pt idx="18" formatCode="General">
                  <c:v>11.37862948691347</c:v>
                </c:pt>
                <c:pt idx="19" formatCode="General">
                  <c:v>10.34677120586522</c:v>
                </c:pt>
                <c:pt idx="20" formatCode="General">
                  <c:v>0.0</c:v>
                </c:pt>
                <c:pt idx="21" formatCode="General">
                  <c:v>11.89660295778878</c:v>
                </c:pt>
                <c:pt idx="22" formatCode="General">
                  <c:v>11.00390337928203</c:v>
                </c:pt>
                <c:pt idx="23" formatCode="General">
                  <c:v>9.913180296852368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9.457165929045425</c:v>
                </c:pt>
                <c:pt idx="37">
                  <c:v>0.0</c:v>
                </c:pt>
                <c:pt idx="38" formatCode="General">
                  <c:v>10.12039460660156</c:v>
                </c:pt>
                <c:pt idx="39" formatCode="General">
                  <c:v>11.46803876769469</c:v>
                </c:pt>
                <c:pt idx="40" formatCode="General">
                  <c:v>11.38495545932797</c:v>
                </c:pt>
                <c:pt idx="41" formatCode="General">
                  <c:v>9.958993776181658</c:v>
                </c:pt>
                <c:pt idx="42" formatCode="General">
                  <c:v>9.620181532026704</c:v>
                </c:pt>
                <c:pt idx="43" formatCode="General">
                  <c:v>8.63409383868568</c:v>
                </c:pt>
                <c:pt idx="44" formatCode="General">
                  <c:v>10.05605087485511</c:v>
                </c:pt>
                <c:pt idx="45" formatCode="General">
                  <c:v>8.862448165307988</c:v>
                </c:pt>
                <c:pt idx="46" formatCode="General">
                  <c:v>7.858207577063862</c:v>
                </c:pt>
                <c:pt idx="47" formatCode="General">
                  <c:v>9.192338632091385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 formatCode="General">
                  <c:v>8.6547882365293</c:v>
                </c:pt>
                <c:pt idx="61" formatCode="General">
                  <c:v>8.662289713605353</c:v>
                </c:pt>
                <c:pt idx="62" formatCode="General">
                  <c:v>9.346714831601117</c:v>
                </c:pt>
                <c:pt idx="63" formatCode="General">
                  <c:v>10.56014079032683</c:v>
                </c:pt>
                <c:pt idx="64" formatCode="General">
                  <c:v>9.453294763784246</c:v>
                </c:pt>
                <c:pt idx="65" formatCode="General">
                  <c:v>9.11404253734195</c:v>
                </c:pt>
                <c:pt idx="66" formatCode="General">
                  <c:v>9.471670166268117</c:v>
                </c:pt>
                <c:pt idx="67" formatCode="General">
                  <c:v>9.116933676663125</c:v>
                </c:pt>
                <c:pt idx="68" formatCode="General">
                  <c:v>10.46851090685962</c:v>
                </c:pt>
                <c:pt idx="69" formatCode="General">
                  <c:v>8.537699889243425</c:v>
                </c:pt>
                <c:pt idx="70" formatCode="General">
                  <c:v>10.38024660786475</c:v>
                </c:pt>
                <c:pt idx="71" formatCode="General">
                  <c:v>8.901525028058073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General">
                  <c:v>8.379409223297805</c:v>
                </c:pt>
                <c:pt idx="85" formatCode="General">
                  <c:v>8.836548625374092</c:v>
                </c:pt>
                <c:pt idx="86" formatCode="General">
                  <c:v>9.653511900176603</c:v>
                </c:pt>
                <c:pt idx="87" formatCode="General">
                  <c:v>9.37540560623291</c:v>
                </c:pt>
                <c:pt idx="88" formatCode="General">
                  <c:v>10.58496586080787</c:v>
                </c:pt>
                <c:pt idx="89" formatCode="General">
                  <c:v>9.209833188187191</c:v>
                </c:pt>
                <c:pt idx="90" formatCode="General">
                  <c:v>0.0</c:v>
                </c:pt>
                <c:pt idx="91" formatCode="General">
                  <c:v>9.618730629705765</c:v>
                </c:pt>
                <c:pt idx="92" formatCode="General">
                  <c:v>10.43062859596365</c:v>
                </c:pt>
                <c:pt idx="93" formatCode="General">
                  <c:v>10.04669558599679</c:v>
                </c:pt>
                <c:pt idx="94" formatCode="General">
                  <c:v>9.866355913541644</c:v>
                </c:pt>
                <c:pt idx="95" formatCode="General">
                  <c:v>10.90038673691136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 formatCode="General">
                  <c:v>6.970323980073118</c:v>
                </c:pt>
                <c:pt idx="109" formatCode="General">
                  <c:v>9.23339735380702</c:v>
                </c:pt>
                <c:pt idx="110" formatCode="General">
                  <c:v>0.0</c:v>
                </c:pt>
                <c:pt idx="111" formatCode="General">
                  <c:v>9.127842729381208</c:v>
                </c:pt>
                <c:pt idx="112" formatCode="General">
                  <c:v>9.483378110957323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9.910287497759371</c:v>
                </c:pt>
                <c:pt idx="116" formatCode="General">
                  <c:v>9.88347122621</c:v>
                </c:pt>
                <c:pt idx="117" formatCode="General">
                  <c:v>10.7332867730691</c:v>
                </c:pt>
                <c:pt idx="118" formatCode="General">
                  <c:v>9.976140126664575</c:v>
                </c:pt>
                <c:pt idx="119" formatCode="General">
                  <c:v>8.859715063277674</c:v>
                </c:pt>
                <c:pt idx="120" formatCode="General">
                  <c:v>8.136531673701892</c:v>
                </c:pt>
                <c:pt idx="121" formatCode="General">
                  <c:v>9.244463163267241</c:v>
                </c:pt>
                <c:pt idx="122" formatCode="General">
                  <c:v>8.922455183269464</c:v>
                </c:pt>
                <c:pt idx="123" formatCode="General">
                  <c:v>9.496411937674823</c:v>
                </c:pt>
                <c:pt idx="124" formatCode="General">
                  <c:v>11.81273913640119</c:v>
                </c:pt>
                <c:pt idx="125" formatCode="General">
                  <c:v>10.37968555527797</c:v>
                </c:pt>
                <c:pt idx="126" formatCode="General">
                  <c:v>10.77374028009371</c:v>
                </c:pt>
                <c:pt idx="127" formatCode="General">
                  <c:v>9.387717722403511</c:v>
                </c:pt>
                <c:pt idx="128" formatCode="General">
                  <c:v>9.933142762785886</c:v>
                </c:pt>
                <c:pt idx="129" formatCode="General">
                  <c:v>10.20173055348672</c:v>
                </c:pt>
                <c:pt idx="130" formatCode="General">
                  <c:v>0.0</c:v>
                </c:pt>
                <c:pt idx="131" formatCode="General">
                  <c:v>8.68556241965864</c:v>
                </c:pt>
                <c:pt idx="132" formatCode="General">
                  <c:v>8.220623833042244</c:v>
                </c:pt>
                <c:pt idx="133" formatCode="General">
                  <c:v>10.95223894871401</c:v>
                </c:pt>
                <c:pt idx="134" formatCode="General">
                  <c:v>10.94683002828356</c:v>
                </c:pt>
                <c:pt idx="135" formatCode="General">
                  <c:v>10.15447351576173</c:v>
                </c:pt>
                <c:pt idx="136" formatCode="General">
                  <c:v>0.0</c:v>
                </c:pt>
                <c:pt idx="137" formatCode="General">
                  <c:v>10.31813132390552</c:v>
                </c:pt>
                <c:pt idx="138" formatCode="General">
                  <c:v>10.81184862456602</c:v>
                </c:pt>
                <c:pt idx="139" formatCode="General">
                  <c:v>8.085380061845148</c:v>
                </c:pt>
                <c:pt idx="140" formatCode="General">
                  <c:v>10.091996368908</c:v>
                </c:pt>
                <c:pt idx="141" formatCode="General">
                  <c:v>8.355633154530822</c:v>
                </c:pt>
                <c:pt idx="142" formatCode="General">
                  <c:v>9.826047890671892</c:v>
                </c:pt>
                <c:pt idx="143" formatCode="General">
                  <c:v>0.0</c:v>
                </c:pt>
                <c:pt idx="144" formatCode="General">
                  <c:v>9.973713161113851</c:v>
                </c:pt>
                <c:pt idx="145" formatCode="General">
                  <c:v>0.0</c:v>
                </c:pt>
                <c:pt idx="146" formatCode="General">
                  <c:v>10.17032197169947</c:v>
                </c:pt>
                <c:pt idx="147" formatCode="General">
                  <c:v>9.836552977643783</c:v>
                </c:pt>
                <c:pt idx="148" formatCode="General">
                  <c:v>10.08219419712566</c:v>
                </c:pt>
                <c:pt idx="149" formatCode="General">
                  <c:v>10.9856405182459</c:v>
                </c:pt>
                <c:pt idx="150" formatCode="General">
                  <c:v>10.54144246932205</c:v>
                </c:pt>
                <c:pt idx="151" formatCode="General">
                  <c:v>8.504941428164152</c:v>
                </c:pt>
                <c:pt idx="152" formatCode="General">
                  <c:v>10.50138910590401</c:v>
                </c:pt>
                <c:pt idx="153" formatCode="General">
                  <c:v>10.64125355936461</c:v>
                </c:pt>
                <c:pt idx="154" formatCode="General">
                  <c:v>8.027421985045917</c:v>
                </c:pt>
                <c:pt idx="155" formatCode="General">
                  <c:v>9.061014042055884</c:v>
                </c:pt>
                <c:pt idx="156" formatCode="General">
                  <c:v>8.891423896142033</c:v>
                </c:pt>
                <c:pt idx="157" formatCode="General">
                  <c:v>9.831437556523375</c:v>
                </c:pt>
                <c:pt idx="158" formatCode="General">
                  <c:v>9.992622007695794</c:v>
                </c:pt>
                <c:pt idx="159" formatCode="General">
                  <c:v>0.0</c:v>
                </c:pt>
                <c:pt idx="160" formatCode="General">
                  <c:v>9.485367893468914</c:v>
                </c:pt>
                <c:pt idx="161" formatCode="General">
                  <c:v>0.0</c:v>
                </c:pt>
                <c:pt idx="162" formatCode="General">
                  <c:v>10.86651435415016</c:v>
                </c:pt>
                <c:pt idx="163" formatCode="General">
                  <c:v>9.440514159229316</c:v>
                </c:pt>
                <c:pt idx="164" formatCode="General">
                  <c:v>9.91347826970471</c:v>
                </c:pt>
                <c:pt idx="165" formatCode="General">
                  <c:v>0.0</c:v>
                </c:pt>
                <c:pt idx="166" formatCode="General">
                  <c:v>9.548228645800407</c:v>
                </c:pt>
                <c:pt idx="167" formatCode="General">
                  <c:v>8.767752814603266</c:v>
                </c:pt>
                <c:pt idx="168" formatCode="General">
                  <c:v>10.24154532708131</c:v>
                </c:pt>
                <c:pt idx="169" formatCode="General">
                  <c:v>0.0</c:v>
                </c:pt>
                <c:pt idx="170" formatCode="General">
                  <c:v>9.006923619847105</c:v>
                </c:pt>
                <c:pt idx="171" formatCode="General">
                  <c:v>0.0</c:v>
                </c:pt>
                <c:pt idx="172" formatCode="General">
                  <c:v>9.073580108214871</c:v>
                </c:pt>
                <c:pt idx="173" formatCode="General">
                  <c:v>9.86505969991273</c:v>
                </c:pt>
                <c:pt idx="174" formatCode="General">
                  <c:v>9.85309880854089</c:v>
                </c:pt>
                <c:pt idx="175" formatCode="General">
                  <c:v>10.49920440576054</c:v>
                </c:pt>
                <c:pt idx="176" formatCode="General">
                  <c:v>9.954783902685722</c:v>
                </c:pt>
                <c:pt idx="177" formatCode="General">
                  <c:v>9.77581099304191</c:v>
                </c:pt>
                <c:pt idx="178" formatCode="General">
                  <c:v>0.0</c:v>
                </c:pt>
                <c:pt idx="179" formatCode="General">
                  <c:v>8.746529142245498</c:v>
                </c:pt>
                <c:pt idx="180" formatCode="General">
                  <c:v>9.060638274994603</c:v>
                </c:pt>
                <c:pt idx="181" formatCode="General">
                  <c:v>8.393622909059157</c:v>
                </c:pt>
                <c:pt idx="182" formatCode="General">
                  <c:v>8.653151146161557</c:v>
                </c:pt>
                <c:pt idx="183" formatCode="General">
                  <c:v>8.080297013519544</c:v>
                </c:pt>
                <c:pt idx="184" formatCode="General">
                  <c:v>8.917163047163203</c:v>
                </c:pt>
                <c:pt idx="185" formatCode="General">
                  <c:v>0.0</c:v>
                </c:pt>
                <c:pt idx="186" formatCode="General">
                  <c:v>9.936711783015788</c:v>
                </c:pt>
                <c:pt idx="187" formatCode="General">
                  <c:v>9.816965966483646</c:v>
                </c:pt>
                <c:pt idx="188" formatCode="General">
                  <c:v>8.602869855230677</c:v>
                </c:pt>
                <c:pt idx="189" formatCode="General">
                  <c:v>8.104348240482286</c:v>
                </c:pt>
                <c:pt idx="190" formatCode="General">
                  <c:v>9.654164622500202</c:v>
                </c:pt>
                <c:pt idx="191" formatCode="General">
                  <c:v>8.81059985933279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 formatCode="General">
                  <c:v>9.930093084465717</c:v>
                </c:pt>
                <c:pt idx="197" formatCode="General">
                  <c:v>8.45948606113544</c:v>
                </c:pt>
                <c:pt idx="198" formatCode="General">
                  <c:v>10.22208474136914</c:v>
                </c:pt>
                <c:pt idx="199" formatCode="General">
                  <c:v>10.06351350669596</c:v>
                </c:pt>
                <c:pt idx="200" formatCode="General">
                  <c:v>0.0</c:v>
                </c:pt>
                <c:pt idx="201" formatCode="General">
                  <c:v>9.7721162004485</c:v>
                </c:pt>
                <c:pt idx="202" formatCode="General">
                  <c:v>9.72776312807988</c:v>
                </c:pt>
                <c:pt idx="203" formatCode="General">
                  <c:v>9.653909980337493</c:v>
                </c:pt>
                <c:pt idx="204" formatCode="General">
                  <c:v>10.69426709883276</c:v>
                </c:pt>
                <c:pt idx="205" formatCode="General">
                  <c:v>10.15379234792505</c:v>
                </c:pt>
                <c:pt idx="206" formatCode="General">
                  <c:v>8.570146765437453</c:v>
                </c:pt>
                <c:pt idx="207" formatCode="General">
                  <c:v>10.26344842119275</c:v>
                </c:pt>
                <c:pt idx="208" formatCode="General">
                  <c:v>8.879672465407402</c:v>
                </c:pt>
                <c:pt idx="209" formatCode="General">
                  <c:v>10.97996599199666</c:v>
                </c:pt>
                <c:pt idx="210" formatCode="General">
                  <c:v>10.41457064100457</c:v>
                </c:pt>
                <c:pt idx="211" formatCode="General">
                  <c:v>10.22763627430405</c:v>
                </c:pt>
                <c:pt idx="212" formatCode="General">
                  <c:v>0.0</c:v>
                </c:pt>
                <c:pt idx="213" formatCode="General">
                  <c:v>9.07304573588622</c:v>
                </c:pt>
                <c:pt idx="214" formatCode="General">
                  <c:v>9.726630587087214</c:v>
                </c:pt>
                <c:pt idx="215" formatCode="General">
                  <c:v>9.361003974877133</c:v>
                </c:pt>
                <c:pt idx="216" formatCode="General">
                  <c:v>0.0</c:v>
                </c:pt>
                <c:pt idx="217" formatCode="General">
                  <c:v>12.03384371539906</c:v>
                </c:pt>
                <c:pt idx="218" formatCode="General">
                  <c:v>0.0</c:v>
                </c:pt>
                <c:pt idx="219" formatCode="General">
                  <c:v>10.63467446317082</c:v>
                </c:pt>
                <c:pt idx="220" formatCode="General">
                  <c:v>11.26207433033584</c:v>
                </c:pt>
                <c:pt idx="221" formatCode="General">
                  <c:v>9.878009768970756</c:v>
                </c:pt>
                <c:pt idx="222" formatCode="General">
                  <c:v>10.68449609247038</c:v>
                </c:pt>
                <c:pt idx="223" formatCode="General">
                  <c:v>9.277467440462878</c:v>
                </c:pt>
                <c:pt idx="224" formatCode="General">
                  <c:v>10.3894589669591</c:v>
                </c:pt>
                <c:pt idx="225" formatCode="General">
                  <c:v>11.03859790098381</c:v>
                </c:pt>
                <c:pt idx="226" formatCode="General">
                  <c:v>0.0</c:v>
                </c:pt>
                <c:pt idx="227" formatCode="General">
                  <c:v>8.354234104968206</c:v>
                </c:pt>
                <c:pt idx="228" formatCode="General">
                  <c:v>9.604300471348726</c:v>
                </c:pt>
                <c:pt idx="229" formatCode="General">
                  <c:v>10.68180715581702</c:v>
                </c:pt>
                <c:pt idx="230" formatCode="General">
                  <c:v>0.0</c:v>
                </c:pt>
                <c:pt idx="231" formatCode="General">
                  <c:v>11.01013900469226</c:v>
                </c:pt>
                <c:pt idx="232" formatCode="General">
                  <c:v>9.440622109087916</c:v>
                </c:pt>
                <c:pt idx="233" formatCode="General">
                  <c:v>9.739476865038145</c:v>
                </c:pt>
                <c:pt idx="234" formatCode="General">
                  <c:v>10.65692401822337</c:v>
                </c:pt>
                <c:pt idx="235" formatCode="General">
                  <c:v>9.74981429246401</c:v>
                </c:pt>
                <c:pt idx="236" formatCode="General">
                  <c:v>11.42201265973851</c:v>
                </c:pt>
                <c:pt idx="237" formatCode="General">
                  <c:v>10.01048334038066</c:v>
                </c:pt>
                <c:pt idx="238" formatCode="General">
                  <c:v>10.76988406426653</c:v>
                </c:pt>
                <c:pt idx="239" formatCode="General">
                  <c:v>9.28055651442689</c:v>
                </c:pt>
                <c:pt idx="240" formatCode="General">
                  <c:v>9.605415547660394</c:v>
                </c:pt>
                <c:pt idx="241" formatCode="General">
                  <c:v>0.0</c:v>
                </c:pt>
                <c:pt idx="242" formatCode="General">
                  <c:v>8.01520922289898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10.14471010258575</c:v>
                </c:pt>
                <c:pt idx="247" formatCode="General">
                  <c:v>10.9343055763954</c:v>
                </c:pt>
                <c:pt idx="248" formatCode="General">
                  <c:v>10.74942077308454</c:v>
                </c:pt>
                <c:pt idx="249" formatCode="General">
                  <c:v>9.845902998337862</c:v>
                </c:pt>
                <c:pt idx="250" formatCode="General">
                  <c:v>9.66703771862647</c:v>
                </c:pt>
                <c:pt idx="251" formatCode="General">
                  <c:v>9.99200139883243</c:v>
                </c:pt>
                <c:pt idx="252" formatCode="General">
                  <c:v>0.0</c:v>
                </c:pt>
                <c:pt idx="253" formatCode="General">
                  <c:v>9.35653113016564</c:v>
                </c:pt>
                <c:pt idx="254" formatCode="General">
                  <c:v>0.0</c:v>
                </c:pt>
                <c:pt idx="255" formatCode="General">
                  <c:v>10.06047760703277</c:v>
                </c:pt>
                <c:pt idx="256" formatCode="General">
                  <c:v>8.841963818155246</c:v>
                </c:pt>
                <c:pt idx="257" formatCode="General">
                  <c:v>8.444089486627841</c:v>
                </c:pt>
                <c:pt idx="258" formatCode="General">
                  <c:v>7.986905549510583</c:v>
                </c:pt>
                <c:pt idx="259" formatCode="General">
                  <c:v>8.47669435215876</c:v>
                </c:pt>
                <c:pt idx="260" formatCode="General">
                  <c:v>0.0</c:v>
                </c:pt>
                <c:pt idx="261" formatCode="General">
                  <c:v>8.067657905734535</c:v>
                </c:pt>
                <c:pt idx="262" formatCode="General">
                  <c:v>8.76265725585551</c:v>
                </c:pt>
                <c:pt idx="263" formatCode="General">
                  <c:v>7.63574576463613</c:v>
                </c:pt>
                <c:pt idx="264" formatCode="General">
                  <c:v>9.501217523352892</c:v>
                </c:pt>
                <c:pt idx="265" formatCode="General">
                  <c:v>9.876533699821138</c:v>
                </c:pt>
                <c:pt idx="266" formatCode="General">
                  <c:v>8.990140864678002</c:v>
                </c:pt>
                <c:pt idx="267" formatCode="General">
                  <c:v>9.413238812415587</c:v>
                </c:pt>
                <c:pt idx="268" formatCode="General">
                  <c:v>8.72471050803437</c:v>
                </c:pt>
                <c:pt idx="269" formatCode="General">
                  <c:v>9.3284650064621</c:v>
                </c:pt>
                <c:pt idx="270" formatCode="General">
                  <c:v>10.29388044289412</c:v>
                </c:pt>
                <c:pt idx="271" formatCode="General">
                  <c:v>10.45496298150155</c:v>
                </c:pt>
                <c:pt idx="272" formatCode="General">
                  <c:v>0.0</c:v>
                </c:pt>
                <c:pt idx="273" formatCode="General">
                  <c:v>10.38219107004208</c:v>
                </c:pt>
                <c:pt idx="274" formatCode="General">
                  <c:v>10.95344348392485</c:v>
                </c:pt>
                <c:pt idx="275" formatCode="General">
                  <c:v>9.470390564909115</c:v>
                </c:pt>
                <c:pt idx="276" formatCode="General">
                  <c:v>8.059681678494476</c:v>
                </c:pt>
                <c:pt idx="277" formatCode="General">
                  <c:v>8.743416491744918</c:v>
                </c:pt>
                <c:pt idx="278" formatCode="General">
                  <c:v>0.0</c:v>
                </c:pt>
                <c:pt idx="279" formatCode="General">
                  <c:v>9.394541047784675</c:v>
                </c:pt>
                <c:pt idx="280" formatCode="General">
                  <c:v>8.662098859693818</c:v>
                </c:pt>
                <c:pt idx="281" formatCode="General">
                  <c:v>8.85255225360292</c:v>
                </c:pt>
                <c:pt idx="282" formatCode="General">
                  <c:v>7.841848944601906</c:v>
                </c:pt>
                <c:pt idx="283" formatCode="General">
                  <c:v>9.098728863554729</c:v>
                </c:pt>
                <c:pt idx="284" formatCode="General">
                  <c:v>8.736261998834434</c:v>
                </c:pt>
                <c:pt idx="285" formatCode="General">
                  <c:v>8.664319676590626</c:v>
                </c:pt>
                <c:pt idx="286" formatCode="General">
                  <c:v>7.92372093684591</c:v>
                </c:pt>
                <c:pt idx="287" formatCode="General">
                  <c:v>8.060768892155405</c:v>
                </c:pt>
                <c:pt idx="288" formatCode="General">
                  <c:v>10.52332381956335</c:v>
                </c:pt>
                <c:pt idx="289" formatCode="General">
                  <c:v>9.732562237795397</c:v>
                </c:pt>
                <c:pt idx="290" formatCode="General">
                  <c:v>9.56694065655624</c:v>
                </c:pt>
                <c:pt idx="291" formatCode="General">
                  <c:v>10.20373132402332</c:v>
                </c:pt>
                <c:pt idx="292" formatCode="General">
                  <c:v>0.0</c:v>
                </c:pt>
                <c:pt idx="293" formatCode="General">
                  <c:v>10.4365862966239</c:v>
                </c:pt>
                <c:pt idx="294" formatCode="General">
                  <c:v>9.39546364029351</c:v>
                </c:pt>
                <c:pt idx="295" formatCode="General">
                  <c:v>10.38160964249987</c:v>
                </c:pt>
                <c:pt idx="296" formatCode="General">
                  <c:v>9.971124648689501</c:v>
                </c:pt>
                <c:pt idx="297" formatCode="General">
                  <c:v>9.329584155452144</c:v>
                </c:pt>
                <c:pt idx="298" formatCode="General">
                  <c:v>10.01454689637591</c:v>
                </c:pt>
                <c:pt idx="299" formatCode="General">
                  <c:v>0.0</c:v>
                </c:pt>
                <c:pt idx="300" formatCode="General">
                  <c:v>8.754292787893593</c:v>
                </c:pt>
                <c:pt idx="301" formatCode="General">
                  <c:v>8.465842245680674</c:v>
                </c:pt>
                <c:pt idx="302" formatCode="General">
                  <c:v>8.08756996409221</c:v>
                </c:pt>
                <c:pt idx="303" formatCode="General">
                  <c:v>8.035611983968515</c:v>
                </c:pt>
                <c:pt idx="304" formatCode="General">
                  <c:v>8.9961250479859</c:v>
                </c:pt>
                <c:pt idx="305" formatCode="General">
                  <c:v>0.0</c:v>
                </c:pt>
                <c:pt idx="306" formatCode="General">
                  <c:v>8.38199360329335</c:v>
                </c:pt>
                <c:pt idx="307" formatCode="General">
                  <c:v>8.491241902289076</c:v>
                </c:pt>
                <c:pt idx="308" formatCode="General">
                  <c:v>7.730921988655654</c:v>
                </c:pt>
                <c:pt idx="309" formatCode="General">
                  <c:v>7.956381685561264</c:v>
                </c:pt>
                <c:pt idx="310" formatCode="General">
                  <c:v>7.804940065224324</c:v>
                </c:pt>
                <c:pt idx="311" formatCode="General">
                  <c:v>7.865852952421796</c:v>
                </c:pt>
                <c:pt idx="312" formatCode="General">
                  <c:v>10.76641141248278</c:v>
                </c:pt>
                <c:pt idx="313" formatCode="General">
                  <c:v>11.49478840580941</c:v>
                </c:pt>
                <c:pt idx="314" formatCode="General">
                  <c:v>9.486851275018177</c:v>
                </c:pt>
                <c:pt idx="315" formatCode="General">
                  <c:v>10.5975742276302</c:v>
                </c:pt>
                <c:pt idx="316" formatCode="General">
                  <c:v>9.833638046126168</c:v>
                </c:pt>
                <c:pt idx="317" formatCode="General">
                  <c:v>8.441508411591631</c:v>
                </c:pt>
                <c:pt idx="318" formatCode="General">
                  <c:v>10.06281387864115</c:v>
                </c:pt>
                <c:pt idx="319" formatCode="General">
                  <c:v>10.18732345184086</c:v>
                </c:pt>
                <c:pt idx="320" formatCode="General">
                  <c:v>10.79961053482532</c:v>
                </c:pt>
                <c:pt idx="321" formatCode="General">
                  <c:v>9.14960862832326</c:v>
                </c:pt>
                <c:pt idx="322" formatCode="General">
                  <c:v>10.12489555506201</c:v>
                </c:pt>
                <c:pt idx="323" formatCode="General">
                  <c:v>8.133047558620577</c:v>
                </c:pt>
                <c:pt idx="324" formatCode="General">
                  <c:v>7.723655319960987</c:v>
                </c:pt>
                <c:pt idx="325" formatCode="General">
                  <c:v>8.82650969773008</c:v>
                </c:pt>
                <c:pt idx="326" formatCode="General">
                  <c:v>9.377075722356402</c:v>
                </c:pt>
                <c:pt idx="327" formatCode="General">
                  <c:v>7.729914100373773</c:v>
                </c:pt>
                <c:pt idx="328" formatCode="General">
                  <c:v>8.619839596481188</c:v>
                </c:pt>
                <c:pt idx="329" formatCode="General">
                  <c:v>7.253840894318114</c:v>
                </c:pt>
                <c:pt idx="330" formatCode="General">
                  <c:v>6.69212807455951</c:v>
                </c:pt>
                <c:pt idx="331" formatCode="General">
                  <c:v>8.161615200248686</c:v>
                </c:pt>
                <c:pt idx="332" formatCode="General">
                  <c:v>8.346943774926108</c:v>
                </c:pt>
                <c:pt idx="333" formatCode="General">
                  <c:v>8.677119714391617</c:v>
                </c:pt>
                <c:pt idx="334" formatCode="General">
                  <c:v>8.374423849703175</c:v>
                </c:pt>
                <c:pt idx="335" formatCode="General">
                  <c:v>9.830395678780071</c:v>
                </c:pt>
                <c:pt idx="336" formatCode="General">
                  <c:v>8.775255405978459</c:v>
                </c:pt>
                <c:pt idx="337" formatCode="General">
                  <c:v>9.62793655324206</c:v>
                </c:pt>
                <c:pt idx="338" formatCode="General">
                  <c:v>8.881537340843994</c:v>
                </c:pt>
                <c:pt idx="339" formatCode="General">
                  <c:v>9.495903089931126</c:v>
                </c:pt>
                <c:pt idx="340" formatCode="General">
                  <c:v>8.630918128415748</c:v>
                </c:pt>
                <c:pt idx="341" formatCode="General">
                  <c:v>9.655201083930475</c:v>
                </c:pt>
                <c:pt idx="342" formatCode="General">
                  <c:v>8.666245708043993</c:v>
                </c:pt>
                <c:pt idx="343" formatCode="General">
                  <c:v>8.41965698820753</c:v>
                </c:pt>
                <c:pt idx="344" formatCode="General">
                  <c:v>8.69105338297342</c:v>
                </c:pt>
                <c:pt idx="345" formatCode="0.0">
                  <c:v>0.0</c:v>
                </c:pt>
                <c:pt idx="346" formatCode="General">
                  <c:v>7.87267436496404</c:v>
                </c:pt>
                <c:pt idx="347" formatCode="General">
                  <c:v>8.167494761837364</c:v>
                </c:pt>
                <c:pt idx="348" formatCode="General">
                  <c:v>7.13694515390315</c:v>
                </c:pt>
                <c:pt idx="349" formatCode="General">
                  <c:v>7.744669486619014</c:v>
                </c:pt>
                <c:pt idx="350" formatCode="General">
                  <c:v>9.565629834082855</c:v>
                </c:pt>
                <c:pt idx="351" formatCode="General">
                  <c:v>9.12253055904566</c:v>
                </c:pt>
                <c:pt idx="352" formatCode="0.0">
                  <c:v>0.0</c:v>
                </c:pt>
                <c:pt idx="353" formatCode="General">
                  <c:v>7.194791538972816</c:v>
                </c:pt>
                <c:pt idx="354" formatCode="General">
                  <c:v>8.271111952550989</c:v>
                </c:pt>
                <c:pt idx="355" formatCode="General">
                  <c:v>8.791144129666442</c:v>
                </c:pt>
                <c:pt idx="356" formatCode="General">
                  <c:v>8.121795441912322</c:v>
                </c:pt>
                <c:pt idx="357" formatCode="General">
                  <c:v>8.148638133009863</c:v>
                </c:pt>
                <c:pt idx="358" formatCode="General">
                  <c:v>8.413414255416208</c:v>
                </c:pt>
                <c:pt idx="359" formatCode="0.0">
                  <c:v>0.0</c:v>
                </c:pt>
                <c:pt idx="360" formatCode="General">
                  <c:v>9.923411574379471</c:v>
                </c:pt>
                <c:pt idx="361" formatCode="General">
                  <c:v>8.632971940284097</c:v>
                </c:pt>
                <c:pt idx="362" formatCode="General">
                  <c:v>8.938510713654233</c:v>
                </c:pt>
                <c:pt idx="363" formatCode="0.0">
                  <c:v>0.0</c:v>
                </c:pt>
                <c:pt idx="364" formatCode="General">
                  <c:v>8.592623496833923</c:v>
                </c:pt>
                <c:pt idx="365" formatCode="General">
                  <c:v>8.119127394489032</c:v>
                </c:pt>
                <c:pt idx="366" formatCode="General">
                  <c:v>9.036022527931767</c:v>
                </c:pt>
                <c:pt idx="367" formatCode="General">
                  <c:v>8.068017561531807</c:v>
                </c:pt>
                <c:pt idx="368" formatCode="General">
                  <c:v>8.758164957799172</c:v>
                </c:pt>
                <c:pt idx="369" formatCode="General">
                  <c:v>8.366639056379597</c:v>
                </c:pt>
                <c:pt idx="370" formatCode="General">
                  <c:v>8.311595260862851</c:v>
                </c:pt>
                <c:pt idx="371" formatCode="General">
                  <c:v>8.35749762561578</c:v>
                </c:pt>
                <c:pt idx="372" formatCode="General">
                  <c:v>7.577194026688304</c:v>
                </c:pt>
                <c:pt idx="373" formatCode="General">
                  <c:v>8.469965668442825</c:v>
                </c:pt>
                <c:pt idx="374" formatCode="General">
                  <c:v>8.223093897156687</c:v>
                </c:pt>
                <c:pt idx="375" formatCode="0.0">
                  <c:v>0.0</c:v>
                </c:pt>
                <c:pt idx="376" formatCode="General">
                  <c:v>7.343829150675923</c:v>
                </c:pt>
                <c:pt idx="377" formatCode="General">
                  <c:v>8.854594521186996</c:v>
                </c:pt>
                <c:pt idx="378" formatCode="General">
                  <c:v>7.420932713061544</c:v>
                </c:pt>
                <c:pt idx="379" formatCode="General">
                  <c:v>8.262670520377362</c:v>
                </c:pt>
                <c:pt idx="380" formatCode="0.0">
                  <c:v>0.0</c:v>
                </c:pt>
                <c:pt idx="381" formatCode="General">
                  <c:v>9.4205959662479</c:v>
                </c:pt>
                <c:pt idx="382" formatCode="General">
                  <c:v>8.607259883603703</c:v>
                </c:pt>
                <c:pt idx="383" formatCode="General">
                  <c:v>8.233397175599094</c:v>
                </c:pt>
                <c:pt idx="384" formatCode="General">
                  <c:v>6.728671237627949</c:v>
                </c:pt>
                <c:pt idx="385" formatCode="General">
                  <c:v>9.569869971433175</c:v>
                </c:pt>
                <c:pt idx="386" formatCode="General">
                  <c:v>8.475479222799638</c:v>
                </c:pt>
                <c:pt idx="387" formatCode="General">
                  <c:v>8.671869323840976</c:v>
                </c:pt>
                <c:pt idx="388" formatCode="General">
                  <c:v>7.827344295768556</c:v>
                </c:pt>
                <c:pt idx="389" formatCode="0.0">
                  <c:v>0.0</c:v>
                </c:pt>
                <c:pt idx="390" formatCode="General">
                  <c:v>9.028784073560421</c:v>
                </c:pt>
                <c:pt idx="391" formatCode="General">
                  <c:v>8.87450722113714</c:v>
                </c:pt>
                <c:pt idx="392" formatCode="0.0">
                  <c:v>0.0</c:v>
                </c:pt>
                <c:pt idx="393" formatCode="General">
                  <c:v>8.583262056236153</c:v>
                </c:pt>
                <c:pt idx="394" formatCode="General">
                  <c:v>9.729171880683273</c:v>
                </c:pt>
                <c:pt idx="395" formatCode="General">
                  <c:v>9.57364301114848</c:v>
                </c:pt>
                <c:pt idx="396" formatCode="General">
                  <c:v>6.24959815496716</c:v>
                </c:pt>
                <c:pt idx="397" formatCode="General">
                  <c:v>6.576227656949408</c:v>
                </c:pt>
                <c:pt idx="398" formatCode="General">
                  <c:v>8.25502469230943</c:v>
                </c:pt>
                <c:pt idx="399" formatCode="General">
                  <c:v>5.176607739485738</c:v>
                </c:pt>
                <c:pt idx="400" formatCode="0.0">
                  <c:v>0.0</c:v>
                </c:pt>
                <c:pt idx="401" formatCode="General">
                  <c:v>7.138852332951792</c:v>
                </c:pt>
                <c:pt idx="402" formatCode="General">
                  <c:v>7.340201777916976</c:v>
                </c:pt>
                <c:pt idx="403" formatCode="General">
                  <c:v>8.327776086472161</c:v>
                </c:pt>
                <c:pt idx="404" formatCode="General">
                  <c:v>6.615846892863792</c:v>
                </c:pt>
                <c:pt idx="405" formatCode="General">
                  <c:v>6.287257036406463</c:v>
                </c:pt>
                <c:pt idx="406" formatCode="General">
                  <c:v>8.255863193625161</c:v>
                </c:pt>
                <c:pt idx="407" formatCode="0.0">
                  <c:v>0.0</c:v>
                </c:pt>
                <c:pt idx="408" formatCode="General">
                  <c:v>8.136387864211008</c:v>
                </c:pt>
                <c:pt idx="409" formatCode="0.0">
                  <c:v>0.0</c:v>
                </c:pt>
                <c:pt idx="410" formatCode="General">
                  <c:v>8.658554252208945</c:v>
                </c:pt>
                <c:pt idx="411" formatCode="General">
                  <c:v>9.194818184550989</c:v>
                </c:pt>
                <c:pt idx="412" formatCode="General">
                  <c:v>8.22390257636129</c:v>
                </c:pt>
                <c:pt idx="413" formatCode="General">
                  <c:v>10.01021166748815</c:v>
                </c:pt>
                <c:pt idx="414" formatCode="General">
                  <c:v>9.971664575832715</c:v>
                </c:pt>
                <c:pt idx="415" formatCode="General">
                  <c:v>8.986559884520795</c:v>
                </c:pt>
                <c:pt idx="416" formatCode="0.0">
                  <c:v>0.0</c:v>
                </c:pt>
                <c:pt idx="417" formatCode="General">
                  <c:v>8.939119586542887</c:v>
                </c:pt>
                <c:pt idx="418" formatCode="General">
                  <c:v>9.600964902356564</c:v>
                </c:pt>
                <c:pt idx="419" formatCode="General">
                  <c:v>8.496710217780316</c:v>
                </c:pt>
                <c:pt idx="420" formatCode="General">
                  <c:v>9.550233923975603</c:v>
                </c:pt>
                <c:pt idx="421" formatCode="General">
                  <c:v>9.834218480618873</c:v>
                </c:pt>
                <c:pt idx="422" formatCode="General">
                  <c:v>8.937185107809014</c:v>
                </c:pt>
                <c:pt idx="423" formatCode="General">
                  <c:v>8.240298939786992</c:v>
                </c:pt>
                <c:pt idx="424" formatCode="General">
                  <c:v>8.98495173467276</c:v>
                </c:pt>
                <c:pt idx="425" formatCode="General">
                  <c:v>7.692447282801141</c:v>
                </c:pt>
                <c:pt idx="426" formatCode="General">
                  <c:v>9.582934173330787</c:v>
                </c:pt>
                <c:pt idx="427" formatCode="General">
                  <c:v>10.23169327524082</c:v>
                </c:pt>
                <c:pt idx="428" formatCode="General">
                  <c:v>9.020001313329812</c:v>
                </c:pt>
                <c:pt idx="429" formatCode="General">
                  <c:v>9.103420526290137</c:v>
                </c:pt>
                <c:pt idx="430" formatCode="General">
                  <c:v>9.553973759931845</c:v>
                </c:pt>
                <c:pt idx="431" formatCode="General">
                  <c:v>8.209895329165146</c:v>
                </c:pt>
                <c:pt idx="432" formatCode="General">
                  <c:v>7.803522958037771</c:v>
                </c:pt>
                <c:pt idx="433" formatCode="General">
                  <c:v>8.80706252228573</c:v>
                </c:pt>
                <c:pt idx="434" formatCode="General">
                  <c:v>9.14503043751869</c:v>
                </c:pt>
                <c:pt idx="435" formatCode="General">
                  <c:v>9.36290692578969</c:v>
                </c:pt>
                <c:pt idx="436" formatCode="General">
                  <c:v>8.274782162560404</c:v>
                </c:pt>
                <c:pt idx="437" formatCode="General">
                  <c:v>7.997098871284676</c:v>
                </c:pt>
                <c:pt idx="438" formatCode="General">
                  <c:v>7.987467083156985</c:v>
                </c:pt>
                <c:pt idx="439" formatCode="0.0">
                  <c:v>0.0</c:v>
                </c:pt>
                <c:pt idx="440" formatCode="0.0">
                  <c:v>0.0</c:v>
                </c:pt>
                <c:pt idx="441" formatCode="0.0">
                  <c:v>0.0</c:v>
                </c:pt>
                <c:pt idx="442" formatCode="General">
                  <c:v>7.978436104574702</c:v>
                </c:pt>
                <c:pt idx="443" formatCode="0.0">
                  <c:v>0.0</c:v>
                </c:pt>
                <c:pt idx="444" formatCode="General">
                  <c:v>7.151116928210994</c:v>
                </c:pt>
                <c:pt idx="445" formatCode="0.0">
                  <c:v>0.0</c:v>
                </c:pt>
                <c:pt idx="446" formatCode="General">
                  <c:v>9.62962457694482</c:v>
                </c:pt>
                <c:pt idx="447" formatCode="General">
                  <c:v>8.608794080348776</c:v>
                </c:pt>
                <c:pt idx="448" formatCode="0.0">
                  <c:v>0.0</c:v>
                </c:pt>
                <c:pt idx="449" formatCode="General">
                  <c:v>8.228366889344443</c:v>
                </c:pt>
                <c:pt idx="450" formatCode="0.0">
                  <c:v>0.0</c:v>
                </c:pt>
                <c:pt idx="451" formatCode="General">
                  <c:v>8.556714977848795</c:v>
                </c:pt>
                <c:pt idx="452" formatCode="0.0">
                  <c:v>0.0</c:v>
                </c:pt>
                <c:pt idx="453" formatCode="General">
                  <c:v>8.39889572634965</c:v>
                </c:pt>
                <c:pt idx="454" formatCode="General">
                  <c:v>7.948687086529598</c:v>
                </c:pt>
                <c:pt idx="455" formatCode="General">
                  <c:v>8.1300408047682</c:v>
                </c:pt>
                <c:pt idx="456" formatCode="General">
                  <c:v>9.729237471172263</c:v>
                </c:pt>
                <c:pt idx="457" formatCode="General">
                  <c:v>10.0176467294367</c:v>
                </c:pt>
                <c:pt idx="458" formatCode="0.0">
                  <c:v>0.0</c:v>
                </c:pt>
                <c:pt idx="459" formatCode="General">
                  <c:v>9.247313301722949</c:v>
                </c:pt>
                <c:pt idx="460" formatCode="General">
                  <c:v>9.327134400208036</c:v>
                </c:pt>
                <c:pt idx="461" formatCode="General">
                  <c:v>9.684384668777374</c:v>
                </c:pt>
                <c:pt idx="462" formatCode="0.0">
                  <c:v>0.0</c:v>
                </c:pt>
                <c:pt idx="463" formatCode="0.0">
                  <c:v>0.0</c:v>
                </c:pt>
                <c:pt idx="464" formatCode="0.0">
                  <c:v>0.0</c:v>
                </c:pt>
                <c:pt idx="465" formatCode="General">
                  <c:v>8.267553934234675</c:v>
                </c:pt>
                <c:pt idx="466" formatCode="0.0">
                  <c:v>0.0</c:v>
                </c:pt>
                <c:pt idx="467" formatCode="General">
                  <c:v>9.999375316216005</c:v>
                </c:pt>
                <c:pt idx="468" formatCode="General">
                  <c:v>8.715323549111273</c:v>
                </c:pt>
                <c:pt idx="469" formatCode="General">
                  <c:v>9.154361919916404</c:v>
                </c:pt>
                <c:pt idx="470" formatCode="General">
                  <c:v>8.073898600069892</c:v>
                </c:pt>
                <c:pt idx="471" formatCode="0.0">
                  <c:v>0.0</c:v>
                </c:pt>
                <c:pt idx="472" formatCode="General">
                  <c:v>8.693331327349508</c:v>
                </c:pt>
                <c:pt idx="473" formatCode="General">
                  <c:v>8.236716824539867</c:v>
                </c:pt>
                <c:pt idx="474" formatCode="General">
                  <c:v>7.972791629242816</c:v>
                </c:pt>
                <c:pt idx="475" formatCode="General">
                  <c:v>8.283180415241675</c:v>
                </c:pt>
                <c:pt idx="476" formatCode="General">
                  <c:v>6.81314895331887</c:v>
                </c:pt>
                <c:pt idx="477" formatCode="0.0">
                  <c:v>0.0</c:v>
                </c:pt>
                <c:pt idx="478" formatCode="0.0">
                  <c:v>0.0</c:v>
                </c:pt>
                <c:pt idx="479" formatCode="0.0">
                  <c:v>0.0</c:v>
                </c:pt>
                <c:pt idx="480" formatCode="General">
                  <c:v>7.953900306938094</c:v>
                </c:pt>
                <c:pt idx="481" formatCode="General">
                  <c:v>9.965643958319386</c:v>
                </c:pt>
                <c:pt idx="482" formatCode="General">
                  <c:v>9.81609759592712</c:v>
                </c:pt>
                <c:pt idx="483" formatCode="General">
                  <c:v>7.39250785227855</c:v>
                </c:pt>
                <c:pt idx="484" formatCode="General">
                  <c:v>7.8301981547477</c:v>
                </c:pt>
                <c:pt idx="485" formatCode="General">
                  <c:v>9.563609676721757</c:v>
                </c:pt>
                <c:pt idx="486" formatCode="General">
                  <c:v>8.721648229488213</c:v>
                </c:pt>
                <c:pt idx="487" formatCode="General">
                  <c:v>8.850568793350876</c:v>
                </c:pt>
                <c:pt idx="488" formatCode="General">
                  <c:v>9.373725130631627</c:v>
                </c:pt>
                <c:pt idx="489" formatCode="0.0">
                  <c:v>0.0</c:v>
                </c:pt>
                <c:pt idx="490" formatCode="General">
                  <c:v>9.771689430803752</c:v>
                </c:pt>
                <c:pt idx="491" formatCode="General">
                  <c:v>9.80699578048826</c:v>
                </c:pt>
                <c:pt idx="492" formatCode="General">
                  <c:v>7.30375021225804</c:v>
                </c:pt>
                <c:pt idx="493" formatCode="General">
                  <c:v>9.840830566838677</c:v>
                </c:pt>
                <c:pt idx="494" formatCode="General">
                  <c:v>9.013787347805614</c:v>
                </c:pt>
                <c:pt idx="495" formatCode="General">
                  <c:v>8.6036954666896</c:v>
                </c:pt>
                <c:pt idx="496" formatCode="General">
                  <c:v>8.90389082321226</c:v>
                </c:pt>
                <c:pt idx="497" formatCode="General">
                  <c:v>8.003567550361</c:v>
                </c:pt>
                <c:pt idx="498" formatCode="0.0">
                  <c:v>0.0</c:v>
                </c:pt>
                <c:pt idx="499" formatCode="General">
                  <c:v>8.257311530526572</c:v>
                </c:pt>
                <c:pt idx="500" formatCode="General">
                  <c:v>9.429594220895006</c:v>
                </c:pt>
                <c:pt idx="501" formatCode="General">
                  <c:v>9.20083700262482</c:v>
                </c:pt>
                <c:pt idx="502" formatCode="0.0">
                  <c:v>0.0</c:v>
                </c:pt>
                <c:pt idx="503" formatCode="General">
                  <c:v>9.556721425370387</c:v>
                </c:pt>
                <c:pt idx="504" formatCode="General">
                  <c:v>9.037018328322377</c:v>
                </c:pt>
                <c:pt idx="505" formatCode="General">
                  <c:v>9.728796646635729</c:v>
                </c:pt>
                <c:pt idx="506" formatCode="General">
                  <c:v>10.16437734071244</c:v>
                </c:pt>
                <c:pt idx="507" formatCode="General">
                  <c:v>8.679612598269676</c:v>
                </c:pt>
                <c:pt idx="508" formatCode="General">
                  <c:v>9.330694372321467</c:v>
                </c:pt>
                <c:pt idx="509" formatCode="General">
                  <c:v>8.581910189518389</c:v>
                </c:pt>
                <c:pt idx="510" formatCode="General">
                  <c:v>7.798020265922837</c:v>
                </c:pt>
                <c:pt idx="511" formatCode="General">
                  <c:v>8.502726563230462</c:v>
                </c:pt>
                <c:pt idx="512" formatCode="General">
                  <c:v>10.07504768805372</c:v>
                </c:pt>
                <c:pt idx="513" formatCode="General">
                  <c:v>9.86313669541603</c:v>
                </c:pt>
                <c:pt idx="514" formatCode="General">
                  <c:v>8.47429425558425</c:v>
                </c:pt>
                <c:pt idx="515" formatCode="General">
                  <c:v>10.02824535927455</c:v>
                </c:pt>
                <c:pt idx="516" formatCode="General">
                  <c:v>8.516804729003744</c:v>
                </c:pt>
                <c:pt idx="517" formatCode="General">
                  <c:v>10.41445812694952</c:v>
                </c:pt>
                <c:pt idx="518" formatCode="General">
                  <c:v>9.368324838275558</c:v>
                </c:pt>
                <c:pt idx="519" formatCode="General">
                  <c:v>8.961813155262886</c:v>
                </c:pt>
                <c:pt idx="520" formatCode="General">
                  <c:v>9.941865863058965</c:v>
                </c:pt>
                <c:pt idx="521" formatCode="General">
                  <c:v>7.979109971826422</c:v>
                </c:pt>
                <c:pt idx="522" formatCode="General">
                  <c:v>7.755670329402021</c:v>
                </c:pt>
                <c:pt idx="523" formatCode="General">
                  <c:v>8.664011515386077</c:v>
                </c:pt>
                <c:pt idx="524" formatCode="General">
                  <c:v>8.868314633561084</c:v>
                </c:pt>
                <c:pt idx="525" formatCode="0.0">
                  <c:v>0.0</c:v>
                </c:pt>
                <c:pt idx="526" formatCode="General">
                  <c:v>9.95811409229261</c:v>
                </c:pt>
                <c:pt idx="527" formatCode="General">
                  <c:v>9.105194920824205</c:v>
                </c:pt>
                <c:pt idx="528" formatCode="0.0">
                  <c:v>0.0</c:v>
                </c:pt>
                <c:pt idx="529" formatCode="General">
                  <c:v>8.667254802633478</c:v>
                </c:pt>
                <c:pt idx="530" formatCode="General">
                  <c:v>9.434910763074274</c:v>
                </c:pt>
                <c:pt idx="531" formatCode="General">
                  <c:v>7.149217200918822</c:v>
                </c:pt>
                <c:pt idx="532" formatCode="General">
                  <c:v>7.575319617596769</c:v>
                </c:pt>
                <c:pt idx="533" formatCode="General">
                  <c:v>8.51405781914226</c:v>
                </c:pt>
                <c:pt idx="534" formatCode="General">
                  <c:v>8.011764690254386</c:v>
                </c:pt>
                <c:pt idx="535" formatCode="General">
                  <c:v>8.008379614553689</c:v>
                </c:pt>
                <c:pt idx="536" formatCode="General">
                  <c:v>7.412134018975755</c:v>
                </c:pt>
                <c:pt idx="537" formatCode="General">
                  <c:v>8.962478120817023</c:v>
                </c:pt>
                <c:pt idx="538" formatCode="General">
                  <c:v>9.373799140597986</c:v>
                </c:pt>
                <c:pt idx="539" formatCode="0.0">
                  <c:v>0.0</c:v>
                </c:pt>
                <c:pt idx="540" formatCode="General">
                  <c:v>9.599569302266782</c:v>
                </c:pt>
                <c:pt idx="541" formatCode="General">
                  <c:v>8.589374186553474</c:v>
                </c:pt>
                <c:pt idx="542" formatCode="General">
                  <c:v>8.21678825973457</c:v>
                </c:pt>
                <c:pt idx="543" formatCode="General">
                  <c:v>7.549700401417626</c:v>
                </c:pt>
                <c:pt idx="544" formatCode="General">
                  <c:v>9.656923052092972</c:v>
                </c:pt>
                <c:pt idx="545" formatCode="General">
                  <c:v>9.01968582164913</c:v>
                </c:pt>
                <c:pt idx="546" formatCode="General">
                  <c:v>8.837341528263113</c:v>
                </c:pt>
                <c:pt idx="547" formatCode="General">
                  <c:v>7.522234480083022</c:v>
                </c:pt>
                <c:pt idx="548" formatCode="0.0">
                  <c:v>0.0</c:v>
                </c:pt>
                <c:pt idx="549" formatCode="General">
                  <c:v>7.852628229533031</c:v>
                </c:pt>
                <c:pt idx="550" formatCode="0.0">
                  <c:v>0.0</c:v>
                </c:pt>
                <c:pt idx="551" formatCode="General">
                  <c:v>9.590756703813294</c:v>
                </c:pt>
                <c:pt idx="552" formatCode="General">
                  <c:v>9.501553698156085</c:v>
                </c:pt>
                <c:pt idx="553" formatCode="General">
                  <c:v>9.098443133428425</c:v>
                </c:pt>
                <c:pt idx="554" formatCode="General">
                  <c:v>11.46677775576589</c:v>
                </c:pt>
                <c:pt idx="555" formatCode="General">
                  <c:v>9.187672633457703</c:v>
                </c:pt>
                <c:pt idx="556" formatCode="General">
                  <c:v>8.835398965942141</c:v>
                </c:pt>
                <c:pt idx="557" formatCode="General">
                  <c:v>9.219763149783603</c:v>
                </c:pt>
                <c:pt idx="558" formatCode="General">
                  <c:v>8.376721670665714</c:v>
                </c:pt>
                <c:pt idx="559" formatCode="General">
                  <c:v>10.47871246619726</c:v>
                </c:pt>
                <c:pt idx="560" formatCode="General">
                  <c:v>9.09923750951691</c:v>
                </c:pt>
                <c:pt idx="561" formatCode="General">
                  <c:v>8.368689683353073</c:v>
                </c:pt>
                <c:pt idx="562" formatCode="General">
                  <c:v>10.01674863331601</c:v>
                </c:pt>
                <c:pt idx="563" formatCode="General">
                  <c:v>9.980364570909408</c:v>
                </c:pt>
                <c:pt idx="564" formatCode="General">
                  <c:v>9.026133903965027</c:v>
                </c:pt>
                <c:pt idx="565" formatCode="General">
                  <c:v>8.006378663322293</c:v>
                </c:pt>
                <c:pt idx="566" formatCode="General">
                  <c:v>7.501352586248372</c:v>
                </c:pt>
                <c:pt idx="567" formatCode="General">
                  <c:v>7.700797633959377</c:v>
                </c:pt>
                <c:pt idx="568" formatCode="General">
                  <c:v>7.028023016799173</c:v>
                </c:pt>
                <c:pt idx="569" formatCode="General">
                  <c:v>8.191106210641956</c:v>
                </c:pt>
                <c:pt idx="570" formatCode="General">
                  <c:v>8.023743470480429</c:v>
                </c:pt>
                <c:pt idx="571" formatCode="General">
                  <c:v>8.879194952182016</c:v>
                </c:pt>
                <c:pt idx="572" formatCode="General">
                  <c:v>7.77992926533568</c:v>
                </c:pt>
                <c:pt idx="573" formatCode="General">
                  <c:v>7.909611467830133</c:v>
                </c:pt>
                <c:pt idx="574" formatCode="General">
                  <c:v>8.483313750077961</c:v>
                </c:pt>
                <c:pt idx="575" formatCode="General">
                  <c:v>8.47630778537126</c:v>
                </c:pt>
                <c:pt idx="576" formatCode="General">
                  <c:v>8.529047034767657</c:v>
                </c:pt>
                <c:pt idx="577" formatCode="General">
                  <c:v>9.836504901245648</c:v>
                </c:pt>
                <c:pt idx="578" formatCode="General">
                  <c:v>8.97343511991595</c:v>
                </c:pt>
                <c:pt idx="579" formatCode="General">
                  <c:v>8.851683025566128</c:v>
                </c:pt>
                <c:pt idx="580" formatCode="General">
                  <c:v>9.651250703016085</c:v>
                </c:pt>
                <c:pt idx="581" formatCode="General">
                  <c:v>9.17937989707372</c:v>
                </c:pt>
                <c:pt idx="582" formatCode="0.0">
                  <c:v>0.0</c:v>
                </c:pt>
                <c:pt idx="583" formatCode="General">
                  <c:v>8.609597157456615</c:v>
                </c:pt>
                <c:pt idx="584" formatCode="General">
                  <c:v>9.138250623458664</c:v>
                </c:pt>
                <c:pt idx="585" formatCode="General">
                  <c:v>10.17478800153373</c:v>
                </c:pt>
                <c:pt idx="586" formatCode="General">
                  <c:v>10.35059277911559</c:v>
                </c:pt>
                <c:pt idx="587" formatCode="General">
                  <c:v>10.00399817965754</c:v>
                </c:pt>
                <c:pt idx="588" formatCode="0.0">
                  <c:v>0.0</c:v>
                </c:pt>
                <c:pt idx="589" formatCode="General">
                  <c:v>8.26274922827554</c:v>
                </c:pt>
                <c:pt idx="590" formatCode="General">
                  <c:v>8.142900686299575</c:v>
                </c:pt>
                <c:pt idx="591" formatCode="General">
                  <c:v>6.453339690935124</c:v>
                </c:pt>
                <c:pt idx="592" formatCode="General">
                  <c:v>6.918416394994657</c:v>
                </c:pt>
                <c:pt idx="593" formatCode="General">
                  <c:v>8.429883686202318</c:v>
                </c:pt>
                <c:pt idx="594" formatCode="General">
                  <c:v>7.904805533349291</c:v>
                </c:pt>
                <c:pt idx="595" formatCode="0.0">
                  <c:v>0.0</c:v>
                </c:pt>
                <c:pt idx="596" formatCode="0.0">
                  <c:v>0.0</c:v>
                </c:pt>
                <c:pt idx="597" formatCode="General">
                  <c:v>8.557361471304192</c:v>
                </c:pt>
                <c:pt idx="598" formatCode="General">
                  <c:v>8.535681778440405</c:v>
                </c:pt>
                <c:pt idx="599" formatCode="General">
                  <c:v>9.78068929640204</c:v>
                </c:pt>
                <c:pt idx="600" formatCode="General">
                  <c:v>8.08032275318746</c:v>
                </c:pt>
                <c:pt idx="601" formatCode="General">
                  <c:v>9.565341860535829</c:v>
                </c:pt>
                <c:pt idx="602" formatCode="General">
                  <c:v>8.627585620337383</c:v>
                </c:pt>
                <c:pt idx="603" formatCode="General">
                  <c:v>9.678647695383954</c:v>
                </c:pt>
                <c:pt idx="604" formatCode="0.0">
                  <c:v>0.0</c:v>
                </c:pt>
                <c:pt idx="605" formatCode="General">
                  <c:v>8.616183871762427</c:v>
                </c:pt>
                <c:pt idx="606" formatCode="General">
                  <c:v>9.485313002216681</c:v>
                </c:pt>
                <c:pt idx="607" formatCode="General">
                  <c:v>9.965192248170755</c:v>
                </c:pt>
                <c:pt idx="608" formatCode="General">
                  <c:v>10.45168442506935</c:v>
                </c:pt>
                <c:pt idx="609" formatCode="General">
                  <c:v>9.717604469748685</c:v>
                </c:pt>
                <c:pt idx="610" formatCode="General">
                  <c:v>9.904890407930816</c:v>
                </c:pt>
                <c:pt idx="611" formatCode="General">
                  <c:v>9.640458272970463</c:v>
                </c:pt>
                <c:pt idx="612" formatCode="General">
                  <c:v>6.678241427891025</c:v>
                </c:pt>
                <c:pt idx="613" formatCode="General">
                  <c:v>7.314080591273609</c:v>
                </c:pt>
                <c:pt idx="614" formatCode="General">
                  <c:v>6.006809744258545</c:v>
                </c:pt>
                <c:pt idx="615" formatCode="General">
                  <c:v>6.416263045659674</c:v>
                </c:pt>
                <c:pt idx="616" formatCode="General">
                  <c:v>7.129736432160062</c:v>
                </c:pt>
                <c:pt idx="617" formatCode="0.0">
                  <c:v>0.0</c:v>
                </c:pt>
                <c:pt idx="618" formatCode="General">
                  <c:v>6.539386866884948</c:v>
                </c:pt>
                <c:pt idx="619" formatCode="General">
                  <c:v>7.046922745707112</c:v>
                </c:pt>
                <c:pt idx="620" formatCode="General">
                  <c:v>6.505740174448953</c:v>
                </c:pt>
                <c:pt idx="621" formatCode="0.0">
                  <c:v>0.0</c:v>
                </c:pt>
                <c:pt idx="622" formatCode="General">
                  <c:v>6.499971941762352</c:v>
                </c:pt>
                <c:pt idx="623" formatCode="General">
                  <c:v>6.611591082435038</c:v>
                </c:pt>
                <c:pt idx="624" formatCode="General">
                  <c:v>6.651855696442535</c:v>
                </c:pt>
                <c:pt idx="625" formatCode="General">
                  <c:v>6.840593369078141</c:v>
                </c:pt>
                <c:pt idx="626" formatCode="0.0">
                  <c:v>0.0</c:v>
                </c:pt>
                <c:pt idx="627" formatCode="General">
                  <c:v>6.334552139056657</c:v>
                </c:pt>
                <c:pt idx="628" formatCode="General">
                  <c:v>7.375785262491926</c:v>
                </c:pt>
                <c:pt idx="629" formatCode="General">
                  <c:v>8.40649221663132</c:v>
                </c:pt>
                <c:pt idx="630" formatCode="General">
                  <c:v>7.585989420317301</c:v>
                </c:pt>
                <c:pt idx="631" formatCode="General">
                  <c:v>7.319222539292963</c:v>
                </c:pt>
                <c:pt idx="632" formatCode="General">
                  <c:v>6.428096550982034</c:v>
                </c:pt>
                <c:pt idx="633" formatCode="General">
                  <c:v>8.27390651533342</c:v>
                </c:pt>
                <c:pt idx="634" formatCode="General">
                  <c:v>7.614317903805412</c:v>
                </c:pt>
                <c:pt idx="635" formatCode="General">
                  <c:v>6.115747058311328</c:v>
                </c:pt>
                <c:pt idx="636" formatCode="General">
                  <c:v>6.442031750494443</c:v>
                </c:pt>
                <c:pt idx="637" formatCode="0.0">
                  <c:v>0.0</c:v>
                </c:pt>
                <c:pt idx="638" formatCode="General">
                  <c:v>6.805866459356217</c:v>
                </c:pt>
                <c:pt idx="639" formatCode="General">
                  <c:v>6.453899642306047</c:v>
                </c:pt>
                <c:pt idx="640" formatCode="General">
                  <c:v>6.106028886762354</c:v>
                </c:pt>
                <c:pt idx="641" formatCode="General">
                  <c:v>6.523835197351832</c:v>
                </c:pt>
                <c:pt idx="642" formatCode="General">
                  <c:v>6.086890335013221</c:v>
                </c:pt>
                <c:pt idx="643" formatCode="General">
                  <c:v>6.20917219140905</c:v>
                </c:pt>
                <c:pt idx="644" formatCode="General">
                  <c:v>5.363709241368307</c:v>
                </c:pt>
                <c:pt idx="645" formatCode="General">
                  <c:v>6.420472718143603</c:v>
                </c:pt>
                <c:pt idx="646" formatCode="General">
                  <c:v>5.960575146200282</c:v>
                </c:pt>
                <c:pt idx="647" formatCode="General">
                  <c:v>7.077432094888111</c:v>
                </c:pt>
                <c:pt idx="648" formatCode="General">
                  <c:v>7.230121949395723</c:v>
                </c:pt>
                <c:pt idx="649" formatCode="General">
                  <c:v>5.822768659995765</c:v>
                </c:pt>
                <c:pt idx="650" formatCode="General">
                  <c:v>6.475785180933964</c:v>
                </c:pt>
                <c:pt idx="651" formatCode="General">
                  <c:v>6.890875129058171</c:v>
                </c:pt>
                <c:pt idx="652" formatCode="General">
                  <c:v>6.619021512132095</c:v>
                </c:pt>
                <c:pt idx="653" formatCode="General">
                  <c:v>7.109300286560789</c:v>
                </c:pt>
                <c:pt idx="654" formatCode="General">
                  <c:v>6.095337549251621</c:v>
                </c:pt>
                <c:pt idx="655" formatCode="General">
                  <c:v>6.768411731660827</c:v>
                </c:pt>
                <c:pt idx="656" formatCode="0.0">
                  <c:v>0.0</c:v>
                </c:pt>
                <c:pt idx="657" formatCode="General">
                  <c:v>7.882900041646908</c:v>
                </c:pt>
                <c:pt idx="658" formatCode="General">
                  <c:v>8.295029635271081</c:v>
                </c:pt>
                <c:pt idx="659" formatCode="General">
                  <c:v>6.921874221145341</c:v>
                </c:pt>
                <c:pt idx="660" formatCode="General">
                  <c:v>5.621851782024771</c:v>
                </c:pt>
                <c:pt idx="661" formatCode="0.0">
                  <c:v>0.0</c:v>
                </c:pt>
                <c:pt idx="662" formatCode="General">
                  <c:v>6.913536921085103</c:v>
                </c:pt>
                <c:pt idx="663" formatCode="General">
                  <c:v>6.547046012170318</c:v>
                </c:pt>
                <c:pt idx="664" formatCode="General">
                  <c:v>7.665474803296717</c:v>
                </c:pt>
                <c:pt idx="665" formatCode="General">
                  <c:v>6.598861358870815</c:v>
                </c:pt>
                <c:pt idx="666" formatCode="General">
                  <c:v>6.68816648627297</c:v>
                </c:pt>
                <c:pt idx="667" formatCode="General">
                  <c:v>6.220215037523976</c:v>
                </c:pt>
                <c:pt idx="668" formatCode="General">
                  <c:v>7.024873010607892</c:v>
                </c:pt>
                <c:pt idx="669" formatCode="General">
                  <c:v>6.565384916871306</c:v>
                </c:pt>
                <c:pt idx="670" formatCode="General">
                  <c:v>6.587274603685893</c:v>
                </c:pt>
                <c:pt idx="671" formatCode="General">
                  <c:v>6.898280009778642</c:v>
                </c:pt>
                <c:pt idx="672" formatCode="General">
                  <c:v>7.221724811468261</c:v>
                </c:pt>
                <c:pt idx="673" formatCode="0.0">
                  <c:v>0.0</c:v>
                </c:pt>
                <c:pt idx="674" formatCode="General">
                  <c:v>6.797393582136286</c:v>
                </c:pt>
                <c:pt idx="675" formatCode="General">
                  <c:v>6.443731989292292</c:v>
                </c:pt>
                <c:pt idx="676" formatCode="General">
                  <c:v>6.963447049039147</c:v>
                </c:pt>
                <c:pt idx="677" formatCode="General">
                  <c:v>6.112264342039216</c:v>
                </c:pt>
                <c:pt idx="678" formatCode="General">
                  <c:v>6.260218437342773</c:v>
                </c:pt>
                <c:pt idx="679" formatCode="General">
                  <c:v>5.597733148040239</c:v>
                </c:pt>
                <c:pt idx="680" formatCode="General">
                  <c:v>7.1138506635258</c:v>
                </c:pt>
                <c:pt idx="681" formatCode="General">
                  <c:v>5.301198234463949</c:v>
                </c:pt>
                <c:pt idx="682" formatCode="General">
                  <c:v>6.246644893794138</c:v>
                </c:pt>
                <c:pt idx="683" formatCode="General">
                  <c:v>7.403438636327875</c:v>
                </c:pt>
                <c:pt idx="684" formatCode="General">
                  <c:v>6.94889134543073</c:v>
                </c:pt>
                <c:pt idx="685" formatCode="General">
                  <c:v>6.289980160010999</c:v>
                </c:pt>
                <c:pt idx="686" formatCode="General">
                  <c:v>6.864603101986219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6536256"/>
        <c:axId val="-989464096"/>
      </c:scatterChart>
      <c:valAx>
        <c:axId val="-1066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464096"/>
        <c:crosses val="autoZero"/>
        <c:crossBetween val="midCat"/>
      </c:valAx>
      <c:valAx>
        <c:axId val="-989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5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d15NT3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'1_QTL_AllFamilies_NoOutlier'!$V$2:$V$688</c:f>
              <c:numCache>
                <c:formatCode>##0.00</c:formatCode>
                <c:ptCount val="6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130.1715238707061</c:v>
                </c:pt>
                <c:pt idx="13">
                  <c:v>109.9972418982148</c:v>
                </c:pt>
                <c:pt idx="14">
                  <c:v>0.0</c:v>
                </c:pt>
                <c:pt idx="15">
                  <c:v>129.8159343014018</c:v>
                </c:pt>
                <c:pt idx="16">
                  <c:v>128.105767413897</c:v>
                </c:pt>
                <c:pt idx="17">
                  <c:v>0.0</c:v>
                </c:pt>
                <c:pt idx="18">
                  <c:v>128.9732090004566</c:v>
                </c:pt>
                <c:pt idx="19">
                  <c:v>106.5556743865216</c:v>
                </c:pt>
                <c:pt idx="20">
                  <c:v>0.0</c:v>
                </c:pt>
                <c:pt idx="21">
                  <c:v>141.0291619352688</c:v>
                </c:pt>
                <c:pt idx="22">
                  <c:v>120.5858895805744</c:v>
                </c:pt>
                <c:pt idx="23">
                  <c:v>97.77114359790203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88.93798740949762</c:v>
                </c:pt>
                <c:pt idx="37">
                  <c:v>0.0</c:v>
                </c:pt>
                <c:pt idx="38">
                  <c:v>101.9223869933299</c:v>
                </c:pt>
                <c:pt idx="39">
                  <c:v>131.0159131773484</c:v>
                </c:pt>
                <c:pt idx="40">
                  <c:v>129.1172108108817</c:v>
                </c:pt>
                <c:pt idx="41">
                  <c:v>98.681557034025</c:v>
                </c:pt>
                <c:pt idx="42">
                  <c:v>92.04789270914766</c:v>
                </c:pt>
                <c:pt idx="43">
                  <c:v>74.04757641523</c:v>
                </c:pt>
                <c:pt idx="44">
                  <c:v>100.6241591976743</c:v>
                </c:pt>
                <c:pt idx="45">
                  <c:v>78.04298748277094</c:v>
                </c:pt>
                <c:pt idx="46">
                  <c:v>61.25142632422389</c:v>
                </c:pt>
                <c:pt idx="47">
                  <c:v>83.99908952703973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74.40535941916594</c:v>
                </c:pt>
                <c:pt idx="61">
                  <c:v>74.53526308243313</c:v>
                </c:pt>
                <c:pt idx="62">
                  <c:v>86.86107814327229</c:v>
                </c:pt>
                <c:pt idx="63">
                  <c:v>111.0165735115245</c:v>
                </c:pt>
                <c:pt idx="64">
                  <c:v>88.86478189099066</c:v>
                </c:pt>
                <c:pt idx="65">
                  <c:v>82.56577137247852</c:v>
                </c:pt>
                <c:pt idx="66">
                  <c:v>89.21253573857351</c:v>
                </c:pt>
                <c:pt idx="67">
                  <c:v>82.61847966467421</c:v>
                </c:pt>
                <c:pt idx="68">
                  <c:v>109.0897206070387</c:v>
                </c:pt>
                <c:pt idx="69">
                  <c:v>72.39231939878719</c:v>
                </c:pt>
                <c:pt idx="70">
                  <c:v>107.2495196400877</c:v>
                </c:pt>
                <c:pt idx="71">
                  <c:v>78.73714782514426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69.71449893148835</c:v>
                </c:pt>
                <c:pt idx="85">
                  <c:v>77.58459160860076</c:v>
                </c:pt>
                <c:pt idx="86">
                  <c:v>92.69029200685129</c:v>
                </c:pt>
                <c:pt idx="87">
                  <c:v>87.39823028138354</c:v>
                </c:pt>
                <c:pt idx="88">
                  <c:v>111.541502274468</c:v>
                </c:pt>
                <c:pt idx="89">
                  <c:v>84.32102735423425</c:v>
                </c:pt>
                <c:pt idx="90" formatCode="General">
                  <c:v>0.0</c:v>
                </c:pt>
                <c:pt idx="91">
                  <c:v>92.01997892683988</c:v>
                </c:pt>
                <c:pt idx="92">
                  <c:v>108.2980129069347</c:v>
                </c:pt>
                <c:pt idx="93">
                  <c:v>100.4360921976874</c:v>
                </c:pt>
                <c:pt idx="94">
                  <c:v>96.84497901267818</c:v>
                </c:pt>
                <c:pt idx="95">
                  <c:v>118.3184310142332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48.08541638718236</c:v>
                </c:pt>
                <c:pt idx="109">
                  <c:v>84.75562669329045</c:v>
                </c:pt>
                <c:pt idx="110" formatCode="0.00">
                  <c:v>0.0</c:v>
                </c:pt>
                <c:pt idx="111">
                  <c:v>82.8175128923174</c:v>
                </c:pt>
                <c:pt idx="112">
                  <c:v>89.43446039538447</c:v>
                </c:pt>
                <c:pt idx="113" formatCode="0.00">
                  <c:v>0.0</c:v>
                </c:pt>
                <c:pt idx="114" formatCode="General">
                  <c:v>0.0</c:v>
                </c:pt>
                <c:pt idx="115">
                  <c:v>97.71379828824572</c:v>
                </c:pt>
                <c:pt idx="116">
                  <c:v>97.18300347932101</c:v>
                </c:pt>
                <c:pt idx="117">
                  <c:v>114.70344495294</c:v>
                </c:pt>
                <c:pt idx="118">
                  <c:v>99.0233718268471</c:v>
                </c:pt>
                <c:pt idx="119">
                  <c:v>77.99455100246934</c:v>
                </c:pt>
                <c:pt idx="120">
                  <c:v>65.70314767715412</c:v>
                </c:pt>
                <c:pt idx="121">
                  <c:v>84.96009917700496</c:v>
                </c:pt>
                <c:pt idx="122">
                  <c:v>79.11020649745214</c:v>
                </c:pt>
                <c:pt idx="123">
                  <c:v>89.6818396900129</c:v>
                </c:pt>
                <c:pt idx="124">
                  <c:v>139.0408059046644</c:v>
                </c:pt>
                <c:pt idx="125">
                  <c:v>107.2378722264462</c:v>
                </c:pt>
                <c:pt idx="126">
                  <c:v>115.5734796229136</c:v>
                </c:pt>
                <c:pt idx="127">
                  <c:v>87.62924403552898</c:v>
                </c:pt>
                <c:pt idx="128">
                  <c:v>98.16732514588564</c:v>
                </c:pt>
                <c:pt idx="129">
                  <c:v>103.5753062859446</c:v>
                </c:pt>
                <c:pt idx="130">
                  <c:v>0.0</c:v>
                </c:pt>
                <c:pt idx="131">
                  <c:v>74.93899454578651</c:v>
                </c:pt>
                <c:pt idx="132">
                  <c:v>67.07865620438215</c:v>
                </c:pt>
                <c:pt idx="133">
                  <c:v>119.4515379897282</c:v>
                </c:pt>
                <c:pt idx="134">
                  <c:v>119.3330876681306</c:v>
                </c:pt>
                <c:pt idx="135">
                  <c:v>102.6133323823063</c:v>
                </c:pt>
                <c:pt idx="136">
                  <c:v>0.0</c:v>
                </c:pt>
                <c:pt idx="137">
                  <c:v>105.9638340173603</c:v>
                </c:pt>
                <c:pt idx="138">
                  <c:v>116.3960706805301</c:v>
                </c:pt>
                <c:pt idx="139">
                  <c:v>64.87337074448305</c:v>
                </c:pt>
                <c:pt idx="140">
                  <c:v>101.3483907100522</c:v>
                </c:pt>
                <c:pt idx="141">
                  <c:v>69.31660541309471</c:v>
                </c:pt>
                <c:pt idx="142">
                  <c:v>96.05121714977755</c:v>
                </c:pt>
                <c:pt idx="143">
                  <c:v>0.0</c:v>
                </c:pt>
                <c:pt idx="144">
                  <c:v>98.97495422017564</c:v>
                </c:pt>
                <c:pt idx="145">
                  <c:v>0.0</c:v>
                </c:pt>
                <c:pt idx="146">
                  <c:v>102.9354490080329</c:v>
                </c:pt>
                <c:pt idx="147">
                  <c:v>96.25777448199278</c:v>
                </c:pt>
                <c:pt idx="148">
                  <c:v>101.1506398285543</c:v>
                </c:pt>
                <c:pt idx="149">
                  <c:v>120.1842975961261</c:v>
                </c:pt>
                <c:pt idx="150">
                  <c:v>110.6220093340265</c:v>
                </c:pt>
                <c:pt idx="151">
                  <c:v>71.83402869650287</c:v>
                </c:pt>
                <c:pt idx="152">
                  <c:v>109.7791731535994</c:v>
                </c:pt>
                <c:pt idx="153">
                  <c:v>112.73627731469</c:v>
                </c:pt>
                <c:pt idx="154">
                  <c:v>63.93950372599853</c:v>
                </c:pt>
                <c:pt idx="155">
                  <c:v>81.60197547033393</c:v>
                </c:pt>
                <c:pt idx="156">
                  <c:v>78.55741890088558</c:v>
                </c:pt>
                <c:pt idx="157">
                  <c:v>96.15716442781832</c:v>
                </c:pt>
                <c:pt idx="158">
                  <c:v>99.35249458868633</c:v>
                </c:pt>
                <c:pt idx="159" formatCode="General">
                  <c:v>0.0</c:v>
                </c:pt>
                <c:pt idx="160">
                  <c:v>89.47220407445093</c:v>
                </c:pt>
                <c:pt idx="161">
                  <c:v>0.0</c:v>
                </c:pt>
                <c:pt idx="162">
                  <c:v>117.5811342089516</c:v>
                </c:pt>
                <c:pt idx="163">
                  <c:v>88.62330759060922</c:v>
                </c:pt>
                <c:pt idx="164">
                  <c:v>97.77705140390752</c:v>
                </c:pt>
                <c:pt idx="165">
                  <c:v>0.0</c:v>
                </c:pt>
                <c:pt idx="166">
                  <c:v>90.66867027248347</c:v>
                </c:pt>
                <c:pt idx="167">
                  <c:v>76.37348941798349</c:v>
                </c:pt>
                <c:pt idx="168">
                  <c:v>104.389250686661</c:v>
                </c:pt>
                <c:pt idx="169">
                  <c:v>0.0</c:v>
                </c:pt>
                <c:pt idx="170">
                  <c:v>80.6246730937597</c:v>
                </c:pt>
                <c:pt idx="171">
                  <c:v>0.0</c:v>
                </c:pt>
                <c:pt idx="172">
                  <c:v>81.8298559801926</c:v>
                </c:pt>
                <c:pt idx="173">
                  <c:v>96.81940288284223</c:v>
                </c:pt>
                <c:pt idx="174">
                  <c:v>96.58355613086992</c:v>
                </c:pt>
                <c:pt idx="175">
                  <c:v>109.7332931539416</c:v>
                </c:pt>
                <c:pt idx="176">
                  <c:v>98.5977225491708</c:v>
                </c:pt>
                <c:pt idx="177">
                  <c:v>95.06648057167904</c:v>
                </c:pt>
                <c:pt idx="178">
                  <c:v>0.0</c:v>
                </c:pt>
                <c:pt idx="179">
                  <c:v>76.00177203614976</c:v>
                </c:pt>
                <c:pt idx="180">
                  <c:v>81.5951659502972</c:v>
                </c:pt>
                <c:pt idx="181">
                  <c:v>69.9529055394827</c:v>
                </c:pt>
                <c:pt idx="182">
                  <c:v>74.37702475831706</c:v>
                </c:pt>
                <c:pt idx="183">
                  <c:v>64.79119982669286</c:v>
                </c:pt>
                <c:pt idx="184">
                  <c:v>79.01579680969296</c:v>
                </c:pt>
                <c:pt idx="185" formatCode="General">
                  <c:v>0.0</c:v>
                </c:pt>
                <c:pt idx="186">
                  <c:v>98.2382410587248</c:v>
                </c:pt>
                <c:pt idx="187">
                  <c:v>95.87282078709821</c:v>
                </c:pt>
                <c:pt idx="188">
                  <c:v>73.50936974603668</c:v>
                </c:pt>
                <c:pt idx="189">
                  <c:v>65.18046040300833</c:v>
                </c:pt>
                <c:pt idx="190">
                  <c:v>92.70289455833448</c:v>
                </c:pt>
                <c:pt idx="191">
                  <c:v>77.126669881275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>
                  <c:v>98.10674866615388</c:v>
                </c:pt>
                <c:pt idx="197">
                  <c:v>71.06290441854479</c:v>
                </c:pt>
                <c:pt idx="198">
                  <c:v>103.9910164597318</c:v>
                </c:pt>
                <c:pt idx="199">
                  <c:v>100.7743040994521</c:v>
                </c:pt>
                <c:pt idx="200" formatCode="General">
                  <c:v>0.0</c:v>
                </c:pt>
                <c:pt idx="201">
                  <c:v>94.99425503506803</c:v>
                </c:pt>
                <c:pt idx="202">
                  <c:v>94.12937547603045</c:v>
                </c:pt>
                <c:pt idx="203">
                  <c:v>92.69797790845986</c:v>
                </c:pt>
                <c:pt idx="204">
                  <c:v>113.867348781177</c:v>
                </c:pt>
                <c:pt idx="205">
                  <c:v>102.5994990447813</c:v>
                </c:pt>
                <c:pt idx="206">
                  <c:v>72.947415581138</c:v>
                </c:pt>
                <c:pt idx="207">
                  <c:v>104.838373494484</c:v>
                </c:pt>
                <c:pt idx="208">
                  <c:v>78.34858309291438</c:v>
                </c:pt>
                <c:pt idx="209">
                  <c:v>120.0596531854033</c:v>
                </c:pt>
                <c:pt idx="210">
                  <c:v>107.9632816364743</c:v>
                </c:pt>
                <c:pt idx="211">
                  <c:v>104.10454375946</c:v>
                </c:pt>
                <c:pt idx="212">
                  <c:v>0.0</c:v>
                </c:pt>
                <c:pt idx="213">
                  <c:v>81.82015892548314</c:v>
                </c:pt>
                <c:pt idx="214">
                  <c:v>94.10734257766057</c:v>
                </c:pt>
                <c:pt idx="215">
                  <c:v>87.12839541766552</c:v>
                </c:pt>
                <c:pt idx="216">
                  <c:v>0.0</c:v>
                </c:pt>
                <c:pt idx="217">
                  <c:v>144.3133945666494</c:v>
                </c:pt>
                <c:pt idx="218">
                  <c:v>0.0</c:v>
                </c:pt>
                <c:pt idx="219">
                  <c:v>112.5963009376177</c:v>
                </c:pt>
                <c:pt idx="220">
                  <c:v>126.3343182220095</c:v>
                </c:pt>
                <c:pt idx="221">
                  <c:v>97.07507699588169</c:v>
                </c:pt>
                <c:pt idx="222">
                  <c:v>113.6584567500147</c:v>
                </c:pt>
                <c:pt idx="223">
                  <c:v>85.57140210884883</c:v>
                </c:pt>
                <c:pt idx="224">
                  <c:v>107.4408576261269</c:v>
                </c:pt>
                <c:pt idx="225">
                  <c:v>121.3506436196041</c:v>
                </c:pt>
                <c:pt idx="226">
                  <c:v>0.0</c:v>
                </c:pt>
                <c:pt idx="227">
                  <c:v>69.2932274806139</c:v>
                </c:pt>
                <c:pt idx="228">
                  <c:v>91.74258754394934</c:v>
                </c:pt>
                <c:pt idx="229">
                  <c:v>113.6010041140636</c:v>
                </c:pt>
                <c:pt idx="230">
                  <c:v>0.0</c:v>
                </c:pt>
                <c:pt idx="231">
                  <c:v>120.723160902646</c:v>
                </c:pt>
                <c:pt idx="232">
                  <c:v>88.6253458065996</c:v>
                </c:pt>
                <c:pt idx="233">
                  <c:v>94.35740960461326</c:v>
                </c:pt>
                <c:pt idx="234">
                  <c:v>113.0700295301861</c:v>
                </c:pt>
                <c:pt idx="235">
                  <c:v>94.55887873753548</c:v>
                </c:pt>
                <c:pt idx="236">
                  <c:v>129.9623731992267</c:v>
                </c:pt>
                <c:pt idx="237">
                  <c:v>99.7097767080388</c:v>
                </c:pt>
                <c:pt idx="238">
                  <c:v>115.4904027577421</c:v>
                </c:pt>
                <c:pt idx="239">
                  <c:v>85.62872921747143</c:v>
                </c:pt>
                <c:pt idx="240">
                  <c:v>91.76400784323601</c:v>
                </c:pt>
                <c:pt idx="241" formatCode="General">
                  <c:v>0.0</c:v>
                </c:pt>
                <c:pt idx="242">
                  <c:v>63.74357888684485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0.0</c:v>
                </c:pt>
                <c:pt idx="246">
                  <c:v>102.4151430655055</c:v>
                </c:pt>
                <c:pt idx="247">
                  <c:v>119.0590384379913</c:v>
                </c:pt>
                <c:pt idx="248">
                  <c:v>115.0500469568214</c:v>
                </c:pt>
                <c:pt idx="249">
                  <c:v>96.4418058526785</c:v>
                </c:pt>
                <c:pt idx="250">
                  <c:v>92.95161825334687</c:v>
                </c:pt>
                <c:pt idx="251">
                  <c:v>99.34009195426924</c:v>
                </c:pt>
                <c:pt idx="252" formatCode="General">
                  <c:v>0.0</c:v>
                </c:pt>
                <c:pt idx="253">
                  <c:v>87.0446747897587</c:v>
                </c:pt>
                <c:pt idx="254" formatCode="General">
                  <c:v>0.0</c:v>
                </c:pt>
                <c:pt idx="255">
                  <c:v>100.713209681608</c:v>
                </c:pt>
                <c:pt idx="256">
                  <c:v>77.6803241615665</c:v>
                </c:pt>
                <c:pt idx="257">
                  <c:v>70.80264725817885</c:v>
                </c:pt>
                <c:pt idx="258">
                  <c:v>63.29066025680295</c:v>
                </c:pt>
                <c:pt idx="259">
                  <c:v>71.35434713992021</c:v>
                </c:pt>
                <c:pt idx="260">
                  <c:v>0.0</c:v>
                </c:pt>
                <c:pt idx="261">
                  <c:v>64.58710408396093</c:v>
                </c:pt>
                <c:pt idx="262">
                  <c:v>76.28416218359726</c:v>
                </c:pt>
                <c:pt idx="263">
                  <c:v>57.8046133821586</c:v>
                </c:pt>
                <c:pt idx="264">
                  <c:v>89.77313442606805</c:v>
                </c:pt>
                <c:pt idx="265">
                  <c:v>97.04591792370261</c:v>
                </c:pt>
                <c:pt idx="266">
                  <c:v>80.32263276675334</c:v>
                </c:pt>
                <c:pt idx="267">
                  <c:v>88.10906493956721</c:v>
                </c:pt>
                <c:pt idx="268">
                  <c:v>75.62057344900536</c:v>
                </c:pt>
                <c:pt idx="269">
                  <c:v>86.52025937678793</c:v>
                </c:pt>
                <c:pt idx="270">
                  <c:v>105.463974572598</c:v>
                </c:pt>
                <c:pt idx="271">
                  <c:v>108.8062509445677</c:v>
                </c:pt>
                <c:pt idx="272">
                  <c:v>0.0</c:v>
                </c:pt>
                <c:pt idx="273">
                  <c:v>107.2898914148614</c:v>
                </c:pt>
                <c:pt idx="274">
                  <c:v>119.4779241555356</c:v>
                </c:pt>
                <c:pt idx="275">
                  <c:v>89.18829745191958</c:v>
                </c:pt>
                <c:pt idx="276">
                  <c:v>64.45846875865952</c:v>
                </c:pt>
                <c:pt idx="277">
                  <c:v>75.947331948117</c:v>
                </c:pt>
                <c:pt idx="278">
                  <c:v>0.0</c:v>
                </c:pt>
                <c:pt idx="279">
                  <c:v>87.75740149851121</c:v>
                </c:pt>
                <c:pt idx="280">
                  <c:v>74.53195665510895</c:v>
                </c:pt>
                <c:pt idx="281">
                  <c:v>77.86768140277018</c:v>
                </c:pt>
                <c:pt idx="282">
                  <c:v>60.99459486995404</c:v>
                </c:pt>
                <c:pt idx="283">
                  <c:v>82.28686693248395</c:v>
                </c:pt>
                <c:pt idx="284">
                  <c:v>75.82227371227862</c:v>
                </c:pt>
                <c:pt idx="285">
                  <c:v>74.57043545815549</c:v>
                </c:pt>
                <c:pt idx="286">
                  <c:v>62.28535348501024</c:v>
                </c:pt>
                <c:pt idx="287">
                  <c:v>64.47599513274028</c:v>
                </c:pt>
                <c:pt idx="288">
                  <c:v>110.2403442113894</c:v>
                </c:pt>
                <c:pt idx="289">
                  <c:v>94.22276771256094</c:v>
                </c:pt>
                <c:pt idx="290">
                  <c:v>91.0263535260688</c:v>
                </c:pt>
                <c:pt idx="291">
                  <c:v>103.6161329328547</c:v>
                </c:pt>
                <c:pt idx="292">
                  <c:v>0.0</c:v>
                </c:pt>
                <c:pt idx="293">
                  <c:v>108.4223335268777</c:v>
                </c:pt>
                <c:pt idx="294">
                  <c:v>87.77473701607737</c:v>
                </c:pt>
                <c:pt idx="295">
                  <c:v>107.2778187692463</c:v>
                </c:pt>
                <c:pt idx="296">
                  <c:v>98.92332675970335</c:v>
                </c:pt>
                <c:pt idx="297">
                  <c:v>86.54114051366369</c:v>
                </c:pt>
                <c:pt idx="298">
                  <c:v>99.79114953971227</c:v>
                </c:pt>
                <c:pt idx="299">
                  <c:v>0.0</c:v>
                </c:pt>
                <c:pt idx="300">
                  <c:v>76.13764221616577</c:v>
                </c:pt>
                <c:pt idx="301">
                  <c:v>71.17048492875161</c:v>
                </c:pt>
                <c:pt idx="302">
                  <c:v>64.90878792408648</c:v>
                </c:pt>
                <c:pt idx="303">
                  <c:v>64.07105995689842</c:v>
                </c:pt>
                <c:pt idx="304">
                  <c:v>80.43026587899933</c:v>
                </c:pt>
                <c:pt idx="305">
                  <c:v>0.0</c:v>
                </c:pt>
                <c:pt idx="306">
                  <c:v>69.75781676565061</c:v>
                </c:pt>
                <c:pt idx="307">
                  <c:v>71.60118904318981</c:v>
                </c:pt>
                <c:pt idx="308">
                  <c:v>59.26715479467948</c:v>
                </c:pt>
                <c:pt idx="309">
                  <c:v>62.80400952633471</c:v>
                </c:pt>
                <c:pt idx="310">
                  <c:v>60.41708942174388</c:v>
                </c:pt>
                <c:pt idx="311">
                  <c:v>61.37164266912268</c:v>
                </c:pt>
                <c:pt idx="312">
                  <c:v>115.4156147028395</c:v>
                </c:pt>
                <c:pt idx="313">
                  <c:v>131.6301604943305</c:v>
                </c:pt>
                <c:pt idx="314">
                  <c:v>89.50034711431401</c:v>
                </c:pt>
                <c:pt idx="315">
                  <c:v>111.8085795101319</c:v>
                </c:pt>
                <c:pt idx="316">
                  <c:v>96.2004372222201</c:v>
                </c:pt>
                <c:pt idx="317">
                  <c:v>70.75906426297225</c:v>
                </c:pt>
                <c:pt idx="318">
                  <c:v>100.760223156173</c:v>
                </c:pt>
                <c:pt idx="319">
                  <c:v>103.2815591124268</c:v>
                </c:pt>
                <c:pt idx="320">
                  <c:v>116.13158770391</c:v>
                </c:pt>
                <c:pt idx="321">
                  <c:v>83.21533805148746</c:v>
                </c:pt>
                <c:pt idx="322">
                  <c:v>102.0135100009145</c:v>
                </c:pt>
                <c:pt idx="323">
                  <c:v>65.64646259078411</c:v>
                </c:pt>
                <c:pt idx="324">
                  <c:v>59.15485150156166</c:v>
                </c:pt>
                <c:pt idx="325">
                  <c:v>77.40727344412313</c:v>
                </c:pt>
                <c:pt idx="326">
                  <c:v>87.42954910280585</c:v>
                </c:pt>
                <c:pt idx="327">
                  <c:v>59.25157199915728</c:v>
                </c:pt>
                <c:pt idx="328">
                  <c:v>73.80163466906496</c:v>
                </c:pt>
                <c:pt idx="329">
                  <c:v>52.11820772008182</c:v>
                </c:pt>
                <c:pt idx="330">
                  <c:v>44.28457816630758</c:v>
                </c:pt>
                <c:pt idx="331">
                  <c:v>66.11196267693041</c:v>
                </c:pt>
                <c:pt idx="332">
                  <c:v>69.17147038177772</c:v>
                </c:pt>
                <c:pt idx="333">
                  <c:v>74.79240653788365</c:v>
                </c:pt>
                <c:pt idx="334">
                  <c:v>69.63097481447734</c:v>
                </c:pt>
                <c:pt idx="335">
                  <c:v>96.1366792013779</c:v>
                </c:pt>
                <c:pt idx="336">
                  <c:v>76.50510744015418</c:v>
                </c:pt>
                <c:pt idx="337">
                  <c:v>92.19716227325459</c:v>
                </c:pt>
                <c:pt idx="338">
                  <c:v>78.38170553680622</c:v>
                </c:pt>
                <c:pt idx="339">
                  <c:v>89.67217549336351</c:v>
                </c:pt>
                <c:pt idx="340">
                  <c:v>73.99274773941562</c:v>
                </c:pt>
                <c:pt idx="341">
                  <c:v>92.72290797113221</c:v>
                </c:pt>
                <c:pt idx="342">
                  <c:v>74.60381467219094</c:v>
                </c:pt>
                <c:pt idx="343">
                  <c:v>70.39062379907193</c:v>
                </c:pt>
                <c:pt idx="344">
                  <c:v>75.03440890569372</c:v>
                </c:pt>
                <c:pt idx="345">
                  <c:v>0.0</c:v>
                </c:pt>
                <c:pt idx="346">
                  <c:v>61.47900165676194</c:v>
                </c:pt>
                <c:pt idx="347">
                  <c:v>66.20797068464078</c:v>
                </c:pt>
                <c:pt idx="348">
                  <c:v>50.43598612982166</c:v>
                </c:pt>
                <c:pt idx="349">
                  <c:v>59.47990545696763</c:v>
                </c:pt>
                <c:pt idx="350">
                  <c:v>91.001274122696</c:v>
                </c:pt>
                <c:pt idx="351">
                  <c:v>82.72056380072195</c:v>
                </c:pt>
                <c:pt idx="352">
                  <c:v>0.0</c:v>
                </c:pt>
                <c:pt idx="353">
                  <c:v>51.26502528927481</c:v>
                </c:pt>
                <c:pt idx="354">
                  <c:v>67.91129293163182</c:v>
                </c:pt>
                <c:pt idx="355">
                  <c:v>76.78421510856874</c:v>
                </c:pt>
                <c:pt idx="356">
                  <c:v>65.46356120026776</c:v>
                </c:pt>
                <c:pt idx="357">
                  <c:v>65.90030342274245</c:v>
                </c:pt>
                <c:pt idx="358">
                  <c:v>70.28553943324067</c:v>
                </c:pt>
                <c:pt idx="359">
                  <c:v>0.0</c:v>
                </c:pt>
                <c:pt idx="360">
                  <c:v>97.97409727452848</c:v>
                </c:pt>
                <c:pt idx="361">
                  <c:v>74.02820452173256</c:v>
                </c:pt>
                <c:pt idx="362">
                  <c:v>79.3969737781115</c:v>
                </c:pt>
                <c:pt idx="363">
                  <c:v>0.0</c:v>
                </c:pt>
                <c:pt idx="364">
                  <c:v>73.33317855834244</c:v>
                </c:pt>
                <c:pt idx="365">
                  <c:v>65.42022964794226</c:v>
                </c:pt>
                <c:pt idx="366">
                  <c:v>81.14970312529038</c:v>
                </c:pt>
                <c:pt idx="367">
                  <c:v>64.59290737318565</c:v>
                </c:pt>
                <c:pt idx="368">
                  <c:v>76.20545342802138</c:v>
                </c:pt>
                <c:pt idx="369">
                  <c:v>69.50064909973646</c:v>
                </c:pt>
                <c:pt idx="370">
                  <c:v>68.5826157803978</c:v>
                </c:pt>
                <c:pt idx="371">
                  <c:v>69.34776656217343</c:v>
                </c:pt>
                <c:pt idx="372">
                  <c:v>56.91386931808093</c:v>
                </c:pt>
                <c:pt idx="373">
                  <c:v>71.2403184246001</c:v>
                </c:pt>
                <c:pt idx="374">
                  <c:v>67.11927324145555</c:v>
                </c:pt>
                <c:pt idx="375">
                  <c:v>0.0</c:v>
                </c:pt>
                <c:pt idx="376">
                  <c:v>53.43182659431744</c:v>
                </c:pt>
                <c:pt idx="377">
                  <c:v>77.90384413463478</c:v>
                </c:pt>
                <c:pt idx="378">
                  <c:v>54.57024233178696</c:v>
                </c:pt>
                <c:pt idx="379">
                  <c:v>67.77172412831312</c:v>
                </c:pt>
                <c:pt idx="380">
                  <c:v>0.0</c:v>
                </c:pt>
                <c:pt idx="381">
                  <c:v>88.24762835928622</c:v>
                </c:pt>
                <c:pt idx="382">
                  <c:v>73.58492270389364</c:v>
                </c:pt>
                <c:pt idx="383">
                  <c:v>67.28882905116313</c:v>
                </c:pt>
                <c:pt idx="384">
                  <c:v>44.77501662408163</c:v>
                </c:pt>
                <c:pt idx="385">
                  <c:v>91.08241127013838</c:v>
                </c:pt>
                <c:pt idx="386">
                  <c:v>71.33374805610836</c:v>
                </c:pt>
                <c:pt idx="387">
                  <c:v>74.70131756977414</c:v>
                </c:pt>
                <c:pt idx="388">
                  <c:v>60.76731872450056</c:v>
                </c:pt>
                <c:pt idx="389">
                  <c:v>0.0</c:v>
                </c:pt>
                <c:pt idx="390">
                  <c:v>81.01894184697831</c:v>
                </c:pt>
                <c:pt idx="391">
                  <c:v>78.25687841801529</c:v>
                </c:pt>
                <c:pt idx="392">
                  <c:v>0.0</c:v>
                </c:pt>
                <c:pt idx="393">
                  <c:v>73.17238752602327</c:v>
                </c:pt>
                <c:pt idx="394">
                  <c:v>94.15678548387808</c:v>
                </c:pt>
                <c:pt idx="395">
                  <c:v>91.15464050491218</c:v>
                </c:pt>
                <c:pt idx="396">
                  <c:v>38.55747709856895</c:v>
                </c:pt>
                <c:pt idx="397">
                  <c:v>42.7467701960263</c:v>
                </c:pt>
                <c:pt idx="398">
                  <c:v>67.64543267063839</c:v>
                </c:pt>
                <c:pt idx="399">
                  <c:v>26.29726768850364</c:v>
                </c:pt>
                <c:pt idx="400">
                  <c:v>0.0</c:v>
                </c:pt>
                <c:pt idx="401">
                  <c:v>50.46321263169124</c:v>
                </c:pt>
                <c:pt idx="402">
                  <c:v>53.37856214053553</c:v>
                </c:pt>
                <c:pt idx="403">
                  <c:v>68.85185454641757</c:v>
                </c:pt>
                <c:pt idx="404">
                  <c:v>43.2694301098155</c:v>
                </c:pt>
                <c:pt idx="405">
                  <c:v>39.02960104184258</c:v>
                </c:pt>
                <c:pt idx="406">
                  <c:v>67.65927707185465</c:v>
                </c:pt>
                <c:pt idx="407">
                  <c:v>0.0</c:v>
                </c:pt>
                <c:pt idx="408">
                  <c:v>65.70080747688016</c:v>
                </c:pt>
                <c:pt idx="409">
                  <c:v>0.0</c:v>
                </c:pt>
                <c:pt idx="410">
                  <c:v>74.47056173844562</c:v>
                </c:pt>
                <c:pt idx="411">
                  <c:v>84.04468144694955</c:v>
                </c:pt>
                <c:pt idx="412">
                  <c:v>67.13257358548185</c:v>
                </c:pt>
                <c:pt idx="413">
                  <c:v>99.7043376279159</c:v>
                </c:pt>
                <c:pt idx="414">
                  <c:v>98.93409441291703</c:v>
                </c:pt>
                <c:pt idx="415">
                  <c:v>80.25825855807842</c:v>
                </c:pt>
                <c:pt idx="416">
                  <c:v>0.0</c:v>
                </c:pt>
                <c:pt idx="417">
                  <c:v>79.40785898251468</c:v>
                </c:pt>
                <c:pt idx="418">
                  <c:v>91.67852705628258</c:v>
                </c:pt>
                <c:pt idx="419">
                  <c:v>71.69408452493242</c:v>
                </c:pt>
                <c:pt idx="420">
                  <c:v>90.70696800265448</c:v>
                </c:pt>
                <c:pt idx="421">
                  <c:v>96.21185312454578</c:v>
                </c:pt>
                <c:pt idx="422">
                  <c:v>79.37327765124321</c:v>
                </c:pt>
                <c:pt idx="423">
                  <c:v>67.40252661705463</c:v>
                </c:pt>
                <c:pt idx="424">
                  <c:v>80.22935767439904</c:v>
                </c:pt>
                <c:pt idx="425">
                  <c:v>58.67374519867467</c:v>
                </c:pt>
                <c:pt idx="426">
                  <c:v>91.33262737039102</c:v>
                </c:pt>
                <c:pt idx="427">
                  <c:v>104.1875472786083</c:v>
                </c:pt>
                <c:pt idx="428">
                  <c:v>80.86042369247155</c:v>
                </c:pt>
                <c:pt idx="429">
                  <c:v>82.37226527848058</c:v>
                </c:pt>
                <c:pt idx="430">
                  <c:v>90.77841460546624</c:v>
                </c:pt>
                <c:pt idx="431">
                  <c:v>66.90238131584769</c:v>
                </c:pt>
                <c:pt idx="432">
                  <c:v>60.39497055662257</c:v>
                </c:pt>
                <c:pt idx="433">
                  <c:v>77.06435027144991</c:v>
                </c:pt>
                <c:pt idx="434">
                  <c:v>83.13158170314328</c:v>
                </c:pt>
                <c:pt idx="435">
                  <c:v>87.16402610100053</c:v>
                </c:pt>
                <c:pt idx="436">
                  <c:v>67.97201983782783</c:v>
                </c:pt>
                <c:pt idx="437">
                  <c:v>63.45359035710266</c:v>
                </c:pt>
                <c:pt idx="438">
                  <c:v>63.29963040451637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63.15544267478114</c:v>
                </c:pt>
                <c:pt idx="443" formatCode="0.0">
                  <c:v>0.0</c:v>
                </c:pt>
                <c:pt idx="444">
                  <c:v>50.63847332094584</c:v>
                </c:pt>
                <c:pt idx="445">
                  <c:v>0.0</c:v>
                </c:pt>
                <c:pt idx="446">
                  <c:v>92.22966949289973</c:v>
                </c:pt>
                <c:pt idx="447">
                  <c:v>73.61133551784812</c:v>
                </c:pt>
                <c:pt idx="448" formatCode="0.0">
                  <c:v>0.0</c:v>
                </c:pt>
                <c:pt idx="449">
                  <c:v>67.20602166565993</c:v>
                </c:pt>
                <c:pt idx="450">
                  <c:v>0.0</c:v>
                </c:pt>
                <c:pt idx="451">
                  <c:v>72.7173712121419</c:v>
                </c:pt>
                <c:pt idx="452" formatCode="0.0">
                  <c:v>0.0</c:v>
                </c:pt>
                <c:pt idx="453">
                  <c:v>70.04144942209443</c:v>
                </c:pt>
                <c:pt idx="454">
                  <c:v>62.68162639956239</c:v>
                </c:pt>
                <c:pt idx="455">
                  <c:v>65.59756348719595</c:v>
                </c:pt>
                <c:pt idx="456">
                  <c:v>94.15806177046247</c:v>
                </c:pt>
                <c:pt idx="457">
                  <c:v>99.85324599579375</c:v>
                </c:pt>
                <c:pt idx="458">
                  <c:v>0.0</c:v>
                </c:pt>
                <c:pt idx="459">
                  <c:v>85.01280330022218</c:v>
                </c:pt>
                <c:pt idx="460">
                  <c:v>86.49543611954412</c:v>
                </c:pt>
                <c:pt idx="461">
                  <c:v>93.28730641285024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67.85244805547926</c:v>
                </c:pt>
                <c:pt idx="466" formatCode="0.0">
                  <c:v>0.0</c:v>
                </c:pt>
                <c:pt idx="467">
                  <c:v>99.48750671454994</c:v>
                </c:pt>
                <c:pt idx="468">
                  <c:v>75.45686456569352</c:v>
                </c:pt>
                <c:pt idx="469">
                  <c:v>83.30234216081554</c:v>
                </c:pt>
                <c:pt idx="470">
                  <c:v>64.68783860421055</c:v>
                </c:pt>
                <c:pt idx="471">
                  <c:v>0.0</c:v>
                </c:pt>
                <c:pt idx="472">
                  <c:v>75.07400956707637</c:v>
                </c:pt>
                <c:pt idx="473">
                  <c:v>67.34350404765811</c:v>
                </c:pt>
                <c:pt idx="474">
                  <c:v>63.06540636332433</c:v>
                </c:pt>
                <c:pt idx="475">
                  <c:v>68.11107779144326</c:v>
                </c:pt>
                <c:pt idx="476">
                  <c:v>45.91899866011001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62.7645300927099</c:v>
                </c:pt>
                <c:pt idx="481">
                  <c:v>98.8140595039877</c:v>
                </c:pt>
                <c:pt idx="482">
                  <c:v>95.85577201276624</c:v>
                </c:pt>
                <c:pt idx="483">
                  <c:v>54.14917234600002</c:v>
                </c:pt>
                <c:pt idx="484">
                  <c:v>60.81200314261428</c:v>
                </c:pt>
                <c:pt idx="485">
                  <c:v>90.96263004868602</c:v>
                </c:pt>
                <c:pt idx="486">
                  <c:v>75.56714783893489</c:v>
                </c:pt>
                <c:pt idx="487">
                  <c:v>77.83256796583636</c:v>
                </c:pt>
                <c:pt idx="488">
                  <c:v>87.36672282463489</c:v>
                </c:pt>
                <c:pt idx="489">
                  <c:v>0.0</c:v>
                </c:pt>
                <c:pt idx="490">
                  <c:v>94.98591433208176</c:v>
                </c:pt>
                <c:pt idx="491">
                  <c:v>95.67716623851453</c:v>
                </c:pt>
                <c:pt idx="492">
                  <c:v>52.84476716305936</c:v>
                </c:pt>
                <c:pt idx="493">
                  <c:v>96.34194624522646</c:v>
                </c:pt>
                <c:pt idx="494">
                  <c:v>80.74836235146056</c:v>
                </c:pt>
                <c:pt idx="495">
                  <c:v>73.5235756835352</c:v>
                </c:pt>
                <c:pt idx="496">
                  <c:v>78.77927179168348</c:v>
                </c:pt>
                <c:pt idx="497">
                  <c:v>63.55709353319157</c:v>
                </c:pt>
                <c:pt idx="498">
                  <c:v>0.0</c:v>
                </c:pt>
                <c:pt idx="499">
                  <c:v>67.68319371216708</c:v>
                </c:pt>
                <c:pt idx="500">
                  <c:v>88.4172471707365</c:v>
                </c:pt>
                <c:pt idx="501">
                  <c:v>84.15540154887007</c:v>
                </c:pt>
                <c:pt idx="502">
                  <c:v>0.0</c:v>
                </c:pt>
                <c:pt idx="503">
                  <c:v>90.83092440213341</c:v>
                </c:pt>
                <c:pt idx="504">
                  <c:v>81.16770026643458</c:v>
                </c:pt>
                <c:pt idx="505">
                  <c:v>94.1494841915906</c:v>
                </c:pt>
                <c:pt idx="506">
                  <c:v>102.8145667243885</c:v>
                </c:pt>
                <c:pt idx="507">
                  <c:v>74.83567485604166</c:v>
                </c:pt>
                <c:pt idx="508">
                  <c:v>86.5618574696715</c:v>
                </c:pt>
                <c:pt idx="509">
                  <c:v>73.14918250095957</c:v>
                </c:pt>
                <c:pt idx="510">
                  <c:v>60.30912006774328</c:v>
                </c:pt>
                <c:pt idx="511">
                  <c:v>71.79635900906491</c:v>
                </c:pt>
                <c:pt idx="512">
                  <c:v>101.0065859165566</c:v>
                </c:pt>
                <c:pt idx="513">
                  <c:v>96.78146547246231</c:v>
                </c:pt>
                <c:pt idx="514">
                  <c:v>71.3136631302282</c:v>
                </c:pt>
                <c:pt idx="515">
                  <c:v>100.0657049858115</c:v>
                </c:pt>
                <c:pt idx="516">
                  <c:v>72.03596279198055</c:v>
                </c:pt>
                <c:pt idx="517">
                  <c:v>107.9609380779849</c:v>
                </c:pt>
                <c:pt idx="518">
                  <c:v>87.26551027545078</c:v>
                </c:pt>
                <c:pt idx="519">
                  <c:v>79.8140950298429</c:v>
                </c:pt>
                <c:pt idx="520">
                  <c:v>98.34069683905715</c:v>
                </c:pt>
                <c:pt idx="521">
                  <c:v>63.16619594249984</c:v>
                </c:pt>
                <c:pt idx="522">
                  <c:v>59.65042225836687</c:v>
                </c:pt>
                <c:pt idx="523">
                  <c:v>74.56509553874255</c:v>
                </c:pt>
                <c:pt idx="524">
                  <c:v>78.14700443983366</c:v>
                </c:pt>
                <c:pt idx="525">
                  <c:v>0.0</c:v>
                </c:pt>
                <c:pt idx="526">
                  <c:v>98.66403627511668</c:v>
                </c:pt>
                <c:pt idx="527">
                  <c:v>82.4045745462029</c:v>
                </c:pt>
                <c:pt idx="528">
                  <c:v>0.0</c:v>
                </c:pt>
                <c:pt idx="529">
                  <c:v>74.62130581377308</c:v>
                </c:pt>
                <c:pt idx="530">
                  <c:v>88.51754110717478</c:v>
                </c:pt>
                <c:pt idx="531">
                  <c:v>50.61130658591355</c:v>
                </c:pt>
                <c:pt idx="532">
                  <c:v>56.88546730874645</c:v>
                </c:pt>
                <c:pt idx="533">
                  <c:v>71.9891805476975</c:v>
                </c:pt>
                <c:pt idx="534">
                  <c:v>63.68837345200697</c:v>
                </c:pt>
                <c:pt idx="535">
                  <c:v>63.63414405079911</c:v>
                </c:pt>
                <c:pt idx="536">
                  <c:v>54.43973071525767</c:v>
                </c:pt>
                <c:pt idx="537">
                  <c:v>79.82601406612385</c:v>
                </c:pt>
                <c:pt idx="538">
                  <c:v>87.36811032827556</c:v>
                </c:pt>
                <c:pt idx="539">
                  <c:v>0.0</c:v>
                </c:pt>
                <c:pt idx="540">
                  <c:v>91.65173078902278</c:v>
                </c:pt>
                <c:pt idx="541">
                  <c:v>73.27734891663115</c:v>
                </c:pt>
                <c:pt idx="542">
                  <c:v>67.01560930531185</c:v>
                </c:pt>
                <c:pt idx="543">
                  <c:v>56.49797615116548</c:v>
                </c:pt>
                <c:pt idx="544">
                  <c:v>92.75616283404464</c:v>
                </c:pt>
                <c:pt idx="545">
                  <c:v>80.85473232125835</c:v>
                </c:pt>
                <c:pt idx="546">
                  <c:v>77.59860528716383</c:v>
                </c:pt>
                <c:pt idx="547">
                  <c:v>56.08401157334989</c:v>
                </c:pt>
                <c:pt idx="548" formatCode="0.0">
                  <c:v>0.0</c:v>
                </c:pt>
                <c:pt idx="549">
                  <c:v>61.16377011125906</c:v>
                </c:pt>
                <c:pt idx="550">
                  <c:v>0.0</c:v>
                </c:pt>
                <c:pt idx="551">
                  <c:v>91.48261415173967</c:v>
                </c:pt>
                <c:pt idx="552">
                  <c:v>89.7795226789436</c:v>
                </c:pt>
                <c:pt idx="553">
                  <c:v>82.28166745223086</c:v>
                </c:pt>
                <c:pt idx="554">
                  <c:v>130.9869921001275</c:v>
                </c:pt>
                <c:pt idx="555">
                  <c:v>83.9133284195876</c:v>
                </c:pt>
                <c:pt idx="556">
                  <c:v>77.56427488737148</c:v>
                </c:pt>
                <c:pt idx="557">
                  <c:v>84.50403253810767</c:v>
                </c:pt>
                <c:pt idx="558">
                  <c:v>69.66946594780061</c:v>
                </c:pt>
                <c:pt idx="559">
                  <c:v>109.3034149492378</c:v>
                </c:pt>
                <c:pt idx="560">
                  <c:v>82.29612325459953</c:v>
                </c:pt>
                <c:pt idx="561">
                  <c:v>69.53496701626015</c:v>
                </c:pt>
                <c:pt idx="562">
                  <c:v>99.83525318303811</c:v>
                </c:pt>
                <c:pt idx="563">
                  <c:v>99.10767696826374</c:v>
                </c:pt>
                <c:pt idx="564">
                  <c:v>80.97109325230694</c:v>
                </c:pt>
                <c:pt idx="565">
                  <c:v>63.60209930050246</c:v>
                </c:pt>
                <c:pt idx="566">
                  <c:v>55.77029062321514</c:v>
                </c:pt>
                <c:pt idx="567">
                  <c:v>58.80228419919434</c:v>
                </c:pt>
                <c:pt idx="568">
                  <c:v>48.89310752465895</c:v>
                </c:pt>
                <c:pt idx="569">
                  <c:v>66.59422095401724</c:v>
                </c:pt>
                <c:pt idx="570">
                  <c:v>63.88045928007732</c:v>
                </c:pt>
                <c:pt idx="571">
                  <c:v>78.34010299885462</c:v>
                </c:pt>
                <c:pt idx="572">
                  <c:v>60.02729937362657</c:v>
                </c:pt>
                <c:pt idx="573">
                  <c:v>62.06195357202996</c:v>
                </c:pt>
                <c:pt idx="574">
                  <c:v>71.46661218226181</c:v>
                </c:pt>
                <c:pt idx="575">
                  <c:v>71.34779367234544</c:v>
                </c:pt>
                <c:pt idx="576">
                  <c:v>72.24464332127897</c:v>
                </c:pt>
                <c:pt idx="577">
                  <c:v>96.25682867222966</c:v>
                </c:pt>
                <c:pt idx="578">
                  <c:v>80.022537851341</c:v>
                </c:pt>
                <c:pt idx="579">
                  <c:v>77.85229238509552</c:v>
                </c:pt>
                <c:pt idx="580">
                  <c:v>92.64664013246848</c:v>
                </c:pt>
                <c:pt idx="581">
                  <c:v>83.76101529480112</c:v>
                </c:pt>
                <c:pt idx="582">
                  <c:v>0.0</c:v>
                </c:pt>
                <c:pt idx="583">
                  <c:v>73.62516321368503</c:v>
                </c:pt>
                <c:pt idx="584">
                  <c:v>83.00762445714266</c:v>
                </c:pt>
                <c:pt idx="585">
                  <c:v>103.0263108761547</c:v>
                </c:pt>
                <c:pt idx="586">
                  <c:v>106.6347708790799</c:v>
                </c:pt>
                <c:pt idx="587">
                  <c:v>99.57997957859138</c:v>
                </c:pt>
                <c:pt idx="588">
                  <c:v>0.0</c:v>
                </c:pt>
                <c:pt idx="589">
                  <c:v>67.77302480936806</c:v>
                </c:pt>
                <c:pt idx="590">
                  <c:v>65.80683158693809</c:v>
                </c:pt>
                <c:pt idx="591">
                  <c:v>41.14559316659865</c:v>
                </c:pt>
                <c:pt idx="592">
                  <c:v>47.36448541453086</c:v>
                </c:pt>
                <c:pt idx="593">
                  <c:v>70.56293896289998</c:v>
                </c:pt>
                <c:pt idx="594">
                  <c:v>61.98595052006957</c:v>
                </c:pt>
                <c:pt idx="595">
                  <c:v>0.0</c:v>
                </c:pt>
                <c:pt idx="596">
                  <c:v>0.0</c:v>
                </c:pt>
                <c:pt idx="597">
                  <c:v>72.72843535056144</c:v>
                </c:pt>
                <c:pt idx="598">
                  <c:v>72.35786342279958</c:v>
                </c:pt>
                <c:pt idx="599">
                  <c:v>95.16188311275344</c:v>
                </c:pt>
                <c:pt idx="600">
                  <c:v>64.79161579567897</c:v>
                </c:pt>
                <c:pt idx="601">
                  <c:v>90.99576490891905</c:v>
                </c:pt>
                <c:pt idx="602">
                  <c:v>73.9352336362524</c:v>
                </c:pt>
                <c:pt idx="603">
                  <c:v>93.17622121136115</c:v>
                </c:pt>
                <c:pt idx="604">
                  <c:v>0.0</c:v>
                </c:pt>
                <c:pt idx="605">
                  <c:v>73.73862451201895</c:v>
                </c:pt>
                <c:pt idx="606">
                  <c:v>89.47116275002082</c:v>
                </c:pt>
                <c:pt idx="607">
                  <c:v>98.80505654300252</c:v>
                </c:pt>
                <c:pt idx="608">
                  <c:v>108.7377073212373</c:v>
                </c:pt>
                <c:pt idx="609">
                  <c:v>93.93183663047964</c:v>
                </c:pt>
                <c:pt idx="610">
                  <c:v>97.60685399311988</c:v>
                </c:pt>
                <c:pt idx="611">
                  <c:v>92.43843571288463</c:v>
                </c:pt>
                <c:pt idx="612">
                  <c:v>44.09890856919996</c:v>
                </c:pt>
                <c:pt idx="613">
                  <c:v>52.9957748956453</c:v>
                </c:pt>
                <c:pt idx="614">
                  <c:v>35.58176330371942</c:v>
                </c:pt>
                <c:pt idx="615">
                  <c:v>40.66843147109797</c:v>
                </c:pt>
                <c:pt idx="616">
                  <c:v>50.33314159207048</c:v>
                </c:pt>
                <c:pt idx="617">
                  <c:v>0.0</c:v>
                </c:pt>
                <c:pt idx="618">
                  <c:v>42.26358059478734</c:v>
                </c:pt>
                <c:pt idx="619">
                  <c:v>49.15912018396427</c:v>
                </c:pt>
                <c:pt idx="620">
                  <c:v>41.8246552174391</c:v>
                </c:pt>
                <c:pt idx="621">
                  <c:v>0.0</c:v>
                </c:pt>
                <c:pt idx="622">
                  <c:v>41.74963524369784</c:v>
                </c:pt>
                <c:pt idx="623">
                  <c:v>43.21313664133451</c:v>
                </c:pt>
                <c:pt idx="624">
                  <c:v>43.747184206295</c:v>
                </c:pt>
                <c:pt idx="625">
                  <c:v>46.29371764107584</c:v>
                </c:pt>
                <c:pt idx="626">
                  <c:v>0.0</c:v>
                </c:pt>
                <c:pt idx="627">
                  <c:v>39.62655080242726</c:v>
                </c:pt>
                <c:pt idx="628">
                  <c:v>53.9022082383931</c:v>
                </c:pt>
                <c:pt idx="629">
                  <c:v>70.16911138828294</c:v>
                </c:pt>
                <c:pt idx="630">
                  <c:v>57.04723548516601</c:v>
                </c:pt>
                <c:pt idx="631">
                  <c:v>53.07101857969413</c:v>
                </c:pt>
                <c:pt idx="632">
                  <c:v>40.82042526874712</c:v>
                </c:pt>
                <c:pt idx="633">
                  <c:v>67.95752902447682</c:v>
                </c:pt>
                <c:pt idx="634">
                  <c:v>57.47783714021164</c:v>
                </c:pt>
                <c:pt idx="635">
                  <c:v>36.90236208124367</c:v>
                </c:pt>
                <c:pt idx="636">
                  <c:v>40.9997730743785</c:v>
                </c:pt>
                <c:pt idx="637">
                  <c:v>0.0</c:v>
                </c:pt>
                <c:pt idx="638">
                  <c:v>45.81981826258993</c:v>
                </c:pt>
                <c:pt idx="639">
                  <c:v>41.15282059295813</c:v>
                </c:pt>
                <c:pt idx="640">
                  <c:v>36.78358876597631</c:v>
                </c:pt>
                <c:pt idx="641">
                  <c:v>42.06042568220661</c:v>
                </c:pt>
                <c:pt idx="642">
                  <c:v>36.55023395047737</c:v>
                </c:pt>
                <c:pt idx="643">
                  <c:v>38.05381930256748</c:v>
                </c:pt>
                <c:pt idx="644">
                  <c:v>28.26937682593978</c:v>
                </c:pt>
                <c:pt idx="645">
                  <c:v>40.72246992442631</c:v>
                </c:pt>
                <c:pt idx="646">
                  <c:v>35.02845607350052</c:v>
                </c:pt>
                <c:pt idx="647">
                  <c:v>49.59004505775232</c:v>
                </c:pt>
                <c:pt idx="648">
                  <c:v>51.77466340313381</c:v>
                </c:pt>
                <c:pt idx="649">
                  <c:v>33.40463486782888</c:v>
                </c:pt>
                <c:pt idx="650">
                  <c:v>41.43579370960394</c:v>
                </c:pt>
                <c:pt idx="651">
                  <c:v>46.98416004427246</c:v>
                </c:pt>
                <c:pt idx="652">
                  <c:v>43.31144577806744</c:v>
                </c:pt>
                <c:pt idx="653">
                  <c:v>50.0421505644933</c:v>
                </c:pt>
                <c:pt idx="654">
                  <c:v>36.65313983931676</c:v>
                </c:pt>
                <c:pt idx="655">
                  <c:v>45.31139736928392</c:v>
                </c:pt>
                <c:pt idx="656">
                  <c:v>0.0</c:v>
                </c:pt>
                <c:pt idx="657">
                  <c:v>61.64011306659682</c:v>
                </c:pt>
                <c:pt idx="658">
                  <c:v>68.3075166500255</c:v>
                </c:pt>
                <c:pt idx="659">
                  <c:v>47.41234273335642</c:v>
                </c:pt>
                <c:pt idx="660">
                  <c:v>31.1052174590551</c:v>
                </c:pt>
                <c:pt idx="661">
                  <c:v>0.0</c:v>
                </c:pt>
                <c:pt idx="662">
                  <c:v>47.29699275920688</c:v>
                </c:pt>
                <c:pt idx="663">
                  <c:v>42.36381148547527</c:v>
                </c:pt>
                <c:pt idx="664">
                  <c:v>58.25950395997684</c:v>
                </c:pt>
                <c:pt idx="665">
                  <c:v>43.04497123359838</c:v>
                </c:pt>
                <c:pt idx="666">
                  <c:v>44.2315709481049</c:v>
                </c:pt>
                <c:pt idx="667">
                  <c:v>38.19107511303939</c:v>
                </c:pt>
                <c:pt idx="668">
                  <c:v>48.84884081516719</c:v>
                </c:pt>
                <c:pt idx="669">
                  <c:v>42.60427910668125</c:v>
                </c:pt>
                <c:pt idx="670">
                  <c:v>42.89218670436514</c:v>
                </c:pt>
                <c:pt idx="671">
                  <c:v>47.08626709331162</c:v>
                </c:pt>
                <c:pt idx="672">
                  <c:v>51.65330925257628</c:v>
                </c:pt>
                <c:pt idx="673">
                  <c:v>0.0</c:v>
                </c:pt>
                <c:pt idx="674">
                  <c:v>45.70455951046758</c:v>
                </c:pt>
                <c:pt idx="675">
                  <c:v>41.0216819498288</c:v>
                </c:pt>
                <c:pt idx="676">
                  <c:v>47.989594804772</c:v>
                </c:pt>
                <c:pt idx="677">
                  <c:v>36.85977538696409</c:v>
                </c:pt>
                <c:pt idx="678">
                  <c:v>38.69033488324639</c:v>
                </c:pt>
                <c:pt idx="679">
                  <c:v>30.83461639666848</c:v>
                </c:pt>
                <c:pt idx="680">
                  <c:v>50.10687126294646</c:v>
                </c:pt>
                <c:pt idx="681">
                  <c:v>27.60270272108369</c:v>
                </c:pt>
                <c:pt idx="682">
                  <c:v>38.52057242916438</c:v>
                </c:pt>
                <c:pt idx="683">
                  <c:v>54.31090364187235</c:v>
                </c:pt>
                <c:pt idx="684">
                  <c:v>47.7870909306021</c:v>
                </c:pt>
                <c:pt idx="685">
                  <c:v>39.063850413332</c:v>
                </c:pt>
                <c:pt idx="686">
                  <c:v>46.62277574779881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272352"/>
        <c:axId val="-958682336"/>
      </c:scatterChart>
      <c:valAx>
        <c:axId val="-959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682336"/>
        <c:crosses val="autoZero"/>
        <c:crossBetween val="midCat"/>
      </c:valAx>
      <c:valAx>
        <c:axId val="-9586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Aerial Root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'1_QTL_AllFamilies_NoOutlier'!$Y$2:$Y$688</c:f>
              <c:numCache>
                <c:formatCode>0.00</c:formatCode>
                <c:ptCount val="687"/>
                <c:pt idx="0">
                  <c:v>1.666666666666667</c:v>
                </c:pt>
                <c:pt idx="1">
                  <c:v>1.666666666666667</c:v>
                </c:pt>
                <c:pt idx="2">
                  <c:v>2.333333333333333</c:v>
                </c:pt>
                <c:pt idx="3">
                  <c:v>3.666666666666666</c:v>
                </c:pt>
                <c:pt idx="4">
                  <c:v>4.0</c:v>
                </c:pt>
                <c:pt idx="5">
                  <c:v>11.33333333333333</c:v>
                </c:pt>
                <c:pt idx="6">
                  <c:v>4.333333333333332</c:v>
                </c:pt>
                <c:pt idx="7">
                  <c:v>2.0</c:v>
                </c:pt>
                <c:pt idx="8">
                  <c:v>5.0</c:v>
                </c:pt>
                <c:pt idx="9">
                  <c:v>3.666666666666666</c:v>
                </c:pt>
                <c:pt idx="10">
                  <c:v>4.333333333333332</c:v>
                </c:pt>
                <c:pt idx="11">
                  <c:v>5.333333333333332</c:v>
                </c:pt>
                <c:pt idx="12">
                  <c:v>3.0</c:v>
                </c:pt>
                <c:pt idx="13">
                  <c:v>2.333333333333333</c:v>
                </c:pt>
                <c:pt idx="14">
                  <c:v>0.0</c:v>
                </c:pt>
                <c:pt idx="15">
                  <c:v>1.333333333333333</c:v>
                </c:pt>
                <c:pt idx="16">
                  <c:v>3.333333333333333</c:v>
                </c:pt>
                <c:pt idx="17">
                  <c:v>0.0</c:v>
                </c:pt>
                <c:pt idx="18">
                  <c:v>0.333333333333333</c:v>
                </c:pt>
                <c:pt idx="19">
                  <c:v>3.0</c:v>
                </c:pt>
                <c:pt idx="20">
                  <c:v>0.0</c:v>
                </c:pt>
                <c:pt idx="21">
                  <c:v>1.333333333333333</c:v>
                </c:pt>
                <c:pt idx="22">
                  <c:v>2.333333333333333</c:v>
                </c:pt>
                <c:pt idx="23">
                  <c:v>8.666666666666665</c:v>
                </c:pt>
                <c:pt idx="24">
                  <c:v>1.333333333333333</c:v>
                </c:pt>
                <c:pt idx="25">
                  <c:v>4.0</c:v>
                </c:pt>
                <c:pt idx="26">
                  <c:v>2.333333333333333</c:v>
                </c:pt>
                <c:pt idx="27">
                  <c:v>4.0</c:v>
                </c:pt>
                <c:pt idx="28">
                  <c:v>1.0</c:v>
                </c:pt>
                <c:pt idx="29">
                  <c:v>3.333333333333333</c:v>
                </c:pt>
                <c:pt idx="30">
                  <c:v>3.0</c:v>
                </c:pt>
                <c:pt idx="31">
                  <c:v>3.666666666666666</c:v>
                </c:pt>
                <c:pt idx="32">
                  <c:v>0.0</c:v>
                </c:pt>
                <c:pt idx="33">
                  <c:v>5.333333333333332</c:v>
                </c:pt>
                <c:pt idx="34">
                  <c:v>1.333333333333333</c:v>
                </c:pt>
                <c:pt idx="35">
                  <c:v>4.666666666666667</c:v>
                </c:pt>
                <c:pt idx="36">
                  <c:v>3.333333333333333</c:v>
                </c:pt>
                <c:pt idx="37">
                  <c:v>0.0</c:v>
                </c:pt>
                <c:pt idx="38">
                  <c:v>5.666666666666667</c:v>
                </c:pt>
                <c:pt idx="39">
                  <c:v>4.333333333333332</c:v>
                </c:pt>
                <c:pt idx="40">
                  <c:v>7.0</c:v>
                </c:pt>
                <c:pt idx="41">
                  <c:v>3.0</c:v>
                </c:pt>
                <c:pt idx="42">
                  <c:v>1.666666666666667</c:v>
                </c:pt>
                <c:pt idx="43">
                  <c:v>7.333333333333332</c:v>
                </c:pt>
                <c:pt idx="44">
                  <c:v>1.0</c:v>
                </c:pt>
                <c:pt idx="45">
                  <c:v>3.666666666666666</c:v>
                </c:pt>
                <c:pt idx="46">
                  <c:v>4.333333333333332</c:v>
                </c:pt>
                <c:pt idx="47">
                  <c:v>2.666666666666666</c:v>
                </c:pt>
                <c:pt idx="48">
                  <c:v>3.333333333333333</c:v>
                </c:pt>
                <c:pt idx="49">
                  <c:v>7.666666666666667</c:v>
                </c:pt>
                <c:pt idx="50">
                  <c:v>2.333333333333333</c:v>
                </c:pt>
                <c:pt idx="51">
                  <c:v>1.333333333333333</c:v>
                </c:pt>
                <c:pt idx="52">
                  <c:v>10.0</c:v>
                </c:pt>
                <c:pt idx="53">
                  <c:v>2.666666666666666</c:v>
                </c:pt>
                <c:pt idx="54">
                  <c:v>0.0</c:v>
                </c:pt>
                <c:pt idx="55">
                  <c:v>2.666666666666666</c:v>
                </c:pt>
                <c:pt idx="56">
                  <c:v>2.0</c:v>
                </c:pt>
                <c:pt idx="57">
                  <c:v>0.0</c:v>
                </c:pt>
                <c:pt idx="58">
                  <c:v>2.333333333333333</c:v>
                </c:pt>
                <c:pt idx="59">
                  <c:v>1.0</c:v>
                </c:pt>
                <c:pt idx="60">
                  <c:v>6.0</c:v>
                </c:pt>
                <c:pt idx="61">
                  <c:v>4.0</c:v>
                </c:pt>
                <c:pt idx="62">
                  <c:v>1.333333333333333</c:v>
                </c:pt>
                <c:pt idx="63">
                  <c:v>1.666666666666667</c:v>
                </c:pt>
                <c:pt idx="64">
                  <c:v>2.666666666666666</c:v>
                </c:pt>
                <c:pt idx="65">
                  <c:v>3.333333333333333</c:v>
                </c:pt>
                <c:pt idx="66">
                  <c:v>1.666666666666667</c:v>
                </c:pt>
                <c:pt idx="67">
                  <c:v>5.0</c:v>
                </c:pt>
                <c:pt idx="68">
                  <c:v>10.33333333333333</c:v>
                </c:pt>
                <c:pt idx="69">
                  <c:v>5.0</c:v>
                </c:pt>
                <c:pt idx="70">
                  <c:v>1.333333333333333</c:v>
                </c:pt>
                <c:pt idx="71">
                  <c:v>1.0</c:v>
                </c:pt>
                <c:pt idx="72">
                  <c:v>2.333333333333333</c:v>
                </c:pt>
                <c:pt idx="73">
                  <c:v>0.0</c:v>
                </c:pt>
                <c:pt idx="74">
                  <c:v>3.5</c:v>
                </c:pt>
                <c:pt idx="75">
                  <c:v>3.333333333333333</c:v>
                </c:pt>
                <c:pt idx="76">
                  <c:v>2.333333333333333</c:v>
                </c:pt>
                <c:pt idx="77">
                  <c:v>3.666666666666666</c:v>
                </c:pt>
                <c:pt idx="78">
                  <c:v>3.0</c:v>
                </c:pt>
                <c:pt idx="79">
                  <c:v>1.0</c:v>
                </c:pt>
                <c:pt idx="80">
                  <c:v>0.0</c:v>
                </c:pt>
                <c:pt idx="81">
                  <c:v>3.333333333333333</c:v>
                </c:pt>
                <c:pt idx="82">
                  <c:v>0.333333333333333</c:v>
                </c:pt>
                <c:pt idx="83">
                  <c:v>0.666666666666667</c:v>
                </c:pt>
                <c:pt idx="84">
                  <c:v>3.333333333333333</c:v>
                </c:pt>
                <c:pt idx="85">
                  <c:v>3.333333333333333</c:v>
                </c:pt>
                <c:pt idx="86">
                  <c:v>2.333333333333333</c:v>
                </c:pt>
                <c:pt idx="87">
                  <c:v>11.33333333333333</c:v>
                </c:pt>
                <c:pt idx="88">
                  <c:v>2.0</c:v>
                </c:pt>
                <c:pt idx="89">
                  <c:v>3.0</c:v>
                </c:pt>
                <c:pt idx="90" formatCode="General">
                  <c:v>0.0</c:v>
                </c:pt>
                <c:pt idx="91">
                  <c:v>8.333333333333333</c:v>
                </c:pt>
                <c:pt idx="92">
                  <c:v>4.666666666666667</c:v>
                </c:pt>
                <c:pt idx="93">
                  <c:v>2.333333333333333</c:v>
                </c:pt>
                <c:pt idx="94">
                  <c:v>3.666666666666666</c:v>
                </c:pt>
                <c:pt idx="95">
                  <c:v>0.333333333333333</c:v>
                </c:pt>
                <c:pt idx="96">
                  <c:v>4.0</c:v>
                </c:pt>
                <c:pt idx="97">
                  <c:v>2.333333333333333</c:v>
                </c:pt>
                <c:pt idx="98">
                  <c:v>4.0</c:v>
                </c:pt>
                <c:pt idx="99">
                  <c:v>5.0</c:v>
                </c:pt>
                <c:pt idx="100">
                  <c:v>1.666666666666667</c:v>
                </c:pt>
                <c:pt idx="101">
                  <c:v>4.333333333333332</c:v>
                </c:pt>
                <c:pt idx="102">
                  <c:v>5.666666666666667</c:v>
                </c:pt>
                <c:pt idx="103">
                  <c:v>2.333333333333333</c:v>
                </c:pt>
                <c:pt idx="104">
                  <c:v>4.0</c:v>
                </c:pt>
                <c:pt idx="105">
                  <c:v>7.0</c:v>
                </c:pt>
                <c:pt idx="106">
                  <c:v>0.666666666666667</c:v>
                </c:pt>
                <c:pt idx="107">
                  <c:v>4.333333333333332</c:v>
                </c:pt>
                <c:pt idx="108">
                  <c:v>3.666666666666666</c:v>
                </c:pt>
                <c:pt idx="109">
                  <c:v>12.66666666666667</c:v>
                </c:pt>
                <c:pt idx="110">
                  <c:v>1.333333333333333</c:v>
                </c:pt>
                <c:pt idx="111">
                  <c:v>5.0</c:v>
                </c:pt>
                <c:pt idx="112">
                  <c:v>2.666666666666666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4.333333333333332</c:v>
                </c:pt>
                <c:pt idx="116">
                  <c:v>3.0</c:v>
                </c:pt>
                <c:pt idx="117">
                  <c:v>2.666666666666666</c:v>
                </c:pt>
                <c:pt idx="118">
                  <c:v>9.333333333333333</c:v>
                </c:pt>
                <c:pt idx="119">
                  <c:v>1.666666666666667</c:v>
                </c:pt>
                <c:pt idx="120">
                  <c:v>2.0</c:v>
                </c:pt>
                <c:pt idx="121">
                  <c:v>10.66666666666667</c:v>
                </c:pt>
                <c:pt idx="122">
                  <c:v>3.0</c:v>
                </c:pt>
                <c:pt idx="123">
                  <c:v>1.666666666666667</c:v>
                </c:pt>
                <c:pt idx="124">
                  <c:v>4.0</c:v>
                </c:pt>
                <c:pt idx="125">
                  <c:v>3.0</c:v>
                </c:pt>
                <c:pt idx="126">
                  <c:v>2.333333333333333</c:v>
                </c:pt>
                <c:pt idx="127">
                  <c:v>1.0</c:v>
                </c:pt>
                <c:pt idx="128">
                  <c:v>3.666666666666666</c:v>
                </c:pt>
                <c:pt idx="129">
                  <c:v>1.0</c:v>
                </c:pt>
                <c:pt idx="130">
                  <c:v>6.0</c:v>
                </c:pt>
                <c:pt idx="131">
                  <c:v>1.0</c:v>
                </c:pt>
                <c:pt idx="132">
                  <c:v>0.666666666666667</c:v>
                </c:pt>
                <c:pt idx="133">
                  <c:v>2.333333333333333</c:v>
                </c:pt>
                <c:pt idx="134">
                  <c:v>2.666666666666666</c:v>
                </c:pt>
                <c:pt idx="135">
                  <c:v>2.0</c:v>
                </c:pt>
                <c:pt idx="136">
                  <c:v>1.333333333333333</c:v>
                </c:pt>
                <c:pt idx="137">
                  <c:v>3.333333333333333</c:v>
                </c:pt>
                <c:pt idx="138">
                  <c:v>1.333333333333333</c:v>
                </c:pt>
                <c:pt idx="139">
                  <c:v>2.666666666666666</c:v>
                </c:pt>
                <c:pt idx="140">
                  <c:v>3.333333333333333</c:v>
                </c:pt>
                <c:pt idx="141">
                  <c:v>4.666666666666667</c:v>
                </c:pt>
                <c:pt idx="142">
                  <c:v>0.666666666666667</c:v>
                </c:pt>
                <c:pt idx="143">
                  <c:v>0.333333333333333</c:v>
                </c:pt>
                <c:pt idx="144">
                  <c:v>3.666666666666666</c:v>
                </c:pt>
                <c:pt idx="145">
                  <c:v>1.666666666666667</c:v>
                </c:pt>
                <c:pt idx="146">
                  <c:v>4.666666666666667</c:v>
                </c:pt>
                <c:pt idx="147">
                  <c:v>2.666666666666666</c:v>
                </c:pt>
                <c:pt idx="148">
                  <c:v>4.0</c:v>
                </c:pt>
                <c:pt idx="149">
                  <c:v>4.0</c:v>
                </c:pt>
                <c:pt idx="150">
                  <c:v>2.0</c:v>
                </c:pt>
                <c:pt idx="151">
                  <c:v>4.333333333333332</c:v>
                </c:pt>
                <c:pt idx="152">
                  <c:v>1.0</c:v>
                </c:pt>
                <c:pt idx="153">
                  <c:v>4.666666666666667</c:v>
                </c:pt>
                <c:pt idx="154">
                  <c:v>6.333333333333332</c:v>
                </c:pt>
                <c:pt idx="155">
                  <c:v>3.333333333333333</c:v>
                </c:pt>
                <c:pt idx="156">
                  <c:v>10.33333333333333</c:v>
                </c:pt>
                <c:pt idx="157">
                  <c:v>3.0</c:v>
                </c:pt>
                <c:pt idx="158">
                  <c:v>4.5</c:v>
                </c:pt>
                <c:pt idx="159">
                  <c:v>6.0</c:v>
                </c:pt>
                <c:pt idx="160">
                  <c:v>2.0</c:v>
                </c:pt>
                <c:pt idx="161">
                  <c:v>0.666666666666667</c:v>
                </c:pt>
                <c:pt idx="162">
                  <c:v>1.0</c:v>
                </c:pt>
                <c:pt idx="163">
                  <c:v>3.0</c:v>
                </c:pt>
                <c:pt idx="164">
                  <c:v>11.33333333333333</c:v>
                </c:pt>
                <c:pt idx="165">
                  <c:v>0.0</c:v>
                </c:pt>
                <c:pt idx="166">
                  <c:v>3.333333333333333</c:v>
                </c:pt>
                <c:pt idx="167">
                  <c:v>1.0</c:v>
                </c:pt>
                <c:pt idx="168">
                  <c:v>2.666666666666666</c:v>
                </c:pt>
                <c:pt idx="169">
                  <c:v>1.0</c:v>
                </c:pt>
                <c:pt idx="170">
                  <c:v>9.333333333333333</c:v>
                </c:pt>
                <c:pt idx="171">
                  <c:v>0.666666666666667</c:v>
                </c:pt>
                <c:pt idx="172">
                  <c:v>1.0</c:v>
                </c:pt>
                <c:pt idx="173">
                  <c:v>12.0</c:v>
                </c:pt>
                <c:pt idx="174">
                  <c:v>3.666666666666666</c:v>
                </c:pt>
                <c:pt idx="175">
                  <c:v>1.333333333333333</c:v>
                </c:pt>
                <c:pt idx="176">
                  <c:v>2.333333333333333</c:v>
                </c:pt>
                <c:pt idx="177">
                  <c:v>1.666666666666667</c:v>
                </c:pt>
                <c:pt idx="178">
                  <c:v>0.666666666666667</c:v>
                </c:pt>
                <c:pt idx="179">
                  <c:v>2.0</c:v>
                </c:pt>
                <c:pt idx="180">
                  <c:v>2.0</c:v>
                </c:pt>
                <c:pt idx="181">
                  <c:v>1.666666666666667</c:v>
                </c:pt>
                <c:pt idx="182">
                  <c:v>3.333333333333333</c:v>
                </c:pt>
                <c:pt idx="183">
                  <c:v>3.0</c:v>
                </c:pt>
                <c:pt idx="184">
                  <c:v>2.333333333333333</c:v>
                </c:pt>
                <c:pt idx="185" formatCode="General">
                  <c:v>0.0</c:v>
                </c:pt>
                <c:pt idx="186">
                  <c:v>2.0</c:v>
                </c:pt>
                <c:pt idx="187">
                  <c:v>2.333333333333333</c:v>
                </c:pt>
                <c:pt idx="188">
                  <c:v>3.0</c:v>
                </c:pt>
                <c:pt idx="189">
                  <c:v>1.666666666666667</c:v>
                </c:pt>
                <c:pt idx="190">
                  <c:v>1.0</c:v>
                </c:pt>
                <c:pt idx="191">
                  <c:v>3.333333333333333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1.0</c:v>
                </c:pt>
                <c:pt idx="195" formatCode="General">
                  <c:v>0.0</c:v>
                </c:pt>
                <c:pt idx="196">
                  <c:v>7.0</c:v>
                </c:pt>
                <c:pt idx="197">
                  <c:v>7.0</c:v>
                </c:pt>
                <c:pt idx="198">
                  <c:v>1.0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1.0</c:v>
                </c:pt>
                <c:pt idx="202">
                  <c:v>1.666666666666667</c:v>
                </c:pt>
                <c:pt idx="203">
                  <c:v>1.666666666666667</c:v>
                </c:pt>
                <c:pt idx="204">
                  <c:v>0.0</c:v>
                </c:pt>
                <c:pt idx="205">
                  <c:v>10.0</c:v>
                </c:pt>
                <c:pt idx="206">
                  <c:v>12.0</c:v>
                </c:pt>
                <c:pt idx="207">
                  <c:v>7.333333333333332</c:v>
                </c:pt>
                <c:pt idx="208">
                  <c:v>9.333333333333333</c:v>
                </c:pt>
                <c:pt idx="209">
                  <c:v>12.66666666666667</c:v>
                </c:pt>
                <c:pt idx="210">
                  <c:v>1.333333333333333</c:v>
                </c:pt>
                <c:pt idx="211">
                  <c:v>1.0</c:v>
                </c:pt>
                <c:pt idx="212">
                  <c:v>1.0</c:v>
                </c:pt>
                <c:pt idx="213">
                  <c:v>2.333333333333333</c:v>
                </c:pt>
                <c:pt idx="214" formatCode="General">
                  <c:v>0.0</c:v>
                </c:pt>
                <c:pt idx="215">
                  <c:v>2.666666666666666</c:v>
                </c:pt>
                <c:pt idx="216">
                  <c:v>1.333333333333333</c:v>
                </c:pt>
                <c:pt idx="217">
                  <c:v>3.0</c:v>
                </c:pt>
                <c:pt idx="218" formatCode="General">
                  <c:v>0.0</c:v>
                </c:pt>
                <c:pt idx="219">
                  <c:v>6.333333333333332</c:v>
                </c:pt>
                <c:pt idx="220">
                  <c:v>8.0</c:v>
                </c:pt>
                <c:pt idx="221">
                  <c:v>5.0</c:v>
                </c:pt>
                <c:pt idx="222">
                  <c:v>2.0</c:v>
                </c:pt>
                <c:pt idx="223">
                  <c:v>1.0</c:v>
                </c:pt>
                <c:pt idx="224">
                  <c:v>2.333333333333333</c:v>
                </c:pt>
                <c:pt idx="225">
                  <c:v>8.0</c:v>
                </c:pt>
                <c:pt idx="226">
                  <c:v>1.333333333333333</c:v>
                </c:pt>
                <c:pt idx="227">
                  <c:v>1.666666666666667</c:v>
                </c:pt>
                <c:pt idx="228">
                  <c:v>4.0</c:v>
                </c:pt>
                <c:pt idx="229">
                  <c:v>8.0</c:v>
                </c:pt>
                <c:pt idx="230">
                  <c:v>1.0</c:v>
                </c:pt>
                <c:pt idx="231">
                  <c:v>10.0</c:v>
                </c:pt>
                <c:pt idx="232">
                  <c:v>6.0</c:v>
                </c:pt>
                <c:pt idx="233">
                  <c:v>4.333333333333332</c:v>
                </c:pt>
                <c:pt idx="234">
                  <c:v>5.333333333333332</c:v>
                </c:pt>
                <c:pt idx="235">
                  <c:v>7.0</c:v>
                </c:pt>
                <c:pt idx="236">
                  <c:v>3.333333333333333</c:v>
                </c:pt>
                <c:pt idx="237">
                  <c:v>2.333333333333333</c:v>
                </c:pt>
                <c:pt idx="238">
                  <c:v>3.0</c:v>
                </c:pt>
                <c:pt idx="239">
                  <c:v>3.0</c:v>
                </c:pt>
                <c:pt idx="240">
                  <c:v>6.0</c:v>
                </c:pt>
                <c:pt idx="241" formatCode="General">
                  <c:v>0.0</c:v>
                </c:pt>
                <c:pt idx="242">
                  <c:v>10.0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1.333333333333333</c:v>
                </c:pt>
                <c:pt idx="246">
                  <c:v>1.333333333333333</c:v>
                </c:pt>
                <c:pt idx="247">
                  <c:v>3.333333333333333</c:v>
                </c:pt>
                <c:pt idx="248">
                  <c:v>1.0</c:v>
                </c:pt>
                <c:pt idx="249">
                  <c:v>2.0</c:v>
                </c:pt>
                <c:pt idx="250">
                  <c:v>9.666666666666665</c:v>
                </c:pt>
                <c:pt idx="251">
                  <c:v>4.0</c:v>
                </c:pt>
                <c:pt idx="252" formatCode="General">
                  <c:v>0.0</c:v>
                </c:pt>
                <c:pt idx="253">
                  <c:v>5.5</c:v>
                </c:pt>
                <c:pt idx="254" formatCode="General">
                  <c:v>0.0</c:v>
                </c:pt>
                <c:pt idx="255">
                  <c:v>5.0</c:v>
                </c:pt>
                <c:pt idx="256">
                  <c:v>8.666666666666665</c:v>
                </c:pt>
                <c:pt idx="257">
                  <c:v>7.666666666666667</c:v>
                </c:pt>
                <c:pt idx="258">
                  <c:v>1.0</c:v>
                </c:pt>
                <c:pt idx="259">
                  <c:v>2.0</c:v>
                </c:pt>
                <c:pt idx="260">
                  <c:v>0.666666666666667</c:v>
                </c:pt>
                <c:pt idx="261">
                  <c:v>0.666666666666667</c:v>
                </c:pt>
                <c:pt idx="262">
                  <c:v>3.333333333333333</c:v>
                </c:pt>
                <c:pt idx="263">
                  <c:v>4.0</c:v>
                </c:pt>
                <c:pt idx="264">
                  <c:v>3.333333333333333</c:v>
                </c:pt>
                <c:pt idx="265">
                  <c:v>1.0</c:v>
                </c:pt>
                <c:pt idx="266">
                  <c:v>8.0</c:v>
                </c:pt>
                <c:pt idx="267">
                  <c:v>2.666666666666666</c:v>
                </c:pt>
                <c:pt idx="268">
                  <c:v>5.0</c:v>
                </c:pt>
                <c:pt idx="269">
                  <c:v>1.666666666666667</c:v>
                </c:pt>
                <c:pt idx="270">
                  <c:v>1.666666666666667</c:v>
                </c:pt>
                <c:pt idx="271">
                  <c:v>1.333333333333333</c:v>
                </c:pt>
                <c:pt idx="272">
                  <c:v>0.666666666666667</c:v>
                </c:pt>
                <c:pt idx="273">
                  <c:v>3.666666666666666</c:v>
                </c:pt>
                <c:pt idx="274">
                  <c:v>3.666666666666666</c:v>
                </c:pt>
                <c:pt idx="275">
                  <c:v>4.0</c:v>
                </c:pt>
                <c:pt idx="276">
                  <c:v>3.333333333333333</c:v>
                </c:pt>
                <c:pt idx="277">
                  <c:v>2.0</c:v>
                </c:pt>
                <c:pt idx="278">
                  <c:v>0.666666666666667</c:v>
                </c:pt>
                <c:pt idx="279">
                  <c:v>3.666666666666666</c:v>
                </c:pt>
                <c:pt idx="280">
                  <c:v>1.333333333333333</c:v>
                </c:pt>
                <c:pt idx="281">
                  <c:v>1.666666666666667</c:v>
                </c:pt>
                <c:pt idx="282">
                  <c:v>7.0</c:v>
                </c:pt>
                <c:pt idx="283">
                  <c:v>2.333333333333333</c:v>
                </c:pt>
                <c:pt idx="284">
                  <c:v>4.333333333333332</c:v>
                </c:pt>
                <c:pt idx="285">
                  <c:v>4.666666666666667</c:v>
                </c:pt>
                <c:pt idx="286">
                  <c:v>3.0</c:v>
                </c:pt>
                <c:pt idx="287">
                  <c:v>3.5</c:v>
                </c:pt>
                <c:pt idx="288">
                  <c:v>2.333333333333333</c:v>
                </c:pt>
                <c:pt idx="289">
                  <c:v>2.666666666666666</c:v>
                </c:pt>
                <c:pt idx="290">
                  <c:v>5.333333333333332</c:v>
                </c:pt>
                <c:pt idx="291">
                  <c:v>1.666666666666667</c:v>
                </c:pt>
                <c:pt idx="292">
                  <c:v>0.666666666666667</c:v>
                </c:pt>
                <c:pt idx="293">
                  <c:v>4.0</c:v>
                </c:pt>
                <c:pt idx="294">
                  <c:v>4.666666666666667</c:v>
                </c:pt>
                <c:pt idx="295">
                  <c:v>3.333333333333333</c:v>
                </c:pt>
                <c:pt idx="296">
                  <c:v>4.666666666666667</c:v>
                </c:pt>
                <c:pt idx="297">
                  <c:v>4.0</c:v>
                </c:pt>
                <c:pt idx="298">
                  <c:v>2.333333333333333</c:v>
                </c:pt>
                <c:pt idx="299">
                  <c:v>1.0</c:v>
                </c:pt>
                <c:pt idx="300">
                  <c:v>1.0</c:v>
                </c:pt>
                <c:pt idx="301">
                  <c:v>1.666666666666667</c:v>
                </c:pt>
                <c:pt idx="302">
                  <c:v>2.0</c:v>
                </c:pt>
                <c:pt idx="303">
                  <c:v>0.333333333333333</c:v>
                </c:pt>
                <c:pt idx="304">
                  <c:v>2.0</c:v>
                </c:pt>
                <c:pt idx="305">
                  <c:v>1.0</c:v>
                </c:pt>
                <c:pt idx="306">
                  <c:v>2.333333333333333</c:v>
                </c:pt>
                <c:pt idx="307">
                  <c:v>3.0</c:v>
                </c:pt>
                <c:pt idx="308">
                  <c:v>2.333333333333333</c:v>
                </c:pt>
                <c:pt idx="309">
                  <c:v>3.0</c:v>
                </c:pt>
                <c:pt idx="310">
                  <c:v>6.666666666666667</c:v>
                </c:pt>
                <c:pt idx="311">
                  <c:v>3.0</c:v>
                </c:pt>
                <c:pt idx="312">
                  <c:v>2.666666666666666</c:v>
                </c:pt>
                <c:pt idx="313">
                  <c:v>5.5</c:v>
                </c:pt>
                <c:pt idx="314">
                  <c:v>2.666666666666666</c:v>
                </c:pt>
                <c:pt idx="315">
                  <c:v>3.666666666666666</c:v>
                </c:pt>
                <c:pt idx="316">
                  <c:v>2.0</c:v>
                </c:pt>
                <c:pt idx="317">
                  <c:v>2.666666666666666</c:v>
                </c:pt>
                <c:pt idx="318">
                  <c:v>4.0</c:v>
                </c:pt>
                <c:pt idx="319">
                  <c:v>2.333333333333333</c:v>
                </c:pt>
                <c:pt idx="320">
                  <c:v>2.0</c:v>
                </c:pt>
                <c:pt idx="321">
                  <c:v>2.666666666666666</c:v>
                </c:pt>
                <c:pt idx="322">
                  <c:v>2.333333333333333</c:v>
                </c:pt>
                <c:pt idx="323">
                  <c:v>9.333333333333333</c:v>
                </c:pt>
                <c:pt idx="324">
                  <c:v>2.333333333333333</c:v>
                </c:pt>
                <c:pt idx="325">
                  <c:v>2.333333333333333</c:v>
                </c:pt>
                <c:pt idx="326">
                  <c:v>3.0</c:v>
                </c:pt>
                <c:pt idx="327">
                  <c:v>5.333333333333332</c:v>
                </c:pt>
                <c:pt idx="328">
                  <c:v>2.666666666666666</c:v>
                </c:pt>
                <c:pt idx="329">
                  <c:v>2.0</c:v>
                </c:pt>
                <c:pt idx="330">
                  <c:v>3.333333333333333</c:v>
                </c:pt>
                <c:pt idx="331">
                  <c:v>2.0</c:v>
                </c:pt>
                <c:pt idx="332">
                  <c:v>1.666666666666667</c:v>
                </c:pt>
                <c:pt idx="333">
                  <c:v>3.0</c:v>
                </c:pt>
                <c:pt idx="334">
                  <c:v>5.0</c:v>
                </c:pt>
                <c:pt idx="335">
                  <c:v>3.0</c:v>
                </c:pt>
                <c:pt idx="336">
                  <c:v>3.0</c:v>
                </c:pt>
                <c:pt idx="337">
                  <c:v>1.333333333333333</c:v>
                </c:pt>
                <c:pt idx="338">
                  <c:v>1.0</c:v>
                </c:pt>
                <c:pt idx="339">
                  <c:v>0.666666666666667</c:v>
                </c:pt>
                <c:pt idx="340">
                  <c:v>2.333333333333333</c:v>
                </c:pt>
                <c:pt idx="341">
                  <c:v>2.5</c:v>
                </c:pt>
                <c:pt idx="342">
                  <c:v>1.333333333333333</c:v>
                </c:pt>
                <c:pt idx="343">
                  <c:v>8.0</c:v>
                </c:pt>
                <c:pt idx="344">
                  <c:v>3.0</c:v>
                </c:pt>
                <c:pt idx="345">
                  <c:v>1.0</c:v>
                </c:pt>
                <c:pt idx="346">
                  <c:v>2.666666666666666</c:v>
                </c:pt>
                <c:pt idx="347">
                  <c:v>2.0</c:v>
                </c:pt>
                <c:pt idx="348">
                  <c:v>1.666666666666667</c:v>
                </c:pt>
                <c:pt idx="349">
                  <c:v>1.0</c:v>
                </c:pt>
                <c:pt idx="350">
                  <c:v>3.333333333333333</c:v>
                </c:pt>
                <c:pt idx="351">
                  <c:v>4.0</c:v>
                </c:pt>
                <c:pt idx="352">
                  <c:v>0.666666666666667</c:v>
                </c:pt>
                <c:pt idx="353">
                  <c:v>8.0</c:v>
                </c:pt>
                <c:pt idx="354">
                  <c:v>2.333333333333333</c:v>
                </c:pt>
                <c:pt idx="355">
                  <c:v>1.0</c:v>
                </c:pt>
                <c:pt idx="356">
                  <c:v>2.0</c:v>
                </c:pt>
                <c:pt idx="357">
                  <c:v>2.666666666666666</c:v>
                </c:pt>
                <c:pt idx="358">
                  <c:v>2.0</c:v>
                </c:pt>
                <c:pt idx="359">
                  <c:v>1.0</c:v>
                </c:pt>
                <c:pt idx="360">
                  <c:v>7.0</c:v>
                </c:pt>
                <c:pt idx="361">
                  <c:v>4.0</c:v>
                </c:pt>
                <c:pt idx="362">
                  <c:v>3.0</c:v>
                </c:pt>
                <c:pt idx="363">
                  <c:v>1.333333333333333</c:v>
                </c:pt>
                <c:pt idx="364">
                  <c:v>2.666666666666666</c:v>
                </c:pt>
                <c:pt idx="365">
                  <c:v>3.333333333333333</c:v>
                </c:pt>
                <c:pt idx="366">
                  <c:v>3.0</c:v>
                </c:pt>
                <c:pt idx="367">
                  <c:v>5.666666666666667</c:v>
                </c:pt>
                <c:pt idx="368">
                  <c:v>4.5</c:v>
                </c:pt>
                <c:pt idx="369">
                  <c:v>4.333333333333332</c:v>
                </c:pt>
                <c:pt idx="370">
                  <c:v>2.333333333333333</c:v>
                </c:pt>
                <c:pt idx="371">
                  <c:v>12.0</c:v>
                </c:pt>
                <c:pt idx="372">
                  <c:v>7.0</c:v>
                </c:pt>
                <c:pt idx="373">
                  <c:v>1.333333333333333</c:v>
                </c:pt>
                <c:pt idx="374">
                  <c:v>3.0</c:v>
                </c:pt>
                <c:pt idx="375">
                  <c:v>1.666666666666667</c:v>
                </c:pt>
                <c:pt idx="376">
                  <c:v>2.0</c:v>
                </c:pt>
                <c:pt idx="377">
                  <c:v>2.333333333333333</c:v>
                </c:pt>
                <c:pt idx="378">
                  <c:v>4.333333333333332</c:v>
                </c:pt>
                <c:pt idx="379">
                  <c:v>4.333333333333332</c:v>
                </c:pt>
                <c:pt idx="380">
                  <c:v>1.0</c:v>
                </c:pt>
                <c:pt idx="381">
                  <c:v>4.333333333333332</c:v>
                </c:pt>
                <c:pt idx="382">
                  <c:v>3.333333333333333</c:v>
                </c:pt>
                <c:pt idx="383">
                  <c:v>3.0</c:v>
                </c:pt>
                <c:pt idx="384">
                  <c:v>2.333333333333333</c:v>
                </c:pt>
                <c:pt idx="385">
                  <c:v>2.333333333333333</c:v>
                </c:pt>
                <c:pt idx="386">
                  <c:v>1.0</c:v>
                </c:pt>
                <c:pt idx="387">
                  <c:v>4.0</c:v>
                </c:pt>
                <c:pt idx="388">
                  <c:v>7.0</c:v>
                </c:pt>
                <c:pt idx="389">
                  <c:v>1.0</c:v>
                </c:pt>
                <c:pt idx="390">
                  <c:v>2.666666666666666</c:v>
                </c:pt>
                <c:pt idx="391">
                  <c:v>3.666666666666666</c:v>
                </c:pt>
                <c:pt idx="392">
                  <c:v>1.0</c:v>
                </c:pt>
                <c:pt idx="393">
                  <c:v>4.666666666666667</c:v>
                </c:pt>
                <c:pt idx="394">
                  <c:v>4.333333333333332</c:v>
                </c:pt>
                <c:pt idx="395">
                  <c:v>2.666666666666666</c:v>
                </c:pt>
                <c:pt idx="396">
                  <c:v>2.333333333333333</c:v>
                </c:pt>
                <c:pt idx="397">
                  <c:v>0.0</c:v>
                </c:pt>
                <c:pt idx="398">
                  <c:v>1.333333333333333</c:v>
                </c:pt>
                <c:pt idx="399">
                  <c:v>3.666666666666666</c:v>
                </c:pt>
                <c:pt idx="400">
                  <c:v>0.0</c:v>
                </c:pt>
                <c:pt idx="401">
                  <c:v>1.0</c:v>
                </c:pt>
                <c:pt idx="402">
                  <c:v>2.666666666666666</c:v>
                </c:pt>
                <c:pt idx="403">
                  <c:v>5.0</c:v>
                </c:pt>
                <c:pt idx="404">
                  <c:v>4.0</c:v>
                </c:pt>
                <c:pt idx="405">
                  <c:v>2.666666666666666</c:v>
                </c:pt>
                <c:pt idx="406">
                  <c:v>15.5</c:v>
                </c:pt>
                <c:pt idx="407">
                  <c:v>0.0</c:v>
                </c:pt>
                <c:pt idx="408">
                  <c:v>2.333333333333333</c:v>
                </c:pt>
                <c:pt idx="409">
                  <c:v>0.333333333333333</c:v>
                </c:pt>
                <c:pt idx="410">
                  <c:v>2.666666666666666</c:v>
                </c:pt>
                <c:pt idx="411">
                  <c:v>6.333333333333332</c:v>
                </c:pt>
                <c:pt idx="412">
                  <c:v>1.666666666666667</c:v>
                </c:pt>
                <c:pt idx="413">
                  <c:v>2.333333333333333</c:v>
                </c:pt>
                <c:pt idx="414">
                  <c:v>4.0</c:v>
                </c:pt>
                <c:pt idx="415">
                  <c:v>1.666666666666667</c:v>
                </c:pt>
                <c:pt idx="416">
                  <c:v>0.333333333333333</c:v>
                </c:pt>
                <c:pt idx="417">
                  <c:v>2.666666666666666</c:v>
                </c:pt>
                <c:pt idx="418">
                  <c:v>2.0</c:v>
                </c:pt>
                <c:pt idx="419">
                  <c:v>3.0</c:v>
                </c:pt>
                <c:pt idx="420">
                  <c:v>1.333333333333333</c:v>
                </c:pt>
                <c:pt idx="421">
                  <c:v>3.0</c:v>
                </c:pt>
                <c:pt idx="422">
                  <c:v>2.333333333333333</c:v>
                </c:pt>
                <c:pt idx="423">
                  <c:v>2.666666666666666</c:v>
                </c:pt>
                <c:pt idx="424">
                  <c:v>2.666666666666666</c:v>
                </c:pt>
                <c:pt idx="425">
                  <c:v>2.666666666666666</c:v>
                </c:pt>
                <c:pt idx="426">
                  <c:v>2.0</c:v>
                </c:pt>
                <c:pt idx="427">
                  <c:v>3.666666666666666</c:v>
                </c:pt>
                <c:pt idx="428">
                  <c:v>11.33333333333333</c:v>
                </c:pt>
                <c:pt idx="429">
                  <c:v>3.0</c:v>
                </c:pt>
                <c:pt idx="430">
                  <c:v>2.5</c:v>
                </c:pt>
                <c:pt idx="431">
                  <c:v>7.5</c:v>
                </c:pt>
                <c:pt idx="432">
                  <c:v>6.666666666666667</c:v>
                </c:pt>
                <c:pt idx="433">
                  <c:v>4.0</c:v>
                </c:pt>
                <c:pt idx="434">
                  <c:v>2.333333333333333</c:v>
                </c:pt>
                <c:pt idx="435">
                  <c:v>3.666666666666666</c:v>
                </c:pt>
                <c:pt idx="436">
                  <c:v>4.666666666666667</c:v>
                </c:pt>
                <c:pt idx="437">
                  <c:v>2.333333333333333</c:v>
                </c:pt>
                <c:pt idx="438">
                  <c:v>10.66666666666667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0.0</c:v>
                </c:pt>
                <c:pt idx="442">
                  <c:v>4.0</c:v>
                </c:pt>
                <c:pt idx="443" formatCode="0.0">
                  <c:v>0.0</c:v>
                </c:pt>
                <c:pt idx="444">
                  <c:v>3.333333333333333</c:v>
                </c:pt>
                <c:pt idx="445">
                  <c:v>0.333333333333333</c:v>
                </c:pt>
                <c:pt idx="446">
                  <c:v>3.0</c:v>
                </c:pt>
                <c:pt idx="447">
                  <c:v>0.666666666666667</c:v>
                </c:pt>
                <c:pt idx="448">
                  <c:v>0.0</c:v>
                </c:pt>
                <c:pt idx="449">
                  <c:v>6.0</c:v>
                </c:pt>
                <c:pt idx="450">
                  <c:v>11.0</c:v>
                </c:pt>
                <c:pt idx="451">
                  <c:v>7.333333333333332</c:v>
                </c:pt>
                <c:pt idx="452" formatCode="0.0">
                  <c:v>0.0</c:v>
                </c:pt>
                <c:pt idx="453">
                  <c:v>9.0</c:v>
                </c:pt>
                <c:pt idx="454">
                  <c:v>8.0</c:v>
                </c:pt>
                <c:pt idx="455">
                  <c:v>6.0</c:v>
                </c:pt>
                <c:pt idx="456">
                  <c:v>3.333333333333333</c:v>
                </c:pt>
                <c:pt idx="457">
                  <c:v>4.0</c:v>
                </c:pt>
                <c:pt idx="458">
                  <c:v>0.333333333333333</c:v>
                </c:pt>
                <c:pt idx="459">
                  <c:v>13.0</c:v>
                </c:pt>
                <c:pt idx="460">
                  <c:v>4.0</c:v>
                </c:pt>
                <c:pt idx="461">
                  <c:v>3.0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0.0</c:v>
                </c:pt>
                <c:pt idx="465">
                  <c:v>9.0</c:v>
                </c:pt>
                <c:pt idx="466" formatCode="0.0">
                  <c:v>0.0</c:v>
                </c:pt>
                <c:pt idx="467">
                  <c:v>4.333333333333332</c:v>
                </c:pt>
                <c:pt idx="468">
                  <c:v>0.333333333333333</c:v>
                </c:pt>
                <c:pt idx="469">
                  <c:v>3.0</c:v>
                </c:pt>
                <c:pt idx="470">
                  <c:v>1.0</c:v>
                </c:pt>
                <c:pt idx="471">
                  <c:v>0.0</c:v>
                </c:pt>
                <c:pt idx="472">
                  <c:v>6.0</c:v>
                </c:pt>
                <c:pt idx="473">
                  <c:v>3.333333333333333</c:v>
                </c:pt>
                <c:pt idx="474">
                  <c:v>7.0</c:v>
                </c:pt>
                <c:pt idx="475">
                  <c:v>0.0</c:v>
                </c:pt>
                <c:pt idx="476">
                  <c:v>13.0</c:v>
                </c:pt>
                <c:pt idx="477">
                  <c:v>0.0</c:v>
                </c:pt>
                <c:pt idx="478">
                  <c:v>7.0</c:v>
                </c:pt>
                <c:pt idx="479">
                  <c:v>1.0</c:v>
                </c:pt>
                <c:pt idx="480">
                  <c:v>2.666666666666666</c:v>
                </c:pt>
                <c:pt idx="481">
                  <c:v>3.0</c:v>
                </c:pt>
                <c:pt idx="482">
                  <c:v>1.333333333333333</c:v>
                </c:pt>
                <c:pt idx="483">
                  <c:v>12.0</c:v>
                </c:pt>
                <c:pt idx="484">
                  <c:v>2.333333333333333</c:v>
                </c:pt>
                <c:pt idx="485">
                  <c:v>4.333333333333332</c:v>
                </c:pt>
                <c:pt idx="486">
                  <c:v>6.5</c:v>
                </c:pt>
                <c:pt idx="487">
                  <c:v>12.66666666666667</c:v>
                </c:pt>
                <c:pt idx="488">
                  <c:v>8.0</c:v>
                </c:pt>
                <c:pt idx="489">
                  <c:v>0.0</c:v>
                </c:pt>
                <c:pt idx="490">
                  <c:v>0.0</c:v>
                </c:pt>
                <c:pt idx="491">
                  <c:v>8.0</c:v>
                </c:pt>
                <c:pt idx="492">
                  <c:v>1.666666666666667</c:v>
                </c:pt>
                <c:pt idx="493">
                  <c:v>1.333333333333333</c:v>
                </c:pt>
                <c:pt idx="494">
                  <c:v>2.0</c:v>
                </c:pt>
                <c:pt idx="495">
                  <c:v>4.0</c:v>
                </c:pt>
                <c:pt idx="496">
                  <c:v>3.0</c:v>
                </c:pt>
                <c:pt idx="497">
                  <c:v>11.66666666666667</c:v>
                </c:pt>
                <c:pt idx="498">
                  <c:v>0.0</c:v>
                </c:pt>
                <c:pt idx="499">
                  <c:v>7.666666666666667</c:v>
                </c:pt>
                <c:pt idx="500">
                  <c:v>6.666666666666667</c:v>
                </c:pt>
                <c:pt idx="501">
                  <c:v>8.666666666666665</c:v>
                </c:pt>
                <c:pt idx="502">
                  <c:v>0.0</c:v>
                </c:pt>
                <c:pt idx="503">
                  <c:v>2.333333333333333</c:v>
                </c:pt>
                <c:pt idx="504">
                  <c:v>3.333333333333333</c:v>
                </c:pt>
                <c:pt idx="505">
                  <c:v>3.666666666666666</c:v>
                </c:pt>
                <c:pt idx="506">
                  <c:v>3.0</c:v>
                </c:pt>
                <c:pt idx="507">
                  <c:v>11.0</c:v>
                </c:pt>
                <c:pt idx="508">
                  <c:v>0.0</c:v>
                </c:pt>
                <c:pt idx="509">
                  <c:v>3.0</c:v>
                </c:pt>
                <c:pt idx="510">
                  <c:v>4.666666666666667</c:v>
                </c:pt>
                <c:pt idx="511">
                  <c:v>5.666666666666667</c:v>
                </c:pt>
                <c:pt idx="512">
                  <c:v>3.666666666666666</c:v>
                </c:pt>
                <c:pt idx="513">
                  <c:v>2.666666666666666</c:v>
                </c:pt>
                <c:pt idx="514">
                  <c:v>11.33333333333333</c:v>
                </c:pt>
                <c:pt idx="515">
                  <c:v>3.333333333333333</c:v>
                </c:pt>
                <c:pt idx="516">
                  <c:v>9.666666666666665</c:v>
                </c:pt>
                <c:pt idx="517">
                  <c:v>2.0</c:v>
                </c:pt>
                <c:pt idx="518">
                  <c:v>0.0</c:v>
                </c:pt>
                <c:pt idx="519">
                  <c:v>2.0</c:v>
                </c:pt>
                <c:pt idx="520">
                  <c:v>3.0</c:v>
                </c:pt>
                <c:pt idx="521">
                  <c:v>2.666666666666666</c:v>
                </c:pt>
                <c:pt idx="522">
                  <c:v>4.0</c:v>
                </c:pt>
                <c:pt idx="523">
                  <c:v>5.333333333333332</c:v>
                </c:pt>
                <c:pt idx="524">
                  <c:v>3.333333333333333</c:v>
                </c:pt>
                <c:pt idx="525">
                  <c:v>0.666666666666667</c:v>
                </c:pt>
                <c:pt idx="526">
                  <c:v>2.333333333333333</c:v>
                </c:pt>
                <c:pt idx="527">
                  <c:v>1.666666666666667</c:v>
                </c:pt>
                <c:pt idx="528">
                  <c:v>0.333333333333333</c:v>
                </c:pt>
                <c:pt idx="529">
                  <c:v>4.333333333333332</c:v>
                </c:pt>
                <c:pt idx="530">
                  <c:v>1.666666666666667</c:v>
                </c:pt>
                <c:pt idx="531">
                  <c:v>3.0</c:v>
                </c:pt>
                <c:pt idx="532">
                  <c:v>2.0</c:v>
                </c:pt>
                <c:pt idx="533">
                  <c:v>8.666666666666665</c:v>
                </c:pt>
                <c:pt idx="534">
                  <c:v>2.0</c:v>
                </c:pt>
                <c:pt idx="535">
                  <c:v>5.666666666666667</c:v>
                </c:pt>
                <c:pt idx="536">
                  <c:v>2.0</c:v>
                </c:pt>
                <c:pt idx="537">
                  <c:v>6.666666666666667</c:v>
                </c:pt>
                <c:pt idx="538">
                  <c:v>2.333333333333333</c:v>
                </c:pt>
                <c:pt idx="539">
                  <c:v>0.0</c:v>
                </c:pt>
                <c:pt idx="540">
                  <c:v>3.666666666666666</c:v>
                </c:pt>
                <c:pt idx="541">
                  <c:v>2.333333333333333</c:v>
                </c:pt>
                <c:pt idx="542">
                  <c:v>2.0</c:v>
                </c:pt>
                <c:pt idx="543">
                  <c:v>2.333333333333333</c:v>
                </c:pt>
                <c:pt idx="544">
                  <c:v>3.0</c:v>
                </c:pt>
                <c:pt idx="545">
                  <c:v>2.666666666666666</c:v>
                </c:pt>
                <c:pt idx="546">
                  <c:v>4.666666666666667</c:v>
                </c:pt>
                <c:pt idx="547">
                  <c:v>2.0</c:v>
                </c:pt>
                <c:pt idx="548" formatCode="0.0">
                  <c:v>0.0</c:v>
                </c:pt>
                <c:pt idx="549">
                  <c:v>3.666666666666666</c:v>
                </c:pt>
                <c:pt idx="550">
                  <c:v>0.333333333333333</c:v>
                </c:pt>
                <c:pt idx="551">
                  <c:v>2.0</c:v>
                </c:pt>
                <c:pt idx="552">
                  <c:v>2.0</c:v>
                </c:pt>
                <c:pt idx="553">
                  <c:v>3.666666666666666</c:v>
                </c:pt>
                <c:pt idx="554">
                  <c:v>4.0</c:v>
                </c:pt>
                <c:pt idx="555">
                  <c:v>2.666666666666666</c:v>
                </c:pt>
                <c:pt idx="556">
                  <c:v>2.0</c:v>
                </c:pt>
                <c:pt idx="557">
                  <c:v>2.666666666666666</c:v>
                </c:pt>
                <c:pt idx="558">
                  <c:v>2.666666666666666</c:v>
                </c:pt>
                <c:pt idx="559">
                  <c:v>4.333333333333332</c:v>
                </c:pt>
                <c:pt idx="560">
                  <c:v>2.333333333333333</c:v>
                </c:pt>
                <c:pt idx="561">
                  <c:v>4.666666666666667</c:v>
                </c:pt>
                <c:pt idx="562">
                  <c:v>5.666666666666667</c:v>
                </c:pt>
                <c:pt idx="563" formatCode="##0.00">
                  <c:v>0.0</c:v>
                </c:pt>
                <c:pt idx="564">
                  <c:v>2.666666666666666</c:v>
                </c:pt>
                <c:pt idx="565">
                  <c:v>3.333333333333333</c:v>
                </c:pt>
                <c:pt idx="566">
                  <c:v>4.333333333333332</c:v>
                </c:pt>
                <c:pt idx="567">
                  <c:v>3.0</c:v>
                </c:pt>
                <c:pt idx="568">
                  <c:v>8.666666666666665</c:v>
                </c:pt>
                <c:pt idx="569">
                  <c:v>3.0</c:v>
                </c:pt>
                <c:pt idx="570">
                  <c:v>3.333333333333333</c:v>
                </c:pt>
                <c:pt idx="571">
                  <c:v>3.0</c:v>
                </c:pt>
                <c:pt idx="572">
                  <c:v>4.666666666666667</c:v>
                </c:pt>
                <c:pt idx="573">
                  <c:v>4.0</c:v>
                </c:pt>
                <c:pt idx="574">
                  <c:v>1.666666666666667</c:v>
                </c:pt>
                <c:pt idx="575">
                  <c:v>3.333333333333333</c:v>
                </c:pt>
                <c:pt idx="576">
                  <c:v>4.0</c:v>
                </c:pt>
                <c:pt idx="577">
                  <c:v>4.333333333333332</c:v>
                </c:pt>
                <c:pt idx="578">
                  <c:v>4.666666666666667</c:v>
                </c:pt>
                <c:pt idx="579">
                  <c:v>4.0</c:v>
                </c:pt>
                <c:pt idx="580">
                  <c:v>6.333333333333332</c:v>
                </c:pt>
                <c:pt idx="581">
                  <c:v>3.0</c:v>
                </c:pt>
                <c:pt idx="582">
                  <c:v>1.0</c:v>
                </c:pt>
                <c:pt idx="583">
                  <c:v>9.333333333333333</c:v>
                </c:pt>
                <c:pt idx="584">
                  <c:v>3.666666666666666</c:v>
                </c:pt>
                <c:pt idx="585">
                  <c:v>1.666666666666667</c:v>
                </c:pt>
                <c:pt idx="586">
                  <c:v>2.0</c:v>
                </c:pt>
                <c:pt idx="587">
                  <c:v>4.0</c:v>
                </c:pt>
                <c:pt idx="588">
                  <c:v>0.0</c:v>
                </c:pt>
                <c:pt idx="589">
                  <c:v>6.33333333333333</c:v>
                </c:pt>
                <c:pt idx="590">
                  <c:v>2.666666666666666</c:v>
                </c:pt>
                <c:pt idx="591">
                  <c:v>11.33333333333333</c:v>
                </c:pt>
                <c:pt idx="592">
                  <c:v>9.333333333333333</c:v>
                </c:pt>
                <c:pt idx="593">
                  <c:v>2.666666666666666</c:v>
                </c:pt>
                <c:pt idx="594">
                  <c:v>1.666666666666667</c:v>
                </c:pt>
                <c:pt idx="595">
                  <c:v>0.333333333333333</c:v>
                </c:pt>
                <c:pt idx="596">
                  <c:v>5.0</c:v>
                </c:pt>
                <c:pt idx="597">
                  <c:v>4.0</c:v>
                </c:pt>
                <c:pt idx="598">
                  <c:v>3.0</c:v>
                </c:pt>
                <c:pt idx="599">
                  <c:v>4.666666666666667</c:v>
                </c:pt>
                <c:pt idx="600">
                  <c:v>4.0</c:v>
                </c:pt>
                <c:pt idx="601">
                  <c:v>1.333333333333333</c:v>
                </c:pt>
                <c:pt idx="602">
                  <c:v>5.0</c:v>
                </c:pt>
                <c:pt idx="603">
                  <c:v>1.0</c:v>
                </c:pt>
                <c:pt idx="604">
                  <c:v>0.333333333333333</c:v>
                </c:pt>
                <c:pt idx="605">
                  <c:v>4.333333333333332</c:v>
                </c:pt>
                <c:pt idx="606">
                  <c:v>1.333333333333333</c:v>
                </c:pt>
                <c:pt idx="607">
                  <c:v>5.0</c:v>
                </c:pt>
                <c:pt idx="608">
                  <c:v>2.333333333333333</c:v>
                </c:pt>
                <c:pt idx="609">
                  <c:v>4.666666666666667</c:v>
                </c:pt>
                <c:pt idx="610">
                  <c:v>12.66666666666667</c:v>
                </c:pt>
                <c:pt idx="611">
                  <c:v>2.333333333333333</c:v>
                </c:pt>
                <c:pt idx="612">
                  <c:v>2.666666666666666</c:v>
                </c:pt>
                <c:pt idx="613">
                  <c:v>1.0</c:v>
                </c:pt>
                <c:pt idx="614">
                  <c:v>13.0</c:v>
                </c:pt>
                <c:pt idx="615">
                  <c:v>2.666666666666666</c:v>
                </c:pt>
                <c:pt idx="616">
                  <c:v>3.0</c:v>
                </c:pt>
                <c:pt idx="617">
                  <c:v>0.0</c:v>
                </c:pt>
                <c:pt idx="618">
                  <c:v>3.666666666666666</c:v>
                </c:pt>
                <c:pt idx="619">
                  <c:v>2.666666666666666</c:v>
                </c:pt>
                <c:pt idx="620">
                  <c:v>3.0</c:v>
                </c:pt>
                <c:pt idx="621">
                  <c:v>0.333333333333333</c:v>
                </c:pt>
                <c:pt idx="622">
                  <c:v>2.333333333333333</c:v>
                </c:pt>
                <c:pt idx="623">
                  <c:v>2.333333333333333</c:v>
                </c:pt>
                <c:pt idx="624">
                  <c:v>3.0</c:v>
                </c:pt>
                <c:pt idx="625">
                  <c:v>2.666666666666666</c:v>
                </c:pt>
                <c:pt idx="626">
                  <c:v>0.666666666666667</c:v>
                </c:pt>
                <c:pt idx="627">
                  <c:v>4.0</c:v>
                </c:pt>
                <c:pt idx="628">
                  <c:v>1.333333333333333</c:v>
                </c:pt>
                <c:pt idx="629">
                  <c:v>3.333333333333333</c:v>
                </c:pt>
                <c:pt idx="630">
                  <c:v>2.0</c:v>
                </c:pt>
                <c:pt idx="631">
                  <c:v>3.0</c:v>
                </c:pt>
                <c:pt idx="632">
                  <c:v>11.33333333333333</c:v>
                </c:pt>
                <c:pt idx="633">
                  <c:v>4.0</c:v>
                </c:pt>
                <c:pt idx="634">
                  <c:v>4.0</c:v>
                </c:pt>
                <c:pt idx="635">
                  <c:v>1.0</c:v>
                </c:pt>
                <c:pt idx="636">
                  <c:v>3.0</c:v>
                </c:pt>
                <c:pt idx="637">
                  <c:v>0.666666666666667</c:v>
                </c:pt>
                <c:pt idx="638">
                  <c:v>4.0</c:v>
                </c:pt>
                <c:pt idx="639">
                  <c:v>2.333333333333333</c:v>
                </c:pt>
                <c:pt idx="640">
                  <c:v>3.0</c:v>
                </c:pt>
                <c:pt idx="641">
                  <c:v>2.333333333333333</c:v>
                </c:pt>
                <c:pt idx="642">
                  <c:v>4.0</c:v>
                </c:pt>
                <c:pt idx="643">
                  <c:v>4.333333333333332</c:v>
                </c:pt>
                <c:pt idx="644">
                  <c:v>3.333333333333333</c:v>
                </c:pt>
                <c:pt idx="645">
                  <c:v>3.0</c:v>
                </c:pt>
                <c:pt idx="646">
                  <c:v>4.0</c:v>
                </c:pt>
                <c:pt idx="647">
                  <c:v>2.333333333333333</c:v>
                </c:pt>
                <c:pt idx="648">
                  <c:v>3.666666666666666</c:v>
                </c:pt>
                <c:pt idx="649">
                  <c:v>15.0</c:v>
                </c:pt>
                <c:pt idx="650">
                  <c:v>2.0</c:v>
                </c:pt>
                <c:pt idx="651">
                  <c:v>3.666666666666666</c:v>
                </c:pt>
                <c:pt idx="652">
                  <c:v>4.0</c:v>
                </c:pt>
                <c:pt idx="653">
                  <c:v>5.0</c:v>
                </c:pt>
                <c:pt idx="654">
                  <c:v>2.333333333333333</c:v>
                </c:pt>
                <c:pt idx="655">
                  <c:v>5.0</c:v>
                </c:pt>
                <c:pt idx="656">
                  <c:v>0.666666666666667</c:v>
                </c:pt>
                <c:pt idx="657">
                  <c:v>1.0</c:v>
                </c:pt>
                <c:pt idx="658">
                  <c:v>2.0</c:v>
                </c:pt>
                <c:pt idx="659">
                  <c:v>0.0</c:v>
                </c:pt>
                <c:pt idx="660">
                  <c:v>3.666666666666666</c:v>
                </c:pt>
                <c:pt idx="661">
                  <c:v>0.333333333333333</c:v>
                </c:pt>
                <c:pt idx="662">
                  <c:v>2.333333333333333</c:v>
                </c:pt>
                <c:pt idx="663">
                  <c:v>2.333333333333333</c:v>
                </c:pt>
                <c:pt idx="664">
                  <c:v>2.666666666666666</c:v>
                </c:pt>
                <c:pt idx="665">
                  <c:v>4.333333333333332</c:v>
                </c:pt>
                <c:pt idx="666">
                  <c:v>3.666666666666666</c:v>
                </c:pt>
                <c:pt idx="667">
                  <c:v>4.333333333333332</c:v>
                </c:pt>
                <c:pt idx="668">
                  <c:v>0.0</c:v>
                </c:pt>
                <c:pt idx="669">
                  <c:v>3.333333333333333</c:v>
                </c:pt>
                <c:pt idx="670">
                  <c:v>2.333333333333333</c:v>
                </c:pt>
                <c:pt idx="671">
                  <c:v>4.0</c:v>
                </c:pt>
                <c:pt idx="672">
                  <c:v>3.333333333333333</c:v>
                </c:pt>
                <c:pt idx="673">
                  <c:v>0.333333333333333</c:v>
                </c:pt>
                <c:pt idx="674">
                  <c:v>2.666666666666666</c:v>
                </c:pt>
                <c:pt idx="675">
                  <c:v>2.333333333333333</c:v>
                </c:pt>
                <c:pt idx="676">
                  <c:v>4.333333333333332</c:v>
                </c:pt>
                <c:pt idx="677">
                  <c:v>4.333333333333332</c:v>
                </c:pt>
                <c:pt idx="678">
                  <c:v>5.0</c:v>
                </c:pt>
                <c:pt idx="679">
                  <c:v>3.333333333333333</c:v>
                </c:pt>
                <c:pt idx="680">
                  <c:v>3.0</c:v>
                </c:pt>
                <c:pt idx="681">
                  <c:v>15.0</c:v>
                </c:pt>
                <c:pt idx="682">
                  <c:v>5.666666666666667</c:v>
                </c:pt>
                <c:pt idx="683">
                  <c:v>2.333333333333333</c:v>
                </c:pt>
                <c:pt idx="684">
                  <c:v>1.666666666666667</c:v>
                </c:pt>
                <c:pt idx="685">
                  <c:v>3.333333333333333</c:v>
                </c:pt>
                <c:pt idx="686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597120"/>
        <c:axId val="-1065711104"/>
      </c:scatterChart>
      <c:valAx>
        <c:axId val="-9635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711104"/>
        <c:crosses val="autoZero"/>
        <c:crossBetween val="midCat"/>
      </c:valAx>
      <c:valAx>
        <c:axId val="-1065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5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Dry 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'1_QTL_AllFamilies_NoOutlier'!$AB$2:$AB$688</c:f>
              <c:numCache>
                <c:formatCode>0.00</c:formatCode>
                <c:ptCount val="687"/>
                <c:pt idx="0">
                  <c:v>117.1666666666667</c:v>
                </c:pt>
                <c:pt idx="1">
                  <c:v>113.8333333333333</c:v>
                </c:pt>
                <c:pt idx="2">
                  <c:v>84.33333333333333</c:v>
                </c:pt>
                <c:pt idx="3">
                  <c:v>151.6666666666667</c:v>
                </c:pt>
                <c:pt idx="4">
                  <c:v>151.5</c:v>
                </c:pt>
                <c:pt idx="5">
                  <c:v>387.6666666666666</c:v>
                </c:pt>
                <c:pt idx="6">
                  <c:v>238.1666666666667</c:v>
                </c:pt>
                <c:pt idx="7">
                  <c:v>286.3333333333333</c:v>
                </c:pt>
                <c:pt idx="8">
                  <c:v>216.8333333333333</c:v>
                </c:pt>
                <c:pt idx="9">
                  <c:v>200.5</c:v>
                </c:pt>
                <c:pt idx="10">
                  <c:v>221.3333333333333</c:v>
                </c:pt>
                <c:pt idx="11">
                  <c:v>258.0</c:v>
                </c:pt>
                <c:pt idx="12">
                  <c:v>97.5</c:v>
                </c:pt>
                <c:pt idx="13">
                  <c:v>193.1666666666667</c:v>
                </c:pt>
                <c:pt idx="14">
                  <c:v>178.3333333333333</c:v>
                </c:pt>
                <c:pt idx="15">
                  <c:v>245.3333333333333</c:v>
                </c:pt>
                <c:pt idx="16">
                  <c:v>188.0</c:v>
                </c:pt>
                <c:pt idx="17">
                  <c:v>168.0</c:v>
                </c:pt>
                <c:pt idx="18">
                  <c:v>204.8333333333333</c:v>
                </c:pt>
                <c:pt idx="19">
                  <c:v>212.1666666666667</c:v>
                </c:pt>
                <c:pt idx="20">
                  <c:v>233.1666666666667</c:v>
                </c:pt>
                <c:pt idx="21">
                  <c:v>246.8333333333333</c:v>
                </c:pt>
                <c:pt idx="22">
                  <c:v>264.1666666666666</c:v>
                </c:pt>
                <c:pt idx="23">
                  <c:v>268.6666666666666</c:v>
                </c:pt>
                <c:pt idx="24">
                  <c:v>96.33333333333333</c:v>
                </c:pt>
                <c:pt idx="25">
                  <c:v>192.3333333333333</c:v>
                </c:pt>
                <c:pt idx="26">
                  <c:v>140.1666666666667</c:v>
                </c:pt>
                <c:pt idx="27">
                  <c:v>193.0</c:v>
                </c:pt>
                <c:pt idx="28">
                  <c:v>199.8333333333333</c:v>
                </c:pt>
                <c:pt idx="29">
                  <c:v>181.6666666666667</c:v>
                </c:pt>
                <c:pt idx="30">
                  <c:v>246.6666666666667</c:v>
                </c:pt>
                <c:pt idx="31">
                  <c:v>292.6666666666666</c:v>
                </c:pt>
                <c:pt idx="32">
                  <c:v>208.6666666666667</c:v>
                </c:pt>
                <c:pt idx="33">
                  <c:v>267.8333333333333</c:v>
                </c:pt>
                <c:pt idx="34">
                  <c:v>174.3333333333333</c:v>
                </c:pt>
                <c:pt idx="35">
                  <c:v>208.1666666666667</c:v>
                </c:pt>
                <c:pt idx="36">
                  <c:v>174.0</c:v>
                </c:pt>
                <c:pt idx="37">
                  <c:v>146.0</c:v>
                </c:pt>
                <c:pt idx="38">
                  <c:v>306.3333333333333</c:v>
                </c:pt>
                <c:pt idx="39">
                  <c:v>196.5</c:v>
                </c:pt>
                <c:pt idx="40">
                  <c:v>299.25</c:v>
                </c:pt>
                <c:pt idx="41">
                  <c:v>237.0</c:v>
                </c:pt>
                <c:pt idx="42">
                  <c:v>234.3333333333333</c:v>
                </c:pt>
                <c:pt idx="43">
                  <c:v>517.5</c:v>
                </c:pt>
                <c:pt idx="44">
                  <c:v>189.0</c:v>
                </c:pt>
                <c:pt idx="45">
                  <c:v>256.8333333333333</c:v>
                </c:pt>
                <c:pt idx="46">
                  <c:v>249.6666666666667</c:v>
                </c:pt>
                <c:pt idx="47">
                  <c:v>220.8333333333333</c:v>
                </c:pt>
                <c:pt idx="48">
                  <c:v>142.3333333333333</c:v>
                </c:pt>
                <c:pt idx="49">
                  <c:v>128.5</c:v>
                </c:pt>
                <c:pt idx="50">
                  <c:v>189.1666666666667</c:v>
                </c:pt>
                <c:pt idx="51">
                  <c:v>206.8333333333333</c:v>
                </c:pt>
                <c:pt idx="52">
                  <c:v>413.6666666666666</c:v>
                </c:pt>
                <c:pt idx="53">
                  <c:v>179.8333333333333</c:v>
                </c:pt>
                <c:pt idx="54">
                  <c:v>116.3333333333333</c:v>
                </c:pt>
                <c:pt idx="55">
                  <c:v>216.6666666666667</c:v>
                </c:pt>
                <c:pt idx="56">
                  <c:v>294.5</c:v>
                </c:pt>
                <c:pt idx="57">
                  <c:v>252.8333333333333</c:v>
                </c:pt>
                <c:pt idx="58">
                  <c:v>248.1666666666667</c:v>
                </c:pt>
                <c:pt idx="59">
                  <c:v>171.6666666666667</c:v>
                </c:pt>
                <c:pt idx="60">
                  <c:v>190.0</c:v>
                </c:pt>
                <c:pt idx="61">
                  <c:v>192.1666666666667</c:v>
                </c:pt>
                <c:pt idx="62">
                  <c:v>206.0</c:v>
                </c:pt>
                <c:pt idx="63">
                  <c:v>181.8333333333333</c:v>
                </c:pt>
                <c:pt idx="64">
                  <c:v>230.6666666666667</c:v>
                </c:pt>
                <c:pt idx="65">
                  <c:v>180.6666666666667</c:v>
                </c:pt>
                <c:pt idx="66">
                  <c:v>244.8333333333333</c:v>
                </c:pt>
                <c:pt idx="67">
                  <c:v>283.0</c:v>
                </c:pt>
                <c:pt idx="68">
                  <c:v>543.8333333333333</c:v>
                </c:pt>
                <c:pt idx="69">
                  <c:v>279.5</c:v>
                </c:pt>
                <c:pt idx="70">
                  <c:v>162.8333333333333</c:v>
                </c:pt>
                <c:pt idx="71">
                  <c:v>111.1666666666667</c:v>
                </c:pt>
                <c:pt idx="72">
                  <c:v>189.3333333333333</c:v>
                </c:pt>
                <c:pt idx="73">
                  <c:v>233.1666666666667</c:v>
                </c:pt>
                <c:pt idx="74">
                  <c:v>232.25</c:v>
                </c:pt>
                <c:pt idx="75">
                  <c:v>231.0</c:v>
                </c:pt>
                <c:pt idx="76">
                  <c:v>141.6666666666667</c:v>
                </c:pt>
                <c:pt idx="77">
                  <c:v>281.5</c:v>
                </c:pt>
                <c:pt idx="78">
                  <c:v>238.6666666666667</c:v>
                </c:pt>
                <c:pt idx="79">
                  <c:v>257.1666666666666</c:v>
                </c:pt>
                <c:pt idx="80">
                  <c:v>225.1666666666667</c:v>
                </c:pt>
                <c:pt idx="81">
                  <c:v>103.6666666666667</c:v>
                </c:pt>
                <c:pt idx="82">
                  <c:v>220.5</c:v>
                </c:pt>
                <c:pt idx="83">
                  <c:v>184.0</c:v>
                </c:pt>
                <c:pt idx="84">
                  <c:v>181.8333333333333</c:v>
                </c:pt>
                <c:pt idx="85">
                  <c:v>207.0</c:v>
                </c:pt>
                <c:pt idx="86">
                  <c:v>205.8333333333333</c:v>
                </c:pt>
                <c:pt idx="87">
                  <c:v>311.5</c:v>
                </c:pt>
                <c:pt idx="88">
                  <c:v>213.5</c:v>
                </c:pt>
                <c:pt idx="89">
                  <c:v>230.6666666666667</c:v>
                </c:pt>
                <c:pt idx="90" formatCode="General">
                  <c:v>0.0</c:v>
                </c:pt>
                <c:pt idx="91">
                  <c:v>552.5</c:v>
                </c:pt>
                <c:pt idx="92">
                  <c:v>214.6666666666667</c:v>
                </c:pt>
                <c:pt idx="93">
                  <c:v>260.6666666666666</c:v>
                </c:pt>
                <c:pt idx="94">
                  <c:v>240.3333333333333</c:v>
                </c:pt>
                <c:pt idx="95">
                  <c:v>220.0</c:v>
                </c:pt>
                <c:pt idx="96">
                  <c:v>226.1666666666667</c:v>
                </c:pt>
                <c:pt idx="97">
                  <c:v>182.8333333333333</c:v>
                </c:pt>
                <c:pt idx="98">
                  <c:v>166.0</c:v>
                </c:pt>
                <c:pt idx="99">
                  <c:v>177.0</c:v>
                </c:pt>
                <c:pt idx="100">
                  <c:v>160.1666666666667</c:v>
                </c:pt>
                <c:pt idx="101">
                  <c:v>264.1666666666666</c:v>
                </c:pt>
                <c:pt idx="102">
                  <c:v>160.1666666666667</c:v>
                </c:pt>
                <c:pt idx="103">
                  <c:v>231.5</c:v>
                </c:pt>
                <c:pt idx="104">
                  <c:v>240.6666666666667</c:v>
                </c:pt>
                <c:pt idx="105">
                  <c:v>482.3333333333333</c:v>
                </c:pt>
                <c:pt idx="106">
                  <c:v>192.3333333333333</c:v>
                </c:pt>
                <c:pt idx="107">
                  <c:v>171.0</c:v>
                </c:pt>
                <c:pt idx="108">
                  <c:v>225.3333333333333</c:v>
                </c:pt>
                <c:pt idx="109">
                  <c:v>453.6666666666666</c:v>
                </c:pt>
                <c:pt idx="110">
                  <c:v>198.5</c:v>
                </c:pt>
                <c:pt idx="111">
                  <c:v>153.6666666666667</c:v>
                </c:pt>
                <c:pt idx="112">
                  <c:v>170.8333333333333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>
                  <c:v>247.0</c:v>
                </c:pt>
                <c:pt idx="116">
                  <c:v>174.0</c:v>
                </c:pt>
                <c:pt idx="117">
                  <c:v>221.5</c:v>
                </c:pt>
                <c:pt idx="118">
                  <c:v>414.8333333333333</c:v>
                </c:pt>
                <c:pt idx="119">
                  <c:v>238.0</c:v>
                </c:pt>
                <c:pt idx="120">
                  <c:v>178.1666666666667</c:v>
                </c:pt>
                <c:pt idx="121">
                  <c:v>344.1666666666666</c:v>
                </c:pt>
                <c:pt idx="122">
                  <c:v>229.0</c:v>
                </c:pt>
                <c:pt idx="123">
                  <c:v>177.1666666666667</c:v>
                </c:pt>
                <c:pt idx="124">
                  <c:v>236.8333333333333</c:v>
                </c:pt>
                <c:pt idx="125">
                  <c:v>197.0</c:v>
                </c:pt>
                <c:pt idx="126">
                  <c:v>270.6666666666666</c:v>
                </c:pt>
                <c:pt idx="127">
                  <c:v>162.6666666666667</c:v>
                </c:pt>
                <c:pt idx="128">
                  <c:v>330.1666666666666</c:v>
                </c:pt>
                <c:pt idx="129">
                  <c:v>180.5</c:v>
                </c:pt>
                <c:pt idx="130">
                  <c:v>407.0</c:v>
                </c:pt>
                <c:pt idx="131">
                  <c:v>174.8333333333333</c:v>
                </c:pt>
                <c:pt idx="132">
                  <c:v>214.5</c:v>
                </c:pt>
                <c:pt idx="133">
                  <c:v>153.1666666666667</c:v>
                </c:pt>
                <c:pt idx="134">
                  <c:v>189.5</c:v>
                </c:pt>
                <c:pt idx="135">
                  <c:v>218.8333333333333</c:v>
                </c:pt>
                <c:pt idx="136">
                  <c:v>200.3333333333333</c:v>
                </c:pt>
                <c:pt idx="137">
                  <c:v>163.0</c:v>
                </c:pt>
                <c:pt idx="138">
                  <c:v>184.1666666666667</c:v>
                </c:pt>
                <c:pt idx="139">
                  <c:v>254.8333333333333</c:v>
                </c:pt>
                <c:pt idx="140">
                  <c:v>307.1666666666666</c:v>
                </c:pt>
                <c:pt idx="141">
                  <c:v>393.3333333333333</c:v>
                </c:pt>
                <c:pt idx="142">
                  <c:v>178.5</c:v>
                </c:pt>
                <c:pt idx="143">
                  <c:v>196.6666666666667</c:v>
                </c:pt>
                <c:pt idx="144">
                  <c:v>141.6666666666667</c:v>
                </c:pt>
                <c:pt idx="145">
                  <c:v>243.0</c:v>
                </c:pt>
                <c:pt idx="146">
                  <c:v>242.0</c:v>
                </c:pt>
                <c:pt idx="147">
                  <c:v>163.5</c:v>
                </c:pt>
                <c:pt idx="148">
                  <c:v>174.3333333333333</c:v>
                </c:pt>
                <c:pt idx="149">
                  <c:v>192.3333333333333</c:v>
                </c:pt>
                <c:pt idx="150">
                  <c:v>222.5</c:v>
                </c:pt>
                <c:pt idx="151">
                  <c:v>226.1666666666667</c:v>
                </c:pt>
                <c:pt idx="152">
                  <c:v>138.3333333333333</c:v>
                </c:pt>
                <c:pt idx="153">
                  <c:v>257.3333333333333</c:v>
                </c:pt>
                <c:pt idx="154">
                  <c:v>239.1666666666667</c:v>
                </c:pt>
                <c:pt idx="155">
                  <c:v>325.3333333333333</c:v>
                </c:pt>
                <c:pt idx="156">
                  <c:v>324.6666666666666</c:v>
                </c:pt>
                <c:pt idx="157">
                  <c:v>176.5</c:v>
                </c:pt>
                <c:pt idx="158">
                  <c:v>116.1666666666667</c:v>
                </c:pt>
                <c:pt idx="159">
                  <c:v>160.6666666666667</c:v>
                </c:pt>
                <c:pt idx="160">
                  <c:v>207.5</c:v>
                </c:pt>
                <c:pt idx="161">
                  <c:v>208.3333333333333</c:v>
                </c:pt>
                <c:pt idx="162">
                  <c:v>150.8333333333333</c:v>
                </c:pt>
                <c:pt idx="163">
                  <c:v>190.5</c:v>
                </c:pt>
                <c:pt idx="164">
                  <c:v>324.0</c:v>
                </c:pt>
                <c:pt idx="165">
                  <c:v>169.5</c:v>
                </c:pt>
                <c:pt idx="166">
                  <c:v>357.5</c:v>
                </c:pt>
                <c:pt idx="167">
                  <c:v>192.5</c:v>
                </c:pt>
                <c:pt idx="168">
                  <c:v>193.6666666666667</c:v>
                </c:pt>
                <c:pt idx="169">
                  <c:v>294.0</c:v>
                </c:pt>
                <c:pt idx="170">
                  <c:v>568.1666666666666</c:v>
                </c:pt>
                <c:pt idx="171">
                  <c:v>194.5</c:v>
                </c:pt>
                <c:pt idx="172">
                  <c:v>130.8333333333333</c:v>
                </c:pt>
                <c:pt idx="173">
                  <c:v>503.5</c:v>
                </c:pt>
                <c:pt idx="174">
                  <c:v>209.0</c:v>
                </c:pt>
                <c:pt idx="175">
                  <c:v>173.5</c:v>
                </c:pt>
                <c:pt idx="176">
                  <c:v>265.1666666666666</c:v>
                </c:pt>
                <c:pt idx="177">
                  <c:v>176.5</c:v>
                </c:pt>
                <c:pt idx="178">
                  <c:v>178.6666666666667</c:v>
                </c:pt>
                <c:pt idx="179">
                  <c:v>230.8333333333333</c:v>
                </c:pt>
                <c:pt idx="180">
                  <c:v>132.8333333333333</c:v>
                </c:pt>
                <c:pt idx="181">
                  <c:v>186.3333333333333</c:v>
                </c:pt>
                <c:pt idx="182">
                  <c:v>137.1666666666667</c:v>
                </c:pt>
                <c:pt idx="183">
                  <c:v>166.8333333333333</c:v>
                </c:pt>
                <c:pt idx="184">
                  <c:v>190.1666666666667</c:v>
                </c:pt>
                <c:pt idx="185" formatCode="General">
                  <c:v>0.0</c:v>
                </c:pt>
                <c:pt idx="186">
                  <c:v>257.1666666666666</c:v>
                </c:pt>
                <c:pt idx="187">
                  <c:v>235.8333333333333</c:v>
                </c:pt>
                <c:pt idx="188">
                  <c:v>217.1666666666667</c:v>
                </c:pt>
                <c:pt idx="189">
                  <c:v>226.5</c:v>
                </c:pt>
                <c:pt idx="190">
                  <c:v>158.5</c:v>
                </c:pt>
                <c:pt idx="191">
                  <c:v>238.84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>
                  <c:v>201.3333333333333</c:v>
                </c:pt>
                <c:pt idx="195" formatCode="General">
                  <c:v>0.0</c:v>
                </c:pt>
                <c:pt idx="196">
                  <c:v>235.6666666666667</c:v>
                </c:pt>
                <c:pt idx="197">
                  <c:v>190.0</c:v>
                </c:pt>
                <c:pt idx="198">
                  <c:v>216.8333333333333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>
                  <c:v>195.3333333333333</c:v>
                </c:pt>
                <c:pt idx="202">
                  <c:v>222.6666666666667</c:v>
                </c:pt>
                <c:pt idx="203">
                  <c:v>170.8333333333333</c:v>
                </c:pt>
                <c:pt idx="204" formatCode="General">
                  <c:v>0.0</c:v>
                </c:pt>
                <c:pt idx="205">
                  <c:v>229.0</c:v>
                </c:pt>
                <c:pt idx="206">
                  <c:v>199.5</c:v>
                </c:pt>
                <c:pt idx="207">
                  <c:v>174.0</c:v>
                </c:pt>
                <c:pt idx="208">
                  <c:v>465.6666666666666</c:v>
                </c:pt>
                <c:pt idx="209">
                  <c:v>222.6666666666667</c:v>
                </c:pt>
                <c:pt idx="210">
                  <c:v>195.6666666666667</c:v>
                </c:pt>
                <c:pt idx="211">
                  <c:v>196.8333333333333</c:v>
                </c:pt>
                <c:pt idx="212">
                  <c:v>224.5</c:v>
                </c:pt>
                <c:pt idx="213">
                  <c:v>281.6666666666666</c:v>
                </c:pt>
                <c:pt idx="214">
                  <c:v>162.3333333333333</c:v>
                </c:pt>
                <c:pt idx="215">
                  <c:v>175.1666666666667</c:v>
                </c:pt>
                <c:pt idx="216">
                  <c:v>166.6666666666667</c:v>
                </c:pt>
                <c:pt idx="217">
                  <c:v>129.75</c:v>
                </c:pt>
                <c:pt idx="218" formatCode="General">
                  <c:v>0.0</c:v>
                </c:pt>
                <c:pt idx="219">
                  <c:v>220.3333333333333</c:v>
                </c:pt>
                <c:pt idx="220">
                  <c:v>117.1666666666667</c:v>
                </c:pt>
                <c:pt idx="221">
                  <c:v>278.5</c:v>
                </c:pt>
                <c:pt idx="222">
                  <c:v>202.8333333333333</c:v>
                </c:pt>
                <c:pt idx="223">
                  <c:v>117.25</c:v>
                </c:pt>
                <c:pt idx="224">
                  <c:v>233.6666666666667</c:v>
                </c:pt>
                <c:pt idx="225">
                  <c:v>536.1666666666666</c:v>
                </c:pt>
                <c:pt idx="226">
                  <c:v>219.6666666666667</c:v>
                </c:pt>
                <c:pt idx="227">
                  <c:v>125.1666666666667</c:v>
                </c:pt>
                <c:pt idx="228">
                  <c:v>111.5</c:v>
                </c:pt>
                <c:pt idx="229">
                  <c:v>208.75</c:v>
                </c:pt>
                <c:pt idx="230">
                  <c:v>90.0</c:v>
                </c:pt>
                <c:pt idx="231">
                  <c:v>275.0</c:v>
                </c:pt>
                <c:pt idx="232">
                  <c:v>274.8333333333333</c:v>
                </c:pt>
                <c:pt idx="233">
                  <c:v>297.6666666666666</c:v>
                </c:pt>
                <c:pt idx="234">
                  <c:v>257.3333333333333</c:v>
                </c:pt>
                <c:pt idx="235">
                  <c:v>389.0</c:v>
                </c:pt>
                <c:pt idx="236">
                  <c:v>231.5</c:v>
                </c:pt>
                <c:pt idx="237">
                  <c:v>225.6666666666667</c:v>
                </c:pt>
                <c:pt idx="238">
                  <c:v>196.6666666666667</c:v>
                </c:pt>
                <c:pt idx="239">
                  <c:v>87.5</c:v>
                </c:pt>
                <c:pt idx="240">
                  <c:v>190.0</c:v>
                </c:pt>
                <c:pt idx="241" formatCode="General">
                  <c:v>0.0</c:v>
                </c:pt>
                <c:pt idx="242">
                  <c:v>486.5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>
                  <c:v>204.6666666666667</c:v>
                </c:pt>
                <c:pt idx="246">
                  <c:v>160.8333333333333</c:v>
                </c:pt>
                <c:pt idx="247">
                  <c:v>190.8333333333333</c:v>
                </c:pt>
                <c:pt idx="248">
                  <c:v>171.0</c:v>
                </c:pt>
                <c:pt idx="249">
                  <c:v>182.8333333333333</c:v>
                </c:pt>
                <c:pt idx="250">
                  <c:v>515.1666666666666</c:v>
                </c:pt>
                <c:pt idx="251">
                  <c:v>200.8333333333333</c:v>
                </c:pt>
                <c:pt idx="252" formatCode="General">
                  <c:v>0.0</c:v>
                </c:pt>
                <c:pt idx="253">
                  <c:v>189.5</c:v>
                </c:pt>
                <c:pt idx="254" formatCode="General">
                  <c:v>0.0</c:v>
                </c:pt>
                <c:pt idx="255">
                  <c:v>173.0</c:v>
                </c:pt>
                <c:pt idx="256">
                  <c:v>120.6666666666667</c:v>
                </c:pt>
                <c:pt idx="257">
                  <c:v>277.3333333333333</c:v>
                </c:pt>
                <c:pt idx="258">
                  <c:v>118.0</c:v>
                </c:pt>
                <c:pt idx="259">
                  <c:v>222.1666666666667</c:v>
                </c:pt>
                <c:pt idx="260">
                  <c:v>226.3333333333333</c:v>
                </c:pt>
                <c:pt idx="261">
                  <c:v>142.5</c:v>
                </c:pt>
                <c:pt idx="262">
                  <c:v>149.8333333333333</c:v>
                </c:pt>
                <c:pt idx="263">
                  <c:v>235.8333333333333</c:v>
                </c:pt>
                <c:pt idx="264">
                  <c:v>164.8333333333333</c:v>
                </c:pt>
                <c:pt idx="265">
                  <c:v>148.6666666666667</c:v>
                </c:pt>
                <c:pt idx="266">
                  <c:v>181.0</c:v>
                </c:pt>
                <c:pt idx="267">
                  <c:v>192.5</c:v>
                </c:pt>
                <c:pt idx="268">
                  <c:v>224.5</c:v>
                </c:pt>
                <c:pt idx="269">
                  <c:v>165.5</c:v>
                </c:pt>
                <c:pt idx="270">
                  <c:v>166.5</c:v>
                </c:pt>
                <c:pt idx="271">
                  <c:v>192.0</c:v>
                </c:pt>
                <c:pt idx="272">
                  <c:v>219.1666666666667</c:v>
                </c:pt>
                <c:pt idx="273">
                  <c:v>250.8333333333333</c:v>
                </c:pt>
                <c:pt idx="274">
                  <c:v>258.8333333333333</c:v>
                </c:pt>
                <c:pt idx="275">
                  <c:v>203.5</c:v>
                </c:pt>
                <c:pt idx="276">
                  <c:v>209.0</c:v>
                </c:pt>
                <c:pt idx="277">
                  <c:v>153.5</c:v>
                </c:pt>
                <c:pt idx="278">
                  <c:v>169.1666666666667</c:v>
                </c:pt>
                <c:pt idx="279">
                  <c:v>129.6666666666667</c:v>
                </c:pt>
                <c:pt idx="280">
                  <c:v>94.5</c:v>
                </c:pt>
                <c:pt idx="281">
                  <c:v>163.8333333333333</c:v>
                </c:pt>
                <c:pt idx="282">
                  <c:v>282.1666666666666</c:v>
                </c:pt>
                <c:pt idx="283">
                  <c:v>228.3333333333333</c:v>
                </c:pt>
                <c:pt idx="284">
                  <c:v>240.0</c:v>
                </c:pt>
                <c:pt idx="285">
                  <c:v>247.6666666666667</c:v>
                </c:pt>
                <c:pt idx="286">
                  <c:v>291.5</c:v>
                </c:pt>
                <c:pt idx="287">
                  <c:v>258.75</c:v>
                </c:pt>
                <c:pt idx="288">
                  <c:v>145.1666666666667</c:v>
                </c:pt>
                <c:pt idx="289">
                  <c:v>88.83333333333333</c:v>
                </c:pt>
                <c:pt idx="290">
                  <c:v>234.5</c:v>
                </c:pt>
                <c:pt idx="291">
                  <c:v>146.8333333333333</c:v>
                </c:pt>
                <c:pt idx="292">
                  <c:v>181.0</c:v>
                </c:pt>
                <c:pt idx="293">
                  <c:v>256.0</c:v>
                </c:pt>
                <c:pt idx="294">
                  <c:v>255.5</c:v>
                </c:pt>
                <c:pt idx="295">
                  <c:v>220.0</c:v>
                </c:pt>
                <c:pt idx="296">
                  <c:v>199.0</c:v>
                </c:pt>
                <c:pt idx="297">
                  <c:v>246.8333333333333</c:v>
                </c:pt>
                <c:pt idx="298">
                  <c:v>237.8333333333333</c:v>
                </c:pt>
                <c:pt idx="299">
                  <c:v>239.1666666666667</c:v>
                </c:pt>
                <c:pt idx="300">
                  <c:v>156.0</c:v>
                </c:pt>
                <c:pt idx="301">
                  <c:v>140.8333333333333</c:v>
                </c:pt>
                <c:pt idx="302">
                  <c:v>147.3333333333333</c:v>
                </c:pt>
                <c:pt idx="303">
                  <c:v>132.6666666666667</c:v>
                </c:pt>
                <c:pt idx="304">
                  <c:v>142.3333333333333</c:v>
                </c:pt>
                <c:pt idx="305">
                  <c:v>194.5</c:v>
                </c:pt>
                <c:pt idx="306">
                  <c:v>132.5</c:v>
                </c:pt>
                <c:pt idx="307">
                  <c:v>202.1666666666667</c:v>
                </c:pt>
                <c:pt idx="308">
                  <c:v>205.0</c:v>
                </c:pt>
                <c:pt idx="309">
                  <c:v>147.3333333333333</c:v>
                </c:pt>
                <c:pt idx="310">
                  <c:v>355.0</c:v>
                </c:pt>
                <c:pt idx="311">
                  <c:v>215.6666666666667</c:v>
                </c:pt>
                <c:pt idx="312">
                  <c:v>169.6666666666667</c:v>
                </c:pt>
                <c:pt idx="313">
                  <c:v>286.75</c:v>
                </c:pt>
                <c:pt idx="314">
                  <c:v>187.6666666666667</c:v>
                </c:pt>
                <c:pt idx="315">
                  <c:v>190.1666666666667</c:v>
                </c:pt>
                <c:pt idx="316">
                  <c:v>181.0</c:v>
                </c:pt>
                <c:pt idx="317">
                  <c:v>245.6666666666667</c:v>
                </c:pt>
                <c:pt idx="318">
                  <c:v>179.0</c:v>
                </c:pt>
                <c:pt idx="319">
                  <c:v>203.6666666666667</c:v>
                </c:pt>
                <c:pt idx="320">
                  <c:v>146.8333333333333</c:v>
                </c:pt>
                <c:pt idx="321">
                  <c:v>206.8333333333333</c:v>
                </c:pt>
                <c:pt idx="322">
                  <c:v>258.1666666666666</c:v>
                </c:pt>
                <c:pt idx="323">
                  <c:v>527.1666666666666</c:v>
                </c:pt>
                <c:pt idx="324">
                  <c:v>349.6666666666666</c:v>
                </c:pt>
                <c:pt idx="325">
                  <c:v>209.6666666666667</c:v>
                </c:pt>
                <c:pt idx="326">
                  <c:v>217.1666666666667</c:v>
                </c:pt>
                <c:pt idx="327">
                  <c:v>297.3333333333333</c:v>
                </c:pt>
                <c:pt idx="328">
                  <c:v>202.1666666666667</c:v>
                </c:pt>
                <c:pt idx="329">
                  <c:v>162.5</c:v>
                </c:pt>
                <c:pt idx="330">
                  <c:v>250.1666666666667</c:v>
                </c:pt>
                <c:pt idx="331">
                  <c:v>236.6666666666667</c:v>
                </c:pt>
                <c:pt idx="332">
                  <c:v>142.5</c:v>
                </c:pt>
                <c:pt idx="333">
                  <c:v>240.5</c:v>
                </c:pt>
                <c:pt idx="334">
                  <c:v>334.6666666666666</c:v>
                </c:pt>
                <c:pt idx="335">
                  <c:v>138.8333333333333</c:v>
                </c:pt>
                <c:pt idx="336">
                  <c:v>181.8333333333333</c:v>
                </c:pt>
                <c:pt idx="337">
                  <c:v>146.6666666666667</c:v>
                </c:pt>
                <c:pt idx="338">
                  <c:v>167.8333333333333</c:v>
                </c:pt>
                <c:pt idx="339">
                  <c:v>169.3333333333333</c:v>
                </c:pt>
                <c:pt idx="340">
                  <c:v>125.5</c:v>
                </c:pt>
                <c:pt idx="341">
                  <c:v>98.25</c:v>
                </c:pt>
                <c:pt idx="342">
                  <c:v>136.6666666666667</c:v>
                </c:pt>
                <c:pt idx="343">
                  <c:v>467.0</c:v>
                </c:pt>
                <c:pt idx="344">
                  <c:v>187.6666666666667</c:v>
                </c:pt>
                <c:pt idx="345">
                  <c:v>203.5</c:v>
                </c:pt>
                <c:pt idx="346">
                  <c:v>328.0</c:v>
                </c:pt>
                <c:pt idx="347">
                  <c:v>188.5</c:v>
                </c:pt>
                <c:pt idx="348">
                  <c:v>188.3333333333333</c:v>
                </c:pt>
                <c:pt idx="349">
                  <c:v>154.8333333333333</c:v>
                </c:pt>
                <c:pt idx="350">
                  <c:v>141.3333333333333</c:v>
                </c:pt>
                <c:pt idx="351">
                  <c:v>226.8333333333333</c:v>
                </c:pt>
                <c:pt idx="352">
                  <c:v>189.3333333333333</c:v>
                </c:pt>
                <c:pt idx="353">
                  <c:v>234.3333333333333</c:v>
                </c:pt>
                <c:pt idx="354">
                  <c:v>163.1666666666667</c:v>
                </c:pt>
                <c:pt idx="355">
                  <c:v>182.6666666666667</c:v>
                </c:pt>
                <c:pt idx="356">
                  <c:v>216.3333333333333</c:v>
                </c:pt>
                <c:pt idx="357">
                  <c:v>234.0</c:v>
                </c:pt>
                <c:pt idx="358">
                  <c:v>198.0</c:v>
                </c:pt>
                <c:pt idx="359">
                  <c:v>237.5</c:v>
                </c:pt>
                <c:pt idx="360">
                  <c:v>307.5</c:v>
                </c:pt>
                <c:pt idx="361">
                  <c:v>290.6666666666666</c:v>
                </c:pt>
                <c:pt idx="362">
                  <c:v>192.6666666666667</c:v>
                </c:pt>
                <c:pt idx="363">
                  <c:v>183.6666666666667</c:v>
                </c:pt>
                <c:pt idx="364">
                  <c:v>201.1666666666667</c:v>
                </c:pt>
                <c:pt idx="365" formatCode="General">
                  <c:v>0.0</c:v>
                </c:pt>
                <c:pt idx="366">
                  <c:v>203.5</c:v>
                </c:pt>
                <c:pt idx="367">
                  <c:v>323.5</c:v>
                </c:pt>
                <c:pt idx="368">
                  <c:v>246.0</c:v>
                </c:pt>
                <c:pt idx="369">
                  <c:v>228.6666666666667</c:v>
                </c:pt>
                <c:pt idx="370">
                  <c:v>190.1666666666667</c:v>
                </c:pt>
                <c:pt idx="371">
                  <c:v>456.8333333333333</c:v>
                </c:pt>
                <c:pt idx="372">
                  <c:v>270.5</c:v>
                </c:pt>
                <c:pt idx="373">
                  <c:v>159.1666666666667</c:v>
                </c:pt>
                <c:pt idx="374">
                  <c:v>166.0</c:v>
                </c:pt>
                <c:pt idx="375">
                  <c:v>212.3333333333333</c:v>
                </c:pt>
                <c:pt idx="376">
                  <c:v>213.8333333333333</c:v>
                </c:pt>
                <c:pt idx="377">
                  <c:v>180.0</c:v>
                </c:pt>
                <c:pt idx="378">
                  <c:v>135.3333333333333</c:v>
                </c:pt>
                <c:pt idx="379">
                  <c:v>225.3333333333333</c:v>
                </c:pt>
                <c:pt idx="380">
                  <c:v>184.0</c:v>
                </c:pt>
                <c:pt idx="381">
                  <c:v>195.1666666666667</c:v>
                </c:pt>
                <c:pt idx="382">
                  <c:v>211.6666666666667</c:v>
                </c:pt>
                <c:pt idx="383">
                  <c:v>164.0</c:v>
                </c:pt>
                <c:pt idx="384">
                  <c:v>126.8333333333333</c:v>
                </c:pt>
                <c:pt idx="385">
                  <c:v>213.8333333333333</c:v>
                </c:pt>
                <c:pt idx="386">
                  <c:v>136.8333333333333</c:v>
                </c:pt>
                <c:pt idx="387">
                  <c:v>177.1666666666667</c:v>
                </c:pt>
                <c:pt idx="388">
                  <c:v>423.5</c:v>
                </c:pt>
                <c:pt idx="389">
                  <c:v>183.1666666666667</c:v>
                </c:pt>
                <c:pt idx="390">
                  <c:v>238.3333333333333</c:v>
                </c:pt>
                <c:pt idx="391">
                  <c:v>133.1666666666667</c:v>
                </c:pt>
                <c:pt idx="392">
                  <c:v>206.0</c:v>
                </c:pt>
                <c:pt idx="393">
                  <c:v>250.5</c:v>
                </c:pt>
                <c:pt idx="394">
                  <c:v>257.8333333333333</c:v>
                </c:pt>
                <c:pt idx="395">
                  <c:v>121.1666666666667</c:v>
                </c:pt>
                <c:pt idx="396">
                  <c:v>163.8333333333333</c:v>
                </c:pt>
                <c:pt idx="397">
                  <c:v>145.0</c:v>
                </c:pt>
                <c:pt idx="398">
                  <c:v>237.1666666666667</c:v>
                </c:pt>
                <c:pt idx="399">
                  <c:v>242.6666666666667</c:v>
                </c:pt>
                <c:pt idx="400">
                  <c:v>110.3333333333333</c:v>
                </c:pt>
                <c:pt idx="401">
                  <c:v>125.0</c:v>
                </c:pt>
                <c:pt idx="402">
                  <c:v>140.0</c:v>
                </c:pt>
                <c:pt idx="403">
                  <c:v>311.0</c:v>
                </c:pt>
                <c:pt idx="404">
                  <c:v>189.5</c:v>
                </c:pt>
                <c:pt idx="405">
                  <c:v>175.5</c:v>
                </c:pt>
                <c:pt idx="406">
                  <c:v>399.0</c:v>
                </c:pt>
                <c:pt idx="407">
                  <c:v>83.33333333333333</c:v>
                </c:pt>
                <c:pt idx="408">
                  <c:v>262.3333333333333</c:v>
                </c:pt>
                <c:pt idx="409">
                  <c:v>153.5</c:v>
                </c:pt>
                <c:pt idx="410">
                  <c:v>233.3333333333333</c:v>
                </c:pt>
                <c:pt idx="411">
                  <c:v>222.5</c:v>
                </c:pt>
                <c:pt idx="412">
                  <c:v>218.8333333333333</c:v>
                </c:pt>
                <c:pt idx="413">
                  <c:v>174.6666666666667</c:v>
                </c:pt>
                <c:pt idx="414">
                  <c:v>202.5</c:v>
                </c:pt>
                <c:pt idx="415">
                  <c:v>204.8333333333333</c:v>
                </c:pt>
                <c:pt idx="416">
                  <c:v>211.8333333333333</c:v>
                </c:pt>
                <c:pt idx="417">
                  <c:v>192.3333333333333</c:v>
                </c:pt>
                <c:pt idx="418">
                  <c:v>209.5</c:v>
                </c:pt>
                <c:pt idx="419">
                  <c:v>176.6666666666667</c:v>
                </c:pt>
                <c:pt idx="420">
                  <c:v>150.1666666666667</c:v>
                </c:pt>
                <c:pt idx="421">
                  <c:v>230.1666666666667</c:v>
                </c:pt>
                <c:pt idx="422">
                  <c:v>230.5</c:v>
                </c:pt>
                <c:pt idx="423">
                  <c:v>239.6666666666667</c:v>
                </c:pt>
                <c:pt idx="424">
                  <c:v>261.6666666666666</c:v>
                </c:pt>
                <c:pt idx="425">
                  <c:v>215.6666666666667</c:v>
                </c:pt>
                <c:pt idx="426">
                  <c:v>160.6666666666667</c:v>
                </c:pt>
                <c:pt idx="427">
                  <c:v>246.6666666666667</c:v>
                </c:pt>
                <c:pt idx="428">
                  <c:v>501.8333333333333</c:v>
                </c:pt>
                <c:pt idx="429">
                  <c:v>166.6666666666667</c:v>
                </c:pt>
                <c:pt idx="430">
                  <c:v>101.0</c:v>
                </c:pt>
                <c:pt idx="431">
                  <c:v>232.0</c:v>
                </c:pt>
                <c:pt idx="432">
                  <c:v>410.5</c:v>
                </c:pt>
                <c:pt idx="433">
                  <c:v>303.0</c:v>
                </c:pt>
                <c:pt idx="434">
                  <c:v>161.8333333333333</c:v>
                </c:pt>
                <c:pt idx="435">
                  <c:v>205.5</c:v>
                </c:pt>
                <c:pt idx="436">
                  <c:v>245.5</c:v>
                </c:pt>
                <c:pt idx="437">
                  <c:v>240.3333333333333</c:v>
                </c:pt>
                <c:pt idx="438">
                  <c:v>418.3333333333333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223.3333333333333</c:v>
                </c:pt>
                <c:pt idx="442">
                  <c:v>176.0</c:v>
                </c:pt>
                <c:pt idx="443" formatCode="0.0">
                  <c:v>0.0</c:v>
                </c:pt>
                <c:pt idx="444">
                  <c:v>205.3333333333333</c:v>
                </c:pt>
                <c:pt idx="445">
                  <c:v>211.5</c:v>
                </c:pt>
                <c:pt idx="446">
                  <c:v>223.6666666666667</c:v>
                </c:pt>
                <c:pt idx="447">
                  <c:v>198.0</c:v>
                </c:pt>
                <c:pt idx="448" formatCode="0.0">
                  <c:v>0.0</c:v>
                </c:pt>
                <c:pt idx="449">
                  <c:v>258.0</c:v>
                </c:pt>
                <c:pt idx="450">
                  <c:v>554.5</c:v>
                </c:pt>
                <c:pt idx="451">
                  <c:v>249.6666666666667</c:v>
                </c:pt>
                <c:pt idx="452" formatCode="0.0">
                  <c:v>0.0</c:v>
                </c:pt>
                <c:pt idx="453">
                  <c:v>318.0</c:v>
                </c:pt>
                <c:pt idx="454">
                  <c:v>319.0</c:v>
                </c:pt>
                <c:pt idx="455">
                  <c:v>251.5</c:v>
                </c:pt>
                <c:pt idx="456">
                  <c:v>206.6666666666667</c:v>
                </c:pt>
                <c:pt idx="457">
                  <c:v>157.3333333333333</c:v>
                </c:pt>
                <c:pt idx="458">
                  <c:v>218.1666666666667</c:v>
                </c:pt>
                <c:pt idx="459">
                  <c:v>552.6666666666666</c:v>
                </c:pt>
                <c:pt idx="460">
                  <c:v>231.1666666666667</c:v>
                </c:pt>
                <c:pt idx="461">
                  <c:v>305.0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223.3333333333333</c:v>
                </c:pt>
                <c:pt idx="465">
                  <c:v>273.0</c:v>
                </c:pt>
                <c:pt idx="466" formatCode="0.0">
                  <c:v>0.0</c:v>
                </c:pt>
                <c:pt idx="467">
                  <c:v>192.6666666666667</c:v>
                </c:pt>
                <c:pt idx="468">
                  <c:v>208.6666666666667</c:v>
                </c:pt>
                <c:pt idx="469">
                  <c:v>248.8333333333333</c:v>
                </c:pt>
                <c:pt idx="470">
                  <c:v>239.5</c:v>
                </c:pt>
                <c:pt idx="471">
                  <c:v>219.1666666666667</c:v>
                </c:pt>
                <c:pt idx="472">
                  <c:v>270.5</c:v>
                </c:pt>
                <c:pt idx="473">
                  <c:v>122.5</c:v>
                </c:pt>
                <c:pt idx="474">
                  <c:v>155.0</c:v>
                </c:pt>
                <c:pt idx="475" formatCode="0.0">
                  <c:v>0.0</c:v>
                </c:pt>
                <c:pt idx="476">
                  <c:v>406.0</c:v>
                </c:pt>
                <c:pt idx="477" formatCode="0.0">
                  <c:v>0.0</c:v>
                </c:pt>
                <c:pt idx="478">
                  <c:v>164.0</c:v>
                </c:pt>
                <c:pt idx="479">
                  <c:v>82.33333333333333</c:v>
                </c:pt>
                <c:pt idx="480">
                  <c:v>200.3333333333333</c:v>
                </c:pt>
                <c:pt idx="481">
                  <c:v>284.1666666666666</c:v>
                </c:pt>
                <c:pt idx="482">
                  <c:v>217.6666666666667</c:v>
                </c:pt>
                <c:pt idx="483">
                  <c:v>518.5</c:v>
                </c:pt>
                <c:pt idx="484">
                  <c:v>215.6666666666667</c:v>
                </c:pt>
                <c:pt idx="485">
                  <c:v>217.5</c:v>
                </c:pt>
                <c:pt idx="486">
                  <c:v>541.5</c:v>
                </c:pt>
                <c:pt idx="487">
                  <c:v>554.5</c:v>
                </c:pt>
                <c:pt idx="488">
                  <c:v>239.6666666666667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284.3333333333333</c:v>
                </c:pt>
                <c:pt idx="492">
                  <c:v>176.0</c:v>
                </c:pt>
                <c:pt idx="493">
                  <c:v>191.5</c:v>
                </c:pt>
                <c:pt idx="494">
                  <c:v>265.8333333333333</c:v>
                </c:pt>
                <c:pt idx="495">
                  <c:v>224.3333333333333</c:v>
                </c:pt>
                <c:pt idx="496">
                  <c:v>225.1666666666667</c:v>
                </c:pt>
                <c:pt idx="497">
                  <c:v>501.1666666666666</c:v>
                </c:pt>
                <c:pt idx="498">
                  <c:v>219.5</c:v>
                </c:pt>
                <c:pt idx="499">
                  <c:v>361.8333333333333</c:v>
                </c:pt>
                <c:pt idx="500">
                  <c:v>184.0</c:v>
                </c:pt>
                <c:pt idx="501">
                  <c:v>198.6666666666667</c:v>
                </c:pt>
                <c:pt idx="502">
                  <c:v>222.5</c:v>
                </c:pt>
                <c:pt idx="503">
                  <c:v>345.1666666666666</c:v>
                </c:pt>
                <c:pt idx="504">
                  <c:v>215.5</c:v>
                </c:pt>
                <c:pt idx="505">
                  <c:v>162.8333333333333</c:v>
                </c:pt>
                <c:pt idx="506">
                  <c:v>256.8333333333333</c:v>
                </c:pt>
                <c:pt idx="507">
                  <c:v>513.5</c:v>
                </c:pt>
                <c:pt idx="508" formatCode="General">
                  <c:v>0.0</c:v>
                </c:pt>
                <c:pt idx="509">
                  <c:v>206.6666666666667</c:v>
                </c:pt>
                <c:pt idx="510">
                  <c:v>226.1666666666667</c:v>
                </c:pt>
                <c:pt idx="511">
                  <c:v>290.0</c:v>
                </c:pt>
                <c:pt idx="512">
                  <c:v>288.1666666666666</c:v>
                </c:pt>
                <c:pt idx="513">
                  <c:v>174.1666666666667</c:v>
                </c:pt>
                <c:pt idx="514">
                  <c:v>447.1666666666666</c:v>
                </c:pt>
                <c:pt idx="515">
                  <c:v>236.1666666666667</c:v>
                </c:pt>
                <c:pt idx="516">
                  <c:v>443.0</c:v>
                </c:pt>
                <c:pt idx="517">
                  <c:v>220.6666666666667</c:v>
                </c:pt>
                <c:pt idx="518">
                  <c:v>154.1666666666667</c:v>
                </c:pt>
                <c:pt idx="519">
                  <c:v>220.0</c:v>
                </c:pt>
                <c:pt idx="520">
                  <c:v>164.1666666666667</c:v>
                </c:pt>
                <c:pt idx="521">
                  <c:v>267.8333333333333</c:v>
                </c:pt>
                <c:pt idx="522">
                  <c:v>218.5</c:v>
                </c:pt>
                <c:pt idx="523">
                  <c:v>245.5</c:v>
                </c:pt>
                <c:pt idx="524">
                  <c:v>272.1666666666666</c:v>
                </c:pt>
                <c:pt idx="525">
                  <c:v>211.6666666666667</c:v>
                </c:pt>
                <c:pt idx="526">
                  <c:v>182.3333333333333</c:v>
                </c:pt>
                <c:pt idx="527">
                  <c:v>217.6666666666667</c:v>
                </c:pt>
                <c:pt idx="528">
                  <c:v>175.5</c:v>
                </c:pt>
                <c:pt idx="529">
                  <c:v>169.0</c:v>
                </c:pt>
                <c:pt idx="530">
                  <c:v>155.6666666666667</c:v>
                </c:pt>
                <c:pt idx="531">
                  <c:v>145.25</c:v>
                </c:pt>
                <c:pt idx="532">
                  <c:v>124.6666666666667</c:v>
                </c:pt>
                <c:pt idx="533">
                  <c:v>434.8333333333333</c:v>
                </c:pt>
                <c:pt idx="534">
                  <c:v>219.8333333333333</c:v>
                </c:pt>
                <c:pt idx="535">
                  <c:v>173.6666666666667</c:v>
                </c:pt>
                <c:pt idx="536">
                  <c:v>220.1666666666667</c:v>
                </c:pt>
                <c:pt idx="537">
                  <c:v>458.6666666666666</c:v>
                </c:pt>
                <c:pt idx="538">
                  <c:v>266.8333333333333</c:v>
                </c:pt>
                <c:pt idx="539">
                  <c:v>143.0</c:v>
                </c:pt>
                <c:pt idx="540">
                  <c:v>218.0</c:v>
                </c:pt>
                <c:pt idx="541">
                  <c:v>219.1666666666667</c:v>
                </c:pt>
                <c:pt idx="542">
                  <c:v>181.3333333333333</c:v>
                </c:pt>
                <c:pt idx="543">
                  <c:v>254.6666666666667</c:v>
                </c:pt>
                <c:pt idx="544">
                  <c:v>376.0</c:v>
                </c:pt>
                <c:pt idx="545">
                  <c:v>206.6666666666667</c:v>
                </c:pt>
                <c:pt idx="546">
                  <c:v>332.0</c:v>
                </c:pt>
                <c:pt idx="547">
                  <c:v>256.3333333333333</c:v>
                </c:pt>
                <c:pt idx="548" formatCode="0.0">
                  <c:v>0.0</c:v>
                </c:pt>
                <c:pt idx="549">
                  <c:v>264.5</c:v>
                </c:pt>
                <c:pt idx="550">
                  <c:v>206.1666666666667</c:v>
                </c:pt>
                <c:pt idx="551">
                  <c:v>199.1666666666667</c:v>
                </c:pt>
                <c:pt idx="552">
                  <c:v>201.3333333333333</c:v>
                </c:pt>
                <c:pt idx="553">
                  <c:v>248.8333333333333</c:v>
                </c:pt>
                <c:pt idx="554">
                  <c:v>300.0</c:v>
                </c:pt>
                <c:pt idx="555">
                  <c:v>207.5</c:v>
                </c:pt>
                <c:pt idx="556">
                  <c:v>174.0</c:v>
                </c:pt>
                <c:pt idx="557">
                  <c:v>164.3333333333333</c:v>
                </c:pt>
                <c:pt idx="558">
                  <c:v>172.1666666666667</c:v>
                </c:pt>
                <c:pt idx="559">
                  <c:v>117.5</c:v>
                </c:pt>
                <c:pt idx="560">
                  <c:v>168.5</c:v>
                </c:pt>
                <c:pt idx="561">
                  <c:v>292.5</c:v>
                </c:pt>
                <c:pt idx="562">
                  <c:v>227.5</c:v>
                </c:pt>
                <c:pt idx="563" formatCode="0.0">
                  <c:v>0.0</c:v>
                </c:pt>
                <c:pt idx="564">
                  <c:v>160.8333333333333</c:v>
                </c:pt>
                <c:pt idx="565">
                  <c:v>207.5</c:v>
                </c:pt>
                <c:pt idx="566">
                  <c:v>278.0</c:v>
                </c:pt>
                <c:pt idx="567">
                  <c:v>248.3333333333333</c:v>
                </c:pt>
                <c:pt idx="568">
                  <c:v>332.5</c:v>
                </c:pt>
                <c:pt idx="569">
                  <c:v>246.8333333333333</c:v>
                </c:pt>
                <c:pt idx="570">
                  <c:v>258.8333333333333</c:v>
                </c:pt>
                <c:pt idx="571">
                  <c:v>221.3333333333333</c:v>
                </c:pt>
                <c:pt idx="572">
                  <c:v>242.0</c:v>
                </c:pt>
                <c:pt idx="573">
                  <c:v>187.0</c:v>
                </c:pt>
                <c:pt idx="574">
                  <c:v>143.8333333333333</c:v>
                </c:pt>
                <c:pt idx="575">
                  <c:v>283.8333333333333</c:v>
                </c:pt>
                <c:pt idx="576">
                  <c:v>187.5</c:v>
                </c:pt>
                <c:pt idx="577">
                  <c:v>204.5</c:v>
                </c:pt>
                <c:pt idx="578">
                  <c:v>244.0</c:v>
                </c:pt>
                <c:pt idx="579">
                  <c:v>301.6666666666666</c:v>
                </c:pt>
                <c:pt idx="580">
                  <c:v>281.6666666666666</c:v>
                </c:pt>
                <c:pt idx="581">
                  <c:v>224.6666666666667</c:v>
                </c:pt>
                <c:pt idx="582">
                  <c:v>212.3333333333333</c:v>
                </c:pt>
                <c:pt idx="583">
                  <c:v>381.3333333333333</c:v>
                </c:pt>
                <c:pt idx="584">
                  <c:v>222.8333333333333</c:v>
                </c:pt>
                <c:pt idx="585">
                  <c:v>239.8333333333333</c:v>
                </c:pt>
                <c:pt idx="586">
                  <c:v>238.1666666666667</c:v>
                </c:pt>
                <c:pt idx="587">
                  <c:v>162.8333333333333</c:v>
                </c:pt>
                <c:pt idx="588">
                  <c:v>189.5</c:v>
                </c:pt>
                <c:pt idx="589">
                  <c:v>0.0</c:v>
                </c:pt>
                <c:pt idx="590">
                  <c:v>223.0</c:v>
                </c:pt>
                <c:pt idx="591">
                  <c:v>511.1666666666666</c:v>
                </c:pt>
                <c:pt idx="592">
                  <c:v>0.0</c:v>
                </c:pt>
                <c:pt idx="593">
                  <c:v>216.1666666666667</c:v>
                </c:pt>
                <c:pt idx="594">
                  <c:v>190.8333333333333</c:v>
                </c:pt>
                <c:pt idx="595">
                  <c:v>225.3333333333333</c:v>
                </c:pt>
                <c:pt idx="596">
                  <c:v>211.25</c:v>
                </c:pt>
                <c:pt idx="597">
                  <c:v>289.1666666666666</c:v>
                </c:pt>
                <c:pt idx="598">
                  <c:v>244.5</c:v>
                </c:pt>
                <c:pt idx="599">
                  <c:v>261.6666666666666</c:v>
                </c:pt>
                <c:pt idx="600">
                  <c:v>225.3333333333333</c:v>
                </c:pt>
                <c:pt idx="601">
                  <c:v>143.6666666666667</c:v>
                </c:pt>
                <c:pt idx="602">
                  <c:v>415.25</c:v>
                </c:pt>
                <c:pt idx="603">
                  <c:v>204.0</c:v>
                </c:pt>
                <c:pt idx="604">
                  <c:v>217.1666666666667</c:v>
                </c:pt>
                <c:pt idx="605">
                  <c:v>288.6666666666666</c:v>
                </c:pt>
                <c:pt idx="606">
                  <c:v>181.1666666666667</c:v>
                </c:pt>
                <c:pt idx="607">
                  <c:v>136.3333333333333</c:v>
                </c:pt>
                <c:pt idx="608">
                  <c:v>297.1666666666666</c:v>
                </c:pt>
                <c:pt idx="609">
                  <c:v>257.0</c:v>
                </c:pt>
                <c:pt idx="610">
                  <c:v>501.8333333333333</c:v>
                </c:pt>
                <c:pt idx="611">
                  <c:v>296.8333333333333</c:v>
                </c:pt>
                <c:pt idx="612">
                  <c:v>191.5</c:v>
                </c:pt>
                <c:pt idx="613">
                  <c:v>185.5</c:v>
                </c:pt>
                <c:pt idx="614">
                  <c:v>518.3333333333333</c:v>
                </c:pt>
                <c:pt idx="615">
                  <c:v>236.8333333333333</c:v>
                </c:pt>
                <c:pt idx="616">
                  <c:v>157.5</c:v>
                </c:pt>
                <c:pt idx="617">
                  <c:v>95.16666666666667</c:v>
                </c:pt>
                <c:pt idx="618">
                  <c:v>260.6666666666666</c:v>
                </c:pt>
                <c:pt idx="619">
                  <c:v>181.0</c:v>
                </c:pt>
                <c:pt idx="620">
                  <c:v>214.3333333333333</c:v>
                </c:pt>
                <c:pt idx="621">
                  <c:v>177.5</c:v>
                </c:pt>
                <c:pt idx="622">
                  <c:v>213.6666666666667</c:v>
                </c:pt>
                <c:pt idx="623">
                  <c:v>226.5</c:v>
                </c:pt>
                <c:pt idx="624">
                  <c:v>243.5</c:v>
                </c:pt>
                <c:pt idx="625">
                  <c:v>267.6666666666666</c:v>
                </c:pt>
                <c:pt idx="626">
                  <c:v>193.3333333333333</c:v>
                </c:pt>
                <c:pt idx="627">
                  <c:v>239.8333333333333</c:v>
                </c:pt>
                <c:pt idx="628">
                  <c:v>146.1666666666667</c:v>
                </c:pt>
                <c:pt idx="629">
                  <c:v>147.8333333333333</c:v>
                </c:pt>
                <c:pt idx="630">
                  <c:v>172.3333333333333</c:v>
                </c:pt>
                <c:pt idx="631">
                  <c:v>162.6666666666667</c:v>
                </c:pt>
                <c:pt idx="632">
                  <c:v>454.8333333333333</c:v>
                </c:pt>
                <c:pt idx="633">
                  <c:v>132.5</c:v>
                </c:pt>
                <c:pt idx="634">
                  <c:v>179.75</c:v>
                </c:pt>
                <c:pt idx="635">
                  <c:v>198.8333333333333</c:v>
                </c:pt>
                <c:pt idx="636">
                  <c:v>203.1666666666667</c:v>
                </c:pt>
                <c:pt idx="637">
                  <c:v>186.8333333333333</c:v>
                </c:pt>
                <c:pt idx="638">
                  <c:v>257.5</c:v>
                </c:pt>
                <c:pt idx="639">
                  <c:v>168.3333333333333</c:v>
                </c:pt>
                <c:pt idx="640">
                  <c:v>225.6666666666667</c:v>
                </c:pt>
                <c:pt idx="641">
                  <c:v>223.5</c:v>
                </c:pt>
                <c:pt idx="642">
                  <c:v>210.6666666666667</c:v>
                </c:pt>
                <c:pt idx="643">
                  <c:v>285.1666666666666</c:v>
                </c:pt>
                <c:pt idx="644">
                  <c:v>125.8333333333333</c:v>
                </c:pt>
                <c:pt idx="645">
                  <c:v>263.3333333333333</c:v>
                </c:pt>
                <c:pt idx="646">
                  <c:v>195.5</c:v>
                </c:pt>
                <c:pt idx="647">
                  <c:v>215.5</c:v>
                </c:pt>
                <c:pt idx="648">
                  <c:v>203.6666666666667</c:v>
                </c:pt>
                <c:pt idx="649">
                  <c:v>386.3333333333333</c:v>
                </c:pt>
                <c:pt idx="650">
                  <c:v>187.0</c:v>
                </c:pt>
                <c:pt idx="651">
                  <c:v>154.5</c:v>
                </c:pt>
                <c:pt idx="652">
                  <c:v>262.1666666666666</c:v>
                </c:pt>
                <c:pt idx="653">
                  <c:v>235.0</c:v>
                </c:pt>
                <c:pt idx="654">
                  <c:v>200.3333333333333</c:v>
                </c:pt>
                <c:pt idx="655">
                  <c:v>347.0</c:v>
                </c:pt>
                <c:pt idx="656">
                  <c:v>237.8333333333333</c:v>
                </c:pt>
                <c:pt idx="657">
                  <c:v>153.0</c:v>
                </c:pt>
                <c:pt idx="658">
                  <c:v>233.6666666666667</c:v>
                </c:pt>
                <c:pt idx="659" formatCode="0.0">
                  <c:v>0.0</c:v>
                </c:pt>
                <c:pt idx="660">
                  <c:v>195.5</c:v>
                </c:pt>
                <c:pt idx="661">
                  <c:v>199.8333333333333</c:v>
                </c:pt>
                <c:pt idx="662">
                  <c:v>217.3333333333333</c:v>
                </c:pt>
                <c:pt idx="663">
                  <c:v>212.8333333333333</c:v>
                </c:pt>
                <c:pt idx="664">
                  <c:v>205.6666666666667</c:v>
                </c:pt>
                <c:pt idx="665">
                  <c:v>187.8333333333333</c:v>
                </c:pt>
                <c:pt idx="666">
                  <c:v>262.6666666666666</c:v>
                </c:pt>
                <c:pt idx="667">
                  <c:v>215.3333333333333</c:v>
                </c:pt>
                <c:pt idx="668">
                  <c:v>189.3333333333333</c:v>
                </c:pt>
                <c:pt idx="669">
                  <c:v>207.6666666666667</c:v>
                </c:pt>
                <c:pt idx="670">
                  <c:v>255.5</c:v>
                </c:pt>
                <c:pt idx="671">
                  <c:v>354.0</c:v>
                </c:pt>
                <c:pt idx="672">
                  <c:v>222.1666666666667</c:v>
                </c:pt>
                <c:pt idx="673">
                  <c:v>191.8333333333333</c:v>
                </c:pt>
                <c:pt idx="674">
                  <c:v>172.1666666666667</c:v>
                </c:pt>
                <c:pt idx="675">
                  <c:v>188.3333333333333</c:v>
                </c:pt>
                <c:pt idx="676">
                  <c:v>201.0</c:v>
                </c:pt>
                <c:pt idx="677">
                  <c:v>344.1666666666666</c:v>
                </c:pt>
                <c:pt idx="678">
                  <c:v>274.75</c:v>
                </c:pt>
                <c:pt idx="679">
                  <c:v>208.3333333333333</c:v>
                </c:pt>
                <c:pt idx="680">
                  <c:v>176.6666666666667</c:v>
                </c:pt>
                <c:pt idx="681">
                  <c:v>497.5</c:v>
                </c:pt>
                <c:pt idx="682">
                  <c:v>353.8333333333333</c:v>
                </c:pt>
                <c:pt idx="683">
                  <c:v>124.0</c:v>
                </c:pt>
                <c:pt idx="684">
                  <c:v>114.1666666666667</c:v>
                </c:pt>
                <c:pt idx="685">
                  <c:v>155.5</c:v>
                </c:pt>
                <c:pt idx="686">
                  <c:v>339.75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331968"/>
        <c:axId val="-958329920"/>
      </c:scatterChart>
      <c:valAx>
        <c:axId val="-9583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329920"/>
        <c:crosses val="autoZero"/>
        <c:crossBetween val="midCat"/>
      </c:valAx>
      <c:valAx>
        <c:axId val="-958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3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Plant Total Nitrogen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'1_QTL_AllFamilies_NoOutlier'!$A$2:$A$688</c:f>
              <c:numCache>
                <c:formatCode>General</c:formatCode>
                <c:ptCount val="68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14.0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23.0</c:v>
                </c:pt>
                <c:pt idx="245">
                  <c:v>23.0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29.0</c:v>
                </c:pt>
                <c:pt idx="313">
                  <c:v>29.0</c:v>
                </c:pt>
                <c:pt idx="314">
                  <c:v>29.0</c:v>
                </c:pt>
                <c:pt idx="315">
                  <c:v>29.0</c:v>
                </c:pt>
                <c:pt idx="316">
                  <c:v>29.0</c:v>
                </c:pt>
                <c:pt idx="317">
                  <c:v>29.0</c:v>
                </c:pt>
                <c:pt idx="318">
                  <c:v>29.0</c:v>
                </c:pt>
                <c:pt idx="319">
                  <c:v>29.0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29.0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36.0</c:v>
                </c:pt>
                <c:pt idx="397">
                  <c:v>36.0</c:v>
                </c:pt>
                <c:pt idx="398">
                  <c:v>36.0</c:v>
                </c:pt>
                <c:pt idx="399">
                  <c:v>36.0</c:v>
                </c:pt>
                <c:pt idx="400">
                  <c:v>36.0</c:v>
                </c:pt>
                <c:pt idx="401">
                  <c:v>36.0</c:v>
                </c:pt>
                <c:pt idx="402">
                  <c:v>36.0</c:v>
                </c:pt>
                <c:pt idx="403">
                  <c:v>36.0</c:v>
                </c:pt>
                <c:pt idx="404">
                  <c:v>36.0</c:v>
                </c:pt>
                <c:pt idx="405">
                  <c:v>36.0</c:v>
                </c:pt>
                <c:pt idx="406">
                  <c:v>36.0</c:v>
                </c:pt>
                <c:pt idx="407">
                  <c:v>36.0</c:v>
                </c:pt>
                <c:pt idx="408">
                  <c:v>37.0</c:v>
                </c:pt>
                <c:pt idx="409">
                  <c:v>37.0</c:v>
                </c:pt>
                <c:pt idx="410">
                  <c:v>37.0</c:v>
                </c:pt>
                <c:pt idx="411">
                  <c:v>37.0</c:v>
                </c:pt>
                <c:pt idx="412">
                  <c:v>37.0</c:v>
                </c:pt>
                <c:pt idx="413">
                  <c:v>37.0</c:v>
                </c:pt>
                <c:pt idx="414">
                  <c:v>37.0</c:v>
                </c:pt>
                <c:pt idx="415">
                  <c:v>37.0</c:v>
                </c:pt>
                <c:pt idx="416">
                  <c:v>37.0</c:v>
                </c:pt>
                <c:pt idx="417">
                  <c:v>37.0</c:v>
                </c:pt>
                <c:pt idx="418">
                  <c:v>37.0</c:v>
                </c:pt>
                <c:pt idx="419">
                  <c:v>37.0</c:v>
                </c:pt>
                <c:pt idx="420">
                  <c:v>38.0</c:v>
                </c:pt>
                <c:pt idx="421">
                  <c:v>38.0</c:v>
                </c:pt>
                <c:pt idx="422">
                  <c:v>38.0</c:v>
                </c:pt>
                <c:pt idx="423">
                  <c:v>38.0</c:v>
                </c:pt>
                <c:pt idx="424">
                  <c:v>38.0</c:v>
                </c:pt>
                <c:pt idx="425">
                  <c:v>38.0</c:v>
                </c:pt>
                <c:pt idx="426">
                  <c:v>38.0</c:v>
                </c:pt>
                <c:pt idx="427">
                  <c:v>38.0</c:v>
                </c:pt>
                <c:pt idx="428">
                  <c:v>38.0</c:v>
                </c:pt>
                <c:pt idx="429">
                  <c:v>38.0</c:v>
                </c:pt>
                <c:pt idx="430">
                  <c:v>38.0</c:v>
                </c:pt>
                <c:pt idx="431">
                  <c:v>38.0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40.0</c:v>
                </c:pt>
                <c:pt idx="445">
                  <c:v>40.0</c:v>
                </c:pt>
                <c:pt idx="446">
                  <c:v>40.0</c:v>
                </c:pt>
                <c:pt idx="447">
                  <c:v>40.0</c:v>
                </c:pt>
                <c:pt idx="448">
                  <c:v>40.0</c:v>
                </c:pt>
                <c:pt idx="449">
                  <c:v>40.0</c:v>
                </c:pt>
                <c:pt idx="450">
                  <c:v>40.0</c:v>
                </c:pt>
                <c:pt idx="451">
                  <c:v>40.0</c:v>
                </c:pt>
                <c:pt idx="452">
                  <c:v>40.0</c:v>
                </c:pt>
                <c:pt idx="453">
                  <c:v>40.0</c:v>
                </c:pt>
                <c:pt idx="454">
                  <c:v>40.0</c:v>
                </c:pt>
                <c:pt idx="455">
                  <c:v>40.0</c:v>
                </c:pt>
                <c:pt idx="456">
                  <c:v>41.0</c:v>
                </c:pt>
                <c:pt idx="457">
                  <c:v>41.0</c:v>
                </c:pt>
                <c:pt idx="458">
                  <c:v>41.0</c:v>
                </c:pt>
                <c:pt idx="459">
                  <c:v>41.0</c:v>
                </c:pt>
                <c:pt idx="460">
                  <c:v>41.0</c:v>
                </c:pt>
                <c:pt idx="461">
                  <c:v>41.0</c:v>
                </c:pt>
                <c:pt idx="462">
                  <c:v>41.0</c:v>
                </c:pt>
                <c:pt idx="463">
                  <c:v>41.0</c:v>
                </c:pt>
                <c:pt idx="464">
                  <c:v>41.0</c:v>
                </c:pt>
                <c:pt idx="465">
                  <c:v>41.0</c:v>
                </c:pt>
                <c:pt idx="466">
                  <c:v>41.0</c:v>
                </c:pt>
                <c:pt idx="467">
                  <c:v>41.0</c:v>
                </c:pt>
                <c:pt idx="468">
                  <c:v>42.0</c:v>
                </c:pt>
                <c:pt idx="469">
                  <c:v>42.0</c:v>
                </c:pt>
                <c:pt idx="470">
                  <c:v>42.0</c:v>
                </c:pt>
                <c:pt idx="471">
                  <c:v>42.0</c:v>
                </c:pt>
                <c:pt idx="472">
                  <c:v>42.0</c:v>
                </c:pt>
                <c:pt idx="473">
                  <c:v>42.0</c:v>
                </c:pt>
                <c:pt idx="474">
                  <c:v>42.0</c:v>
                </c:pt>
                <c:pt idx="475">
                  <c:v>42.0</c:v>
                </c:pt>
                <c:pt idx="476">
                  <c:v>42.0</c:v>
                </c:pt>
                <c:pt idx="477">
                  <c:v>42.0</c:v>
                </c:pt>
                <c:pt idx="478">
                  <c:v>42.0</c:v>
                </c:pt>
                <c:pt idx="479">
                  <c:v>42.0</c:v>
                </c:pt>
                <c:pt idx="480">
                  <c:v>43.0</c:v>
                </c:pt>
                <c:pt idx="481">
                  <c:v>43.0</c:v>
                </c:pt>
                <c:pt idx="482">
                  <c:v>43.0</c:v>
                </c:pt>
                <c:pt idx="483">
                  <c:v>43.0</c:v>
                </c:pt>
                <c:pt idx="484">
                  <c:v>43.0</c:v>
                </c:pt>
                <c:pt idx="485">
                  <c:v>43.0</c:v>
                </c:pt>
                <c:pt idx="486">
                  <c:v>43.0</c:v>
                </c:pt>
                <c:pt idx="487">
                  <c:v>43.0</c:v>
                </c:pt>
                <c:pt idx="488">
                  <c:v>43.0</c:v>
                </c:pt>
                <c:pt idx="489">
                  <c:v>43.0</c:v>
                </c:pt>
                <c:pt idx="490">
                  <c:v>43.0</c:v>
                </c:pt>
                <c:pt idx="491">
                  <c:v>43.0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46.0</c:v>
                </c:pt>
                <c:pt idx="517">
                  <c:v>46.0</c:v>
                </c:pt>
                <c:pt idx="518">
                  <c:v>46.0</c:v>
                </c:pt>
                <c:pt idx="519">
                  <c:v>46.0</c:v>
                </c:pt>
                <c:pt idx="520">
                  <c:v>46.0</c:v>
                </c:pt>
                <c:pt idx="521">
                  <c:v>46.0</c:v>
                </c:pt>
                <c:pt idx="522">
                  <c:v>46.0</c:v>
                </c:pt>
                <c:pt idx="523">
                  <c:v>46.0</c:v>
                </c:pt>
                <c:pt idx="524">
                  <c:v>46.0</c:v>
                </c:pt>
                <c:pt idx="525">
                  <c:v>46.0</c:v>
                </c:pt>
                <c:pt idx="526">
                  <c:v>46.0</c:v>
                </c:pt>
                <c:pt idx="527">
                  <c:v>46.0</c:v>
                </c:pt>
                <c:pt idx="528">
                  <c:v>47.0</c:v>
                </c:pt>
                <c:pt idx="529">
                  <c:v>47.0</c:v>
                </c:pt>
                <c:pt idx="530">
                  <c:v>47.0</c:v>
                </c:pt>
                <c:pt idx="531">
                  <c:v>47.0</c:v>
                </c:pt>
                <c:pt idx="532">
                  <c:v>47.0</c:v>
                </c:pt>
                <c:pt idx="533">
                  <c:v>47.0</c:v>
                </c:pt>
                <c:pt idx="534">
                  <c:v>47.0</c:v>
                </c:pt>
                <c:pt idx="535">
                  <c:v>47.0</c:v>
                </c:pt>
                <c:pt idx="536">
                  <c:v>47.0</c:v>
                </c:pt>
                <c:pt idx="537">
                  <c:v>47.0</c:v>
                </c:pt>
                <c:pt idx="538">
                  <c:v>47.0</c:v>
                </c:pt>
                <c:pt idx="539">
                  <c:v>47.0</c:v>
                </c:pt>
                <c:pt idx="540">
                  <c:v>48.0</c:v>
                </c:pt>
                <c:pt idx="541">
                  <c:v>48.0</c:v>
                </c:pt>
                <c:pt idx="542">
                  <c:v>48.0</c:v>
                </c:pt>
                <c:pt idx="543">
                  <c:v>48.0</c:v>
                </c:pt>
                <c:pt idx="544">
                  <c:v>48.0</c:v>
                </c:pt>
                <c:pt idx="545">
                  <c:v>48.0</c:v>
                </c:pt>
                <c:pt idx="546">
                  <c:v>48.0</c:v>
                </c:pt>
                <c:pt idx="547">
                  <c:v>48.0</c:v>
                </c:pt>
                <c:pt idx="548">
                  <c:v>48.0</c:v>
                </c:pt>
                <c:pt idx="549">
                  <c:v>48.0</c:v>
                </c:pt>
                <c:pt idx="550">
                  <c:v>48.0</c:v>
                </c:pt>
                <c:pt idx="551">
                  <c:v>48.0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49.0</c:v>
                </c:pt>
                <c:pt idx="561">
                  <c:v>49.0</c:v>
                </c:pt>
                <c:pt idx="562">
                  <c:v>49.0</c:v>
                </c:pt>
                <c:pt idx="563">
                  <c:v>49.0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50.0</c:v>
                </c:pt>
                <c:pt idx="571">
                  <c:v>50.0</c:v>
                </c:pt>
                <c:pt idx="572">
                  <c:v>50.0</c:v>
                </c:pt>
                <c:pt idx="573">
                  <c:v>50.0</c:v>
                </c:pt>
                <c:pt idx="574">
                  <c:v>50.0</c:v>
                </c:pt>
                <c:pt idx="575">
                  <c:v>50.0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52.0</c:v>
                </c:pt>
                <c:pt idx="589">
                  <c:v>52.0</c:v>
                </c:pt>
                <c:pt idx="590">
                  <c:v>52.0</c:v>
                </c:pt>
                <c:pt idx="591">
                  <c:v>52.0</c:v>
                </c:pt>
                <c:pt idx="592">
                  <c:v>52.0</c:v>
                </c:pt>
                <c:pt idx="593">
                  <c:v>52.0</c:v>
                </c:pt>
                <c:pt idx="594">
                  <c:v>52.0</c:v>
                </c:pt>
                <c:pt idx="595">
                  <c:v>52.0</c:v>
                </c:pt>
                <c:pt idx="596">
                  <c:v>52.0</c:v>
                </c:pt>
                <c:pt idx="597">
                  <c:v>52.0</c:v>
                </c:pt>
                <c:pt idx="598">
                  <c:v>52.0</c:v>
                </c:pt>
                <c:pt idx="599">
                  <c:v>52.0</c:v>
                </c:pt>
                <c:pt idx="600">
                  <c:v>53.0</c:v>
                </c:pt>
                <c:pt idx="601">
                  <c:v>53.0</c:v>
                </c:pt>
                <c:pt idx="602">
                  <c:v>53.0</c:v>
                </c:pt>
                <c:pt idx="603">
                  <c:v>53.0</c:v>
                </c:pt>
                <c:pt idx="604">
                  <c:v>53.0</c:v>
                </c:pt>
                <c:pt idx="605">
                  <c:v>53.0</c:v>
                </c:pt>
                <c:pt idx="606">
                  <c:v>53.0</c:v>
                </c:pt>
                <c:pt idx="607">
                  <c:v>53.0</c:v>
                </c:pt>
                <c:pt idx="608">
                  <c:v>53.0</c:v>
                </c:pt>
                <c:pt idx="609">
                  <c:v>53.0</c:v>
                </c:pt>
                <c:pt idx="610">
                  <c:v>53.0</c:v>
                </c:pt>
                <c:pt idx="611">
                  <c:v>53.0</c:v>
                </c:pt>
                <c:pt idx="612">
                  <c:v>54.0</c:v>
                </c:pt>
                <c:pt idx="613">
                  <c:v>54.0</c:v>
                </c:pt>
                <c:pt idx="614">
                  <c:v>54.0</c:v>
                </c:pt>
                <c:pt idx="615">
                  <c:v>54.0</c:v>
                </c:pt>
                <c:pt idx="616">
                  <c:v>54.0</c:v>
                </c:pt>
                <c:pt idx="617">
                  <c:v>54.0</c:v>
                </c:pt>
                <c:pt idx="618">
                  <c:v>54.0</c:v>
                </c:pt>
                <c:pt idx="619">
                  <c:v>54.0</c:v>
                </c:pt>
                <c:pt idx="620">
                  <c:v>54.0</c:v>
                </c:pt>
                <c:pt idx="621">
                  <c:v>54.0</c:v>
                </c:pt>
                <c:pt idx="622">
                  <c:v>54.0</c:v>
                </c:pt>
                <c:pt idx="623">
                  <c:v>54.0</c:v>
                </c:pt>
                <c:pt idx="624">
                  <c:v>55.0</c:v>
                </c:pt>
                <c:pt idx="625">
                  <c:v>55.0</c:v>
                </c:pt>
                <c:pt idx="626">
                  <c:v>55.0</c:v>
                </c:pt>
                <c:pt idx="627">
                  <c:v>55.0</c:v>
                </c:pt>
                <c:pt idx="628">
                  <c:v>55.0</c:v>
                </c:pt>
                <c:pt idx="629">
                  <c:v>55.0</c:v>
                </c:pt>
                <c:pt idx="630">
                  <c:v>55.0</c:v>
                </c:pt>
                <c:pt idx="631">
                  <c:v>55.0</c:v>
                </c:pt>
                <c:pt idx="632">
                  <c:v>55.0</c:v>
                </c:pt>
                <c:pt idx="633">
                  <c:v>55.0</c:v>
                </c:pt>
                <c:pt idx="634">
                  <c:v>55.0</c:v>
                </c:pt>
                <c:pt idx="635">
                  <c:v>55.0</c:v>
                </c:pt>
                <c:pt idx="636">
                  <c:v>56.0</c:v>
                </c:pt>
                <c:pt idx="637">
                  <c:v>56.0</c:v>
                </c:pt>
                <c:pt idx="638">
                  <c:v>56.0</c:v>
                </c:pt>
                <c:pt idx="639">
                  <c:v>56.0</c:v>
                </c:pt>
                <c:pt idx="640">
                  <c:v>56.0</c:v>
                </c:pt>
                <c:pt idx="641">
                  <c:v>56.0</c:v>
                </c:pt>
                <c:pt idx="642">
                  <c:v>56.0</c:v>
                </c:pt>
                <c:pt idx="643">
                  <c:v>56.0</c:v>
                </c:pt>
                <c:pt idx="644">
                  <c:v>56.0</c:v>
                </c:pt>
                <c:pt idx="645">
                  <c:v>56.0</c:v>
                </c:pt>
                <c:pt idx="646">
                  <c:v>56.0</c:v>
                </c:pt>
                <c:pt idx="647">
                  <c:v>56.0</c:v>
                </c:pt>
                <c:pt idx="648">
                  <c:v>57.0</c:v>
                </c:pt>
                <c:pt idx="649">
                  <c:v>57.0</c:v>
                </c:pt>
                <c:pt idx="650">
                  <c:v>57.0</c:v>
                </c:pt>
                <c:pt idx="651">
                  <c:v>57.0</c:v>
                </c:pt>
                <c:pt idx="652">
                  <c:v>57.0</c:v>
                </c:pt>
                <c:pt idx="653">
                  <c:v>57.0</c:v>
                </c:pt>
                <c:pt idx="654">
                  <c:v>57.0</c:v>
                </c:pt>
                <c:pt idx="655">
                  <c:v>57.0</c:v>
                </c:pt>
                <c:pt idx="656">
                  <c:v>57.0</c:v>
                </c:pt>
                <c:pt idx="657">
                  <c:v>57.0</c:v>
                </c:pt>
                <c:pt idx="658">
                  <c:v>57.0</c:v>
                </c:pt>
                <c:pt idx="659">
                  <c:v>57.0</c:v>
                </c:pt>
                <c:pt idx="660">
                  <c:v>58.0</c:v>
                </c:pt>
                <c:pt idx="661">
                  <c:v>58.0</c:v>
                </c:pt>
                <c:pt idx="662">
                  <c:v>58.0</c:v>
                </c:pt>
                <c:pt idx="663">
                  <c:v>58.0</c:v>
                </c:pt>
                <c:pt idx="664">
                  <c:v>58.0</c:v>
                </c:pt>
                <c:pt idx="665">
                  <c:v>58.0</c:v>
                </c:pt>
                <c:pt idx="666">
                  <c:v>58.0</c:v>
                </c:pt>
                <c:pt idx="667">
                  <c:v>58.0</c:v>
                </c:pt>
                <c:pt idx="668">
                  <c:v>58.0</c:v>
                </c:pt>
                <c:pt idx="669">
                  <c:v>58.0</c:v>
                </c:pt>
                <c:pt idx="670">
                  <c:v>58.0</c:v>
                </c:pt>
                <c:pt idx="671">
                  <c:v>58.0</c:v>
                </c:pt>
                <c:pt idx="672">
                  <c:v>59.0</c:v>
                </c:pt>
                <c:pt idx="673">
                  <c:v>59.0</c:v>
                </c:pt>
                <c:pt idx="674">
                  <c:v>59.0</c:v>
                </c:pt>
                <c:pt idx="675">
                  <c:v>59.0</c:v>
                </c:pt>
                <c:pt idx="676">
                  <c:v>59.0</c:v>
                </c:pt>
                <c:pt idx="677">
                  <c:v>59.0</c:v>
                </c:pt>
                <c:pt idx="678">
                  <c:v>59.0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61.0</c:v>
                </c:pt>
                <c:pt idx="686">
                  <c:v>61.0</c:v>
                </c:pt>
              </c:numCache>
            </c:numRef>
          </c:xVal>
          <c:yVal>
            <c:numRef>
              <c:f>'1_QTL_AllFamilies_NoOutlier'!$AE$2:$AE$688</c:f>
              <c:numCache>
                <c:formatCode>General</c:formatCode>
                <c:ptCount val="687"/>
                <c:pt idx="0">
                  <c:v>1.94</c:v>
                </c:pt>
                <c:pt idx="1">
                  <c:v>1.84</c:v>
                </c:pt>
                <c:pt idx="2">
                  <c:v>1.01</c:v>
                </c:pt>
                <c:pt idx="3">
                  <c:v>1.13</c:v>
                </c:pt>
                <c:pt idx="4">
                  <c:v>1.44</c:v>
                </c:pt>
                <c:pt idx="5">
                  <c:v>1.29</c:v>
                </c:pt>
                <c:pt idx="6">
                  <c:v>1.51</c:v>
                </c:pt>
                <c:pt idx="7">
                  <c:v>1.16</c:v>
                </c:pt>
                <c:pt idx="8">
                  <c:v>1.15</c:v>
                </c:pt>
                <c:pt idx="9">
                  <c:v>1.29</c:v>
                </c:pt>
                <c:pt idx="10">
                  <c:v>1.23</c:v>
                </c:pt>
                <c:pt idx="11">
                  <c:v>1.35</c:v>
                </c:pt>
                <c:pt idx="12">
                  <c:v>2.18</c:v>
                </c:pt>
                <c:pt idx="13">
                  <c:v>1.11</c:v>
                </c:pt>
                <c:pt idx="14">
                  <c:v>0.65</c:v>
                </c:pt>
                <c:pt idx="15">
                  <c:v>1.18</c:v>
                </c:pt>
                <c:pt idx="16">
                  <c:v>1.06</c:v>
                </c:pt>
                <c:pt idx="17">
                  <c:v>0.7</c:v>
                </c:pt>
                <c:pt idx="18">
                  <c:v>1.3</c:v>
                </c:pt>
                <c:pt idx="19">
                  <c:v>1.35</c:v>
                </c:pt>
                <c:pt idx="20">
                  <c:v>0.56</c:v>
                </c:pt>
                <c:pt idx="21">
                  <c:v>1.04</c:v>
                </c:pt>
                <c:pt idx="22">
                  <c:v>1.55</c:v>
                </c:pt>
                <c:pt idx="23">
                  <c:v>1.18</c:v>
                </c:pt>
                <c:pt idx="24">
                  <c:v>1.67</c:v>
                </c:pt>
                <c:pt idx="25">
                  <c:v>1.79</c:v>
                </c:pt>
                <c:pt idx="26">
                  <c:v>1.57</c:v>
                </c:pt>
                <c:pt idx="27">
                  <c:v>1.59</c:v>
                </c:pt>
                <c:pt idx="28">
                  <c:v>1.03</c:v>
                </c:pt>
                <c:pt idx="29">
                  <c:v>1.39</c:v>
                </c:pt>
                <c:pt idx="30">
                  <c:v>1.3</c:v>
                </c:pt>
                <c:pt idx="31">
                  <c:v>1.16</c:v>
                </c:pt>
                <c:pt idx="32">
                  <c:v>0.59</c:v>
                </c:pt>
                <c:pt idx="33">
                  <c:v>1.59</c:v>
                </c:pt>
                <c:pt idx="34">
                  <c:v>1.07</c:v>
                </c:pt>
                <c:pt idx="35">
                  <c:v>1.31</c:v>
                </c:pt>
                <c:pt idx="36">
                  <c:v>1.58</c:v>
                </c:pt>
                <c:pt idx="37">
                  <c:v>1.53</c:v>
                </c:pt>
                <c:pt idx="38">
                  <c:v>1.21</c:v>
                </c:pt>
                <c:pt idx="39">
                  <c:v>1.4</c:v>
                </c:pt>
                <c:pt idx="40">
                  <c:v>1.32</c:v>
                </c:pt>
                <c:pt idx="41">
                  <c:v>1.2</c:v>
                </c:pt>
                <c:pt idx="42">
                  <c:v>1.29</c:v>
                </c:pt>
                <c:pt idx="43">
                  <c:v>0.9</c:v>
                </c:pt>
                <c:pt idx="44">
                  <c:v>0.65</c:v>
                </c:pt>
                <c:pt idx="45">
                  <c:v>1.37</c:v>
                </c:pt>
                <c:pt idx="46">
                  <c:v>1.79</c:v>
                </c:pt>
                <c:pt idx="47">
                  <c:v>1.28</c:v>
                </c:pt>
                <c:pt idx="48">
                  <c:v>1.6</c:v>
                </c:pt>
                <c:pt idx="49">
                  <c:v>1.85</c:v>
                </c:pt>
                <c:pt idx="50">
                  <c:v>1.56</c:v>
                </c:pt>
                <c:pt idx="51">
                  <c:v>1.28</c:v>
                </c:pt>
                <c:pt idx="52">
                  <c:v>1.3</c:v>
                </c:pt>
                <c:pt idx="53">
                  <c:v>1.19</c:v>
                </c:pt>
                <c:pt idx="54">
                  <c:v>1.23</c:v>
                </c:pt>
                <c:pt idx="55">
                  <c:v>1.07</c:v>
                </c:pt>
                <c:pt idx="56">
                  <c:v>0.96</c:v>
                </c:pt>
                <c:pt idx="57">
                  <c:v>0.54</c:v>
                </c:pt>
                <c:pt idx="58">
                  <c:v>1.02</c:v>
                </c:pt>
                <c:pt idx="59">
                  <c:v>0.77</c:v>
                </c:pt>
                <c:pt idx="60">
                  <c:v>1.93</c:v>
                </c:pt>
                <c:pt idx="61">
                  <c:v>1.59</c:v>
                </c:pt>
                <c:pt idx="62">
                  <c:v>1.23</c:v>
                </c:pt>
                <c:pt idx="63">
                  <c:v>1.43</c:v>
                </c:pt>
                <c:pt idx="64">
                  <c:v>1.3</c:v>
                </c:pt>
                <c:pt idx="65">
                  <c:v>1.15</c:v>
                </c:pt>
                <c:pt idx="66">
                  <c:v>1.15</c:v>
                </c:pt>
                <c:pt idx="67">
                  <c:v>1.04</c:v>
                </c:pt>
                <c:pt idx="68">
                  <c:v>0.995</c:v>
                </c:pt>
                <c:pt idx="69">
                  <c:v>1.12</c:v>
                </c:pt>
                <c:pt idx="70">
                  <c:v>0.79</c:v>
                </c:pt>
                <c:pt idx="71">
                  <c:v>0.9</c:v>
                </c:pt>
                <c:pt idx="72">
                  <c:v>1.67</c:v>
                </c:pt>
                <c:pt idx="73">
                  <c:v>0.51</c:v>
                </c:pt>
                <c:pt idx="74">
                  <c:v>1.37</c:v>
                </c:pt>
                <c:pt idx="75">
                  <c:v>1.46</c:v>
                </c:pt>
                <c:pt idx="76">
                  <c:v>1.3</c:v>
                </c:pt>
                <c:pt idx="77">
                  <c:v>0.94</c:v>
                </c:pt>
                <c:pt idx="78">
                  <c:v>1.29</c:v>
                </c:pt>
                <c:pt idx="79">
                  <c:v>0.94</c:v>
                </c:pt>
                <c:pt idx="80">
                  <c:v>0.38</c:v>
                </c:pt>
                <c:pt idx="81">
                  <c:v>1.09</c:v>
                </c:pt>
                <c:pt idx="82">
                  <c:v>0.69</c:v>
                </c:pt>
                <c:pt idx="83">
                  <c:v>0.81</c:v>
                </c:pt>
                <c:pt idx="84">
                  <c:v>1.66</c:v>
                </c:pt>
                <c:pt idx="85">
                  <c:v>1.0</c:v>
                </c:pt>
                <c:pt idx="86">
                  <c:v>1.37</c:v>
                </c:pt>
                <c:pt idx="87">
                  <c:v>1.29</c:v>
                </c:pt>
                <c:pt idx="88">
                  <c:v>1.03</c:v>
                </c:pt>
                <c:pt idx="89">
                  <c:v>0.59</c:v>
                </c:pt>
                <c:pt idx="90">
                  <c:v>0.0</c:v>
                </c:pt>
                <c:pt idx="91">
                  <c:v>0.78</c:v>
                </c:pt>
                <c:pt idx="92">
                  <c:v>1.04</c:v>
                </c:pt>
                <c:pt idx="93">
                  <c:v>1.4</c:v>
                </c:pt>
                <c:pt idx="94">
                  <c:v>0.93</c:v>
                </c:pt>
                <c:pt idx="95">
                  <c:v>0.67</c:v>
                </c:pt>
                <c:pt idx="96">
                  <c:v>1.24</c:v>
                </c:pt>
                <c:pt idx="97">
                  <c:v>1.26</c:v>
                </c:pt>
                <c:pt idx="98">
                  <c:v>1.39</c:v>
                </c:pt>
                <c:pt idx="99">
                  <c:v>1.3</c:v>
                </c:pt>
                <c:pt idx="100">
                  <c:v>1.2</c:v>
                </c:pt>
                <c:pt idx="101">
                  <c:v>1.3</c:v>
                </c:pt>
                <c:pt idx="102">
                  <c:v>1.24</c:v>
                </c:pt>
                <c:pt idx="103">
                  <c:v>0.94</c:v>
                </c:pt>
                <c:pt idx="104">
                  <c:v>1.12</c:v>
                </c:pt>
                <c:pt idx="105">
                  <c:v>0.84</c:v>
                </c:pt>
                <c:pt idx="106">
                  <c:v>0.44</c:v>
                </c:pt>
                <c:pt idx="107">
                  <c:v>1.12</c:v>
                </c:pt>
                <c:pt idx="108">
                  <c:v>1.34</c:v>
                </c:pt>
                <c:pt idx="109">
                  <c:v>1.555</c:v>
                </c:pt>
                <c:pt idx="110">
                  <c:v>0.7</c:v>
                </c:pt>
                <c:pt idx="111">
                  <c:v>1.17</c:v>
                </c:pt>
                <c:pt idx="112">
                  <c:v>0.98</c:v>
                </c:pt>
                <c:pt idx="113">
                  <c:v>0.0</c:v>
                </c:pt>
                <c:pt idx="114">
                  <c:v>0.0</c:v>
                </c:pt>
                <c:pt idx="115">
                  <c:v>1.18</c:v>
                </c:pt>
                <c:pt idx="116">
                  <c:v>0.98</c:v>
                </c:pt>
                <c:pt idx="117">
                  <c:v>0.71</c:v>
                </c:pt>
                <c:pt idx="118">
                  <c:v>0.81</c:v>
                </c:pt>
                <c:pt idx="119">
                  <c:v>0.91</c:v>
                </c:pt>
                <c:pt idx="120">
                  <c:v>1.35</c:v>
                </c:pt>
                <c:pt idx="121">
                  <c:v>1.675</c:v>
                </c:pt>
                <c:pt idx="122">
                  <c:v>0.92</c:v>
                </c:pt>
                <c:pt idx="123">
                  <c:v>1.11</c:v>
                </c:pt>
                <c:pt idx="124">
                  <c:v>0.85</c:v>
                </c:pt>
                <c:pt idx="125">
                  <c:v>0.71</c:v>
                </c:pt>
                <c:pt idx="126">
                  <c:v>1.4</c:v>
                </c:pt>
                <c:pt idx="127">
                  <c:v>0.89</c:v>
                </c:pt>
                <c:pt idx="128">
                  <c:v>1.46</c:v>
                </c:pt>
                <c:pt idx="129">
                  <c:v>0.51</c:v>
                </c:pt>
                <c:pt idx="130">
                  <c:v>0.825</c:v>
                </c:pt>
                <c:pt idx="131">
                  <c:v>0.97</c:v>
                </c:pt>
                <c:pt idx="132">
                  <c:v>1.27</c:v>
                </c:pt>
                <c:pt idx="133">
                  <c:v>1.32</c:v>
                </c:pt>
                <c:pt idx="134">
                  <c:v>1.18</c:v>
                </c:pt>
                <c:pt idx="135">
                  <c:v>1.48</c:v>
                </c:pt>
                <c:pt idx="136">
                  <c:v>0.62</c:v>
                </c:pt>
                <c:pt idx="137">
                  <c:v>0.94</c:v>
                </c:pt>
                <c:pt idx="138">
                  <c:v>1.11</c:v>
                </c:pt>
                <c:pt idx="139">
                  <c:v>0.9</c:v>
                </c:pt>
                <c:pt idx="140">
                  <c:v>1.49</c:v>
                </c:pt>
                <c:pt idx="141">
                  <c:v>0.94</c:v>
                </c:pt>
                <c:pt idx="142">
                  <c:v>0.73</c:v>
                </c:pt>
                <c:pt idx="143">
                  <c:v>0.44</c:v>
                </c:pt>
                <c:pt idx="144">
                  <c:v>1.37</c:v>
                </c:pt>
                <c:pt idx="145">
                  <c:v>0.68</c:v>
                </c:pt>
                <c:pt idx="146">
                  <c:v>1.08</c:v>
                </c:pt>
                <c:pt idx="147">
                  <c:v>1.02</c:v>
                </c:pt>
                <c:pt idx="148">
                  <c:v>0.97</c:v>
                </c:pt>
                <c:pt idx="149">
                  <c:v>1.02</c:v>
                </c:pt>
                <c:pt idx="150">
                  <c:v>0.95</c:v>
                </c:pt>
                <c:pt idx="151">
                  <c:v>1.25</c:v>
                </c:pt>
                <c:pt idx="152">
                  <c:v>1.17</c:v>
                </c:pt>
                <c:pt idx="153">
                  <c:v>0.85</c:v>
                </c:pt>
                <c:pt idx="154">
                  <c:v>1.15</c:v>
                </c:pt>
                <c:pt idx="155">
                  <c:v>0.85</c:v>
                </c:pt>
                <c:pt idx="156">
                  <c:v>1.55</c:v>
                </c:pt>
                <c:pt idx="157">
                  <c:v>1.26</c:v>
                </c:pt>
                <c:pt idx="158">
                  <c:v>1.33</c:v>
                </c:pt>
                <c:pt idx="159">
                  <c:v>1.43</c:v>
                </c:pt>
                <c:pt idx="160">
                  <c:v>1.04</c:v>
                </c:pt>
                <c:pt idx="161">
                  <c:v>0.47</c:v>
                </c:pt>
                <c:pt idx="162">
                  <c:v>0.63</c:v>
                </c:pt>
                <c:pt idx="163">
                  <c:v>0.83</c:v>
                </c:pt>
                <c:pt idx="164">
                  <c:v>0.84</c:v>
                </c:pt>
                <c:pt idx="165">
                  <c:v>0.0</c:v>
                </c:pt>
                <c:pt idx="166">
                  <c:v>0.98</c:v>
                </c:pt>
                <c:pt idx="167">
                  <c:v>0.6</c:v>
                </c:pt>
                <c:pt idx="168">
                  <c:v>1.07</c:v>
                </c:pt>
                <c:pt idx="169">
                  <c:v>1.53</c:v>
                </c:pt>
                <c:pt idx="170">
                  <c:v>0.845</c:v>
                </c:pt>
                <c:pt idx="171">
                  <c:v>0.49</c:v>
                </c:pt>
                <c:pt idx="172">
                  <c:v>0.8</c:v>
                </c:pt>
                <c:pt idx="173">
                  <c:v>0.96</c:v>
                </c:pt>
                <c:pt idx="174">
                  <c:v>1.45</c:v>
                </c:pt>
                <c:pt idx="175">
                  <c:v>0.71</c:v>
                </c:pt>
                <c:pt idx="176">
                  <c:v>0.78</c:v>
                </c:pt>
                <c:pt idx="177">
                  <c:v>1.12</c:v>
                </c:pt>
                <c:pt idx="178">
                  <c:v>0.39</c:v>
                </c:pt>
                <c:pt idx="179">
                  <c:v>0.92</c:v>
                </c:pt>
                <c:pt idx="180">
                  <c:v>1.2</c:v>
                </c:pt>
                <c:pt idx="181">
                  <c:v>0.75</c:v>
                </c:pt>
                <c:pt idx="182">
                  <c:v>0.84</c:v>
                </c:pt>
                <c:pt idx="183">
                  <c:v>1.52</c:v>
                </c:pt>
                <c:pt idx="184">
                  <c:v>0.92</c:v>
                </c:pt>
                <c:pt idx="185">
                  <c:v>0.0</c:v>
                </c:pt>
                <c:pt idx="186">
                  <c:v>1.03</c:v>
                </c:pt>
                <c:pt idx="187">
                  <c:v>1.01</c:v>
                </c:pt>
                <c:pt idx="188">
                  <c:v>1.13</c:v>
                </c:pt>
                <c:pt idx="189">
                  <c:v>1.11</c:v>
                </c:pt>
                <c:pt idx="190">
                  <c:v>0.69</c:v>
                </c:pt>
                <c:pt idx="191">
                  <c:v>0.85</c:v>
                </c:pt>
                <c:pt idx="192">
                  <c:v>0.0</c:v>
                </c:pt>
                <c:pt idx="193">
                  <c:v>0.0</c:v>
                </c:pt>
                <c:pt idx="194">
                  <c:v>0.7</c:v>
                </c:pt>
                <c:pt idx="195">
                  <c:v>0.0</c:v>
                </c:pt>
                <c:pt idx="196">
                  <c:v>1.31</c:v>
                </c:pt>
                <c:pt idx="197">
                  <c:v>1.4</c:v>
                </c:pt>
                <c:pt idx="198">
                  <c:v>1.13</c:v>
                </c:pt>
                <c:pt idx="199">
                  <c:v>0.0</c:v>
                </c:pt>
                <c:pt idx="200">
                  <c:v>0.0</c:v>
                </c:pt>
                <c:pt idx="201">
                  <c:v>0.97</c:v>
                </c:pt>
                <c:pt idx="202">
                  <c:v>0.8</c:v>
                </c:pt>
                <c:pt idx="203">
                  <c:v>0.72</c:v>
                </c:pt>
                <c:pt idx="204">
                  <c:v>0.0</c:v>
                </c:pt>
                <c:pt idx="205">
                  <c:v>1.63</c:v>
                </c:pt>
                <c:pt idx="206">
                  <c:v>1.76</c:v>
                </c:pt>
                <c:pt idx="207">
                  <c:v>1.61</c:v>
                </c:pt>
                <c:pt idx="208">
                  <c:v>1.3</c:v>
                </c:pt>
                <c:pt idx="209">
                  <c:v>1.45</c:v>
                </c:pt>
                <c:pt idx="210">
                  <c:v>1.43</c:v>
                </c:pt>
                <c:pt idx="211">
                  <c:v>0.87</c:v>
                </c:pt>
                <c:pt idx="212">
                  <c:v>0.55</c:v>
                </c:pt>
                <c:pt idx="213">
                  <c:v>1.09</c:v>
                </c:pt>
                <c:pt idx="214">
                  <c:v>1.14</c:v>
                </c:pt>
                <c:pt idx="215">
                  <c:v>0.88</c:v>
                </c:pt>
                <c:pt idx="216">
                  <c:v>0.92</c:v>
                </c:pt>
                <c:pt idx="217">
                  <c:v>1.78</c:v>
                </c:pt>
                <c:pt idx="218">
                  <c:v>0.0</c:v>
                </c:pt>
                <c:pt idx="219">
                  <c:v>1.74</c:v>
                </c:pt>
                <c:pt idx="220">
                  <c:v>1.67</c:v>
                </c:pt>
                <c:pt idx="221">
                  <c:v>1.48</c:v>
                </c:pt>
                <c:pt idx="222">
                  <c:v>1.51</c:v>
                </c:pt>
                <c:pt idx="223">
                  <c:v>1.38</c:v>
                </c:pt>
                <c:pt idx="224">
                  <c:v>1.01</c:v>
                </c:pt>
                <c:pt idx="225">
                  <c:v>1.135</c:v>
                </c:pt>
                <c:pt idx="226">
                  <c:v>0.5</c:v>
                </c:pt>
                <c:pt idx="227">
                  <c:v>1.01</c:v>
                </c:pt>
                <c:pt idx="228">
                  <c:v>2.21</c:v>
                </c:pt>
                <c:pt idx="229">
                  <c:v>1.53</c:v>
                </c:pt>
                <c:pt idx="230">
                  <c:v>1.1</c:v>
                </c:pt>
                <c:pt idx="231">
                  <c:v>1.66</c:v>
                </c:pt>
                <c:pt idx="232">
                  <c:v>1.6</c:v>
                </c:pt>
                <c:pt idx="233">
                  <c:v>1.435</c:v>
                </c:pt>
                <c:pt idx="234">
                  <c:v>1.46</c:v>
                </c:pt>
                <c:pt idx="235">
                  <c:v>1.215</c:v>
                </c:pt>
                <c:pt idx="236">
                  <c:v>1.39</c:v>
                </c:pt>
                <c:pt idx="237">
                  <c:v>0.76</c:v>
                </c:pt>
                <c:pt idx="238">
                  <c:v>0.95</c:v>
                </c:pt>
                <c:pt idx="239">
                  <c:v>1.09</c:v>
                </c:pt>
                <c:pt idx="240">
                  <c:v>1.52</c:v>
                </c:pt>
                <c:pt idx="241">
                  <c:v>0.0</c:v>
                </c:pt>
                <c:pt idx="242">
                  <c:v>1.62</c:v>
                </c:pt>
                <c:pt idx="243">
                  <c:v>0.0</c:v>
                </c:pt>
                <c:pt idx="244">
                  <c:v>0.0</c:v>
                </c:pt>
                <c:pt idx="245">
                  <c:v>0.75</c:v>
                </c:pt>
                <c:pt idx="246">
                  <c:v>1.34</c:v>
                </c:pt>
                <c:pt idx="247">
                  <c:v>1.09</c:v>
                </c:pt>
                <c:pt idx="248">
                  <c:v>0.9</c:v>
                </c:pt>
                <c:pt idx="249">
                  <c:v>0.98</c:v>
                </c:pt>
                <c:pt idx="250">
                  <c:v>0.955</c:v>
                </c:pt>
                <c:pt idx="251">
                  <c:v>0.89</c:v>
                </c:pt>
                <c:pt idx="252">
                  <c:v>0.0</c:v>
                </c:pt>
                <c:pt idx="253">
                  <c:v>1.81</c:v>
                </c:pt>
                <c:pt idx="254">
                  <c:v>0.0</c:v>
                </c:pt>
                <c:pt idx="255">
                  <c:v>1.65</c:v>
                </c:pt>
                <c:pt idx="256">
                  <c:v>1.73</c:v>
                </c:pt>
                <c:pt idx="257">
                  <c:v>1.55</c:v>
                </c:pt>
                <c:pt idx="258">
                  <c:v>1.27</c:v>
                </c:pt>
                <c:pt idx="259">
                  <c:v>1.09</c:v>
                </c:pt>
                <c:pt idx="260">
                  <c:v>0.64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1.91</c:v>
                </c:pt>
                <c:pt idx="265">
                  <c:v>1.635</c:v>
                </c:pt>
                <c:pt idx="266">
                  <c:v>1.47</c:v>
                </c:pt>
                <c:pt idx="267">
                  <c:v>1.62</c:v>
                </c:pt>
                <c:pt idx="268">
                  <c:v>1.63</c:v>
                </c:pt>
                <c:pt idx="269">
                  <c:v>1.52</c:v>
                </c:pt>
                <c:pt idx="270">
                  <c:v>1.68</c:v>
                </c:pt>
                <c:pt idx="271">
                  <c:v>0.95</c:v>
                </c:pt>
                <c:pt idx="272">
                  <c:v>0.67</c:v>
                </c:pt>
                <c:pt idx="273">
                  <c:v>1.12</c:v>
                </c:pt>
                <c:pt idx="274">
                  <c:v>1.24</c:v>
                </c:pt>
                <c:pt idx="275">
                  <c:v>1.1</c:v>
                </c:pt>
                <c:pt idx="276">
                  <c:v>1.59</c:v>
                </c:pt>
                <c:pt idx="277">
                  <c:v>1.23</c:v>
                </c:pt>
                <c:pt idx="278">
                  <c:v>0.73</c:v>
                </c:pt>
                <c:pt idx="279">
                  <c:v>1.97</c:v>
                </c:pt>
                <c:pt idx="280">
                  <c:v>1.72</c:v>
                </c:pt>
                <c:pt idx="281">
                  <c:v>1.59</c:v>
                </c:pt>
                <c:pt idx="282">
                  <c:v>1.29</c:v>
                </c:pt>
                <c:pt idx="283">
                  <c:v>1.34</c:v>
                </c:pt>
                <c:pt idx="284">
                  <c:v>1.36</c:v>
                </c:pt>
                <c:pt idx="285">
                  <c:v>1.39</c:v>
                </c:pt>
                <c:pt idx="286">
                  <c:v>0.73</c:v>
                </c:pt>
                <c:pt idx="287">
                  <c:v>0.98</c:v>
                </c:pt>
                <c:pt idx="288">
                  <c:v>1.27</c:v>
                </c:pt>
                <c:pt idx="289">
                  <c:v>1.36</c:v>
                </c:pt>
                <c:pt idx="290">
                  <c:v>1.75</c:v>
                </c:pt>
                <c:pt idx="291">
                  <c:v>1.53</c:v>
                </c:pt>
                <c:pt idx="292">
                  <c:v>0.68</c:v>
                </c:pt>
                <c:pt idx="293">
                  <c:v>1.47</c:v>
                </c:pt>
                <c:pt idx="294">
                  <c:v>1.29</c:v>
                </c:pt>
                <c:pt idx="295">
                  <c:v>1.43</c:v>
                </c:pt>
                <c:pt idx="296">
                  <c:v>1.09</c:v>
                </c:pt>
                <c:pt idx="297">
                  <c:v>1.01</c:v>
                </c:pt>
                <c:pt idx="298">
                  <c:v>1.13</c:v>
                </c:pt>
                <c:pt idx="299">
                  <c:v>0.54</c:v>
                </c:pt>
                <c:pt idx="300">
                  <c:v>1.42</c:v>
                </c:pt>
                <c:pt idx="301">
                  <c:v>1.7</c:v>
                </c:pt>
                <c:pt idx="302">
                  <c:v>1.49</c:v>
                </c:pt>
                <c:pt idx="303">
                  <c:v>1.28</c:v>
                </c:pt>
                <c:pt idx="304">
                  <c:v>1.59</c:v>
                </c:pt>
                <c:pt idx="305">
                  <c:v>0.7</c:v>
                </c:pt>
                <c:pt idx="306">
                  <c:v>1.58</c:v>
                </c:pt>
                <c:pt idx="307">
                  <c:v>1.25</c:v>
                </c:pt>
                <c:pt idx="308">
                  <c:v>1.35</c:v>
                </c:pt>
                <c:pt idx="309">
                  <c:v>1.42</c:v>
                </c:pt>
                <c:pt idx="310">
                  <c:v>1.005</c:v>
                </c:pt>
                <c:pt idx="311">
                  <c:v>0.96</c:v>
                </c:pt>
                <c:pt idx="312">
                  <c:v>1.42</c:v>
                </c:pt>
                <c:pt idx="313">
                  <c:v>1.47</c:v>
                </c:pt>
                <c:pt idx="314">
                  <c:v>1.34</c:v>
                </c:pt>
                <c:pt idx="315">
                  <c:v>1.64</c:v>
                </c:pt>
                <c:pt idx="316">
                  <c:v>1.57</c:v>
                </c:pt>
                <c:pt idx="317">
                  <c:v>1.28</c:v>
                </c:pt>
                <c:pt idx="318">
                  <c:v>1.31</c:v>
                </c:pt>
                <c:pt idx="319">
                  <c:v>1.24</c:v>
                </c:pt>
                <c:pt idx="320">
                  <c:v>1.24</c:v>
                </c:pt>
                <c:pt idx="321">
                  <c:v>1.27</c:v>
                </c:pt>
                <c:pt idx="322">
                  <c:v>1.21</c:v>
                </c:pt>
                <c:pt idx="323">
                  <c:v>1.385</c:v>
                </c:pt>
                <c:pt idx="324">
                  <c:v>1.12</c:v>
                </c:pt>
                <c:pt idx="325">
                  <c:v>1.44</c:v>
                </c:pt>
                <c:pt idx="326">
                  <c:v>1.63</c:v>
                </c:pt>
                <c:pt idx="327">
                  <c:v>1.67</c:v>
                </c:pt>
                <c:pt idx="328">
                  <c:v>1.41</c:v>
                </c:pt>
                <c:pt idx="329">
                  <c:v>1.26</c:v>
                </c:pt>
                <c:pt idx="330">
                  <c:v>1.27</c:v>
                </c:pt>
                <c:pt idx="331">
                  <c:v>0.96</c:v>
                </c:pt>
                <c:pt idx="332">
                  <c:v>0.94</c:v>
                </c:pt>
                <c:pt idx="333">
                  <c:v>1.35</c:v>
                </c:pt>
                <c:pt idx="334">
                  <c:v>1.19</c:v>
                </c:pt>
                <c:pt idx="335">
                  <c:v>1.14</c:v>
                </c:pt>
                <c:pt idx="336">
                  <c:v>1.53</c:v>
                </c:pt>
                <c:pt idx="337">
                  <c:v>1.34</c:v>
                </c:pt>
                <c:pt idx="338">
                  <c:v>1.32</c:v>
                </c:pt>
                <c:pt idx="339">
                  <c:v>1.17</c:v>
                </c:pt>
                <c:pt idx="340">
                  <c:v>1.44</c:v>
                </c:pt>
                <c:pt idx="341">
                  <c:v>1.58</c:v>
                </c:pt>
                <c:pt idx="342">
                  <c:v>1.58</c:v>
                </c:pt>
                <c:pt idx="343">
                  <c:v>1.415</c:v>
                </c:pt>
                <c:pt idx="344">
                  <c:v>1.33</c:v>
                </c:pt>
                <c:pt idx="345">
                  <c:v>0.64</c:v>
                </c:pt>
                <c:pt idx="346">
                  <c:v>1.22</c:v>
                </c:pt>
                <c:pt idx="347">
                  <c:v>1.0</c:v>
                </c:pt>
                <c:pt idx="348">
                  <c:v>1.92</c:v>
                </c:pt>
                <c:pt idx="349">
                  <c:v>1.48</c:v>
                </c:pt>
                <c:pt idx="350">
                  <c:v>1.73</c:v>
                </c:pt>
                <c:pt idx="351">
                  <c:v>1.38</c:v>
                </c:pt>
                <c:pt idx="352">
                  <c:v>0.91</c:v>
                </c:pt>
                <c:pt idx="353">
                  <c:v>1.52</c:v>
                </c:pt>
                <c:pt idx="354">
                  <c:v>1.45</c:v>
                </c:pt>
                <c:pt idx="355">
                  <c:v>1.51</c:v>
                </c:pt>
                <c:pt idx="356">
                  <c:v>1.45</c:v>
                </c:pt>
                <c:pt idx="357">
                  <c:v>1.35</c:v>
                </c:pt>
                <c:pt idx="358">
                  <c:v>1.2</c:v>
                </c:pt>
                <c:pt idx="359">
                  <c:v>0.6</c:v>
                </c:pt>
                <c:pt idx="360">
                  <c:v>0.0</c:v>
                </c:pt>
                <c:pt idx="361">
                  <c:v>1.34</c:v>
                </c:pt>
                <c:pt idx="362">
                  <c:v>1.12</c:v>
                </c:pt>
                <c:pt idx="363">
                  <c:v>0.68</c:v>
                </c:pt>
                <c:pt idx="364">
                  <c:v>1.4</c:v>
                </c:pt>
                <c:pt idx="365" formatCode="0.0">
                  <c:v>0.0</c:v>
                </c:pt>
                <c:pt idx="366">
                  <c:v>1.43</c:v>
                </c:pt>
                <c:pt idx="367">
                  <c:v>1.27</c:v>
                </c:pt>
                <c:pt idx="368">
                  <c:v>0.0</c:v>
                </c:pt>
                <c:pt idx="369">
                  <c:v>1.28</c:v>
                </c:pt>
                <c:pt idx="370">
                  <c:v>1.19</c:v>
                </c:pt>
                <c:pt idx="371">
                  <c:v>1.02</c:v>
                </c:pt>
                <c:pt idx="372">
                  <c:v>1.55</c:v>
                </c:pt>
                <c:pt idx="373">
                  <c:v>1.18</c:v>
                </c:pt>
                <c:pt idx="374">
                  <c:v>1.15</c:v>
                </c:pt>
                <c:pt idx="375">
                  <c:v>0.83</c:v>
                </c:pt>
                <c:pt idx="376">
                  <c:v>1.28</c:v>
                </c:pt>
                <c:pt idx="377">
                  <c:v>1.35</c:v>
                </c:pt>
                <c:pt idx="378">
                  <c:v>1.38</c:v>
                </c:pt>
                <c:pt idx="379">
                  <c:v>1.2</c:v>
                </c:pt>
                <c:pt idx="380">
                  <c:v>0.77</c:v>
                </c:pt>
                <c:pt idx="381">
                  <c:v>1.29</c:v>
                </c:pt>
                <c:pt idx="382">
                  <c:v>1.23</c:v>
                </c:pt>
                <c:pt idx="383">
                  <c:v>0.8</c:v>
                </c:pt>
                <c:pt idx="384">
                  <c:v>1.555</c:v>
                </c:pt>
                <c:pt idx="385">
                  <c:v>1.16</c:v>
                </c:pt>
                <c:pt idx="386">
                  <c:v>1.0</c:v>
                </c:pt>
                <c:pt idx="387">
                  <c:v>1.57</c:v>
                </c:pt>
                <c:pt idx="388">
                  <c:v>1.62</c:v>
                </c:pt>
                <c:pt idx="389">
                  <c:v>0.86</c:v>
                </c:pt>
                <c:pt idx="390">
                  <c:v>1.33</c:v>
                </c:pt>
                <c:pt idx="391">
                  <c:v>1.5</c:v>
                </c:pt>
                <c:pt idx="392">
                  <c:v>0.77</c:v>
                </c:pt>
                <c:pt idx="393">
                  <c:v>1.13</c:v>
                </c:pt>
                <c:pt idx="394">
                  <c:v>1.07</c:v>
                </c:pt>
                <c:pt idx="395">
                  <c:v>1.08</c:v>
                </c:pt>
                <c:pt idx="396">
                  <c:v>1.79</c:v>
                </c:pt>
                <c:pt idx="397">
                  <c:v>1.44</c:v>
                </c:pt>
                <c:pt idx="398">
                  <c:v>1.35</c:v>
                </c:pt>
                <c:pt idx="399">
                  <c:v>1.6</c:v>
                </c:pt>
                <c:pt idx="400">
                  <c:v>1.29</c:v>
                </c:pt>
                <c:pt idx="401">
                  <c:v>1.52</c:v>
                </c:pt>
                <c:pt idx="402">
                  <c:v>1.5</c:v>
                </c:pt>
                <c:pt idx="403">
                  <c:v>1.26</c:v>
                </c:pt>
                <c:pt idx="404">
                  <c:v>1.79</c:v>
                </c:pt>
                <c:pt idx="405">
                  <c:v>1.37</c:v>
                </c:pt>
                <c:pt idx="406">
                  <c:v>1.12</c:v>
                </c:pt>
                <c:pt idx="407">
                  <c:v>1.14</c:v>
                </c:pt>
                <c:pt idx="408">
                  <c:v>1.61</c:v>
                </c:pt>
                <c:pt idx="409">
                  <c:v>0.87</c:v>
                </c:pt>
                <c:pt idx="410">
                  <c:v>1.41</c:v>
                </c:pt>
                <c:pt idx="411">
                  <c:v>0.0</c:v>
                </c:pt>
                <c:pt idx="412">
                  <c:v>1.25</c:v>
                </c:pt>
                <c:pt idx="413">
                  <c:v>1.56</c:v>
                </c:pt>
                <c:pt idx="414">
                  <c:v>1.39</c:v>
                </c:pt>
                <c:pt idx="415">
                  <c:v>1.06</c:v>
                </c:pt>
                <c:pt idx="416">
                  <c:v>0.72</c:v>
                </c:pt>
                <c:pt idx="417">
                  <c:v>1.5</c:v>
                </c:pt>
                <c:pt idx="418">
                  <c:v>1.4</c:v>
                </c:pt>
                <c:pt idx="419">
                  <c:v>1.12</c:v>
                </c:pt>
                <c:pt idx="420">
                  <c:v>0.0</c:v>
                </c:pt>
                <c:pt idx="421">
                  <c:v>1.3</c:v>
                </c:pt>
                <c:pt idx="422">
                  <c:v>1.14</c:v>
                </c:pt>
                <c:pt idx="423">
                  <c:v>1.34</c:v>
                </c:pt>
                <c:pt idx="424">
                  <c:v>1.45</c:v>
                </c:pt>
                <c:pt idx="425">
                  <c:v>1.26</c:v>
                </c:pt>
                <c:pt idx="426">
                  <c:v>1.29</c:v>
                </c:pt>
                <c:pt idx="427">
                  <c:v>0.97</c:v>
                </c:pt>
                <c:pt idx="428">
                  <c:v>1.06</c:v>
                </c:pt>
                <c:pt idx="429">
                  <c:v>1.43</c:v>
                </c:pt>
                <c:pt idx="430">
                  <c:v>1.25</c:v>
                </c:pt>
                <c:pt idx="431">
                  <c:v>1.51</c:v>
                </c:pt>
                <c:pt idx="432">
                  <c:v>1.25</c:v>
                </c:pt>
                <c:pt idx="433">
                  <c:v>1.0</c:v>
                </c:pt>
                <c:pt idx="434">
                  <c:v>1.15</c:v>
                </c:pt>
                <c:pt idx="435">
                  <c:v>1.43</c:v>
                </c:pt>
                <c:pt idx="436">
                  <c:v>1.47</c:v>
                </c:pt>
                <c:pt idx="437">
                  <c:v>1.03</c:v>
                </c:pt>
                <c:pt idx="438">
                  <c:v>1.19</c:v>
                </c:pt>
                <c:pt idx="439" formatCode="0.0">
                  <c:v>0.0</c:v>
                </c:pt>
                <c:pt idx="440" formatCode="0.0">
                  <c:v>0.0</c:v>
                </c:pt>
                <c:pt idx="441">
                  <c:v>0.59</c:v>
                </c:pt>
                <c:pt idx="442">
                  <c:v>0.0</c:v>
                </c:pt>
                <c:pt idx="443" formatCode="0.0">
                  <c:v>0.0</c:v>
                </c:pt>
                <c:pt idx="444">
                  <c:v>1.54</c:v>
                </c:pt>
                <c:pt idx="445">
                  <c:v>0.81</c:v>
                </c:pt>
                <c:pt idx="446">
                  <c:v>1.28</c:v>
                </c:pt>
                <c:pt idx="447">
                  <c:v>1.25</c:v>
                </c:pt>
                <c:pt idx="448" formatCode="0.0">
                  <c:v>0.0</c:v>
                </c:pt>
                <c:pt idx="449">
                  <c:v>1.25</c:v>
                </c:pt>
                <c:pt idx="450">
                  <c:v>1.53</c:v>
                </c:pt>
                <c:pt idx="451">
                  <c:v>1.32</c:v>
                </c:pt>
                <c:pt idx="452" formatCode="0.0">
                  <c:v>0.0</c:v>
                </c:pt>
                <c:pt idx="453">
                  <c:v>0.0</c:v>
                </c:pt>
                <c:pt idx="454">
                  <c:v>0.91</c:v>
                </c:pt>
                <c:pt idx="455">
                  <c:v>1.59</c:v>
                </c:pt>
                <c:pt idx="456">
                  <c:v>1.55</c:v>
                </c:pt>
                <c:pt idx="457">
                  <c:v>1.74</c:v>
                </c:pt>
                <c:pt idx="458">
                  <c:v>0.51</c:v>
                </c:pt>
                <c:pt idx="459">
                  <c:v>1.195</c:v>
                </c:pt>
                <c:pt idx="460">
                  <c:v>1.47</c:v>
                </c:pt>
                <c:pt idx="461">
                  <c:v>1.35</c:v>
                </c:pt>
                <c:pt idx="462" formatCode="0.0">
                  <c:v>0.0</c:v>
                </c:pt>
                <c:pt idx="463" formatCode="0.0">
                  <c:v>0.0</c:v>
                </c:pt>
                <c:pt idx="464">
                  <c:v>0.59</c:v>
                </c:pt>
                <c:pt idx="465">
                  <c:v>1.79</c:v>
                </c:pt>
                <c:pt idx="466">
                  <c:v>0.0</c:v>
                </c:pt>
                <c:pt idx="467">
                  <c:v>0.0</c:v>
                </c:pt>
                <c:pt idx="468">
                  <c:v>1.18</c:v>
                </c:pt>
                <c:pt idx="469">
                  <c:v>1.38</c:v>
                </c:pt>
                <c:pt idx="470">
                  <c:v>0.86</c:v>
                </c:pt>
                <c:pt idx="471">
                  <c:v>0.0</c:v>
                </c:pt>
                <c:pt idx="472">
                  <c:v>1.58</c:v>
                </c:pt>
                <c:pt idx="473">
                  <c:v>1.53</c:v>
                </c:pt>
                <c:pt idx="474">
                  <c:v>1.69</c:v>
                </c:pt>
                <c:pt idx="475" formatCode="0.0">
                  <c:v>0.0</c:v>
                </c:pt>
                <c:pt idx="476">
                  <c:v>1.61</c:v>
                </c:pt>
                <c:pt idx="477" formatCode="0.0">
                  <c:v>0.0</c:v>
                </c:pt>
                <c:pt idx="478">
                  <c:v>1.45</c:v>
                </c:pt>
                <c:pt idx="479">
                  <c:v>1.08</c:v>
                </c:pt>
                <c:pt idx="480">
                  <c:v>1.53</c:v>
                </c:pt>
                <c:pt idx="481">
                  <c:v>1.2</c:v>
                </c:pt>
                <c:pt idx="482">
                  <c:v>1.21</c:v>
                </c:pt>
                <c:pt idx="483">
                  <c:v>1.405</c:v>
                </c:pt>
                <c:pt idx="484">
                  <c:v>1.17</c:v>
                </c:pt>
                <c:pt idx="485">
                  <c:v>1.43</c:v>
                </c:pt>
                <c:pt idx="486">
                  <c:v>1.49</c:v>
                </c:pt>
                <c:pt idx="487">
                  <c:v>1.1</c:v>
                </c:pt>
                <c:pt idx="488">
                  <c:v>1.36</c:v>
                </c:pt>
                <c:pt idx="489" formatCode="0.0">
                  <c:v>0.0</c:v>
                </c:pt>
                <c:pt idx="490" formatCode="0.0">
                  <c:v>0.0</c:v>
                </c:pt>
                <c:pt idx="491">
                  <c:v>1.26</c:v>
                </c:pt>
                <c:pt idx="492">
                  <c:v>1.27</c:v>
                </c:pt>
                <c:pt idx="493">
                  <c:v>1.06</c:v>
                </c:pt>
                <c:pt idx="494">
                  <c:v>1.17</c:v>
                </c:pt>
                <c:pt idx="495">
                  <c:v>1.6</c:v>
                </c:pt>
                <c:pt idx="496">
                  <c:v>1.37</c:v>
                </c:pt>
                <c:pt idx="497">
                  <c:v>1.305</c:v>
                </c:pt>
                <c:pt idx="498">
                  <c:v>0.58</c:v>
                </c:pt>
                <c:pt idx="499">
                  <c:v>0.95</c:v>
                </c:pt>
                <c:pt idx="500">
                  <c:v>1.46</c:v>
                </c:pt>
                <c:pt idx="501">
                  <c:v>1.55</c:v>
                </c:pt>
                <c:pt idx="502">
                  <c:v>0.56</c:v>
                </c:pt>
                <c:pt idx="503">
                  <c:v>0.77</c:v>
                </c:pt>
                <c:pt idx="504">
                  <c:v>1.39</c:v>
                </c:pt>
                <c:pt idx="505">
                  <c:v>1.19</c:v>
                </c:pt>
                <c:pt idx="506">
                  <c:v>1.35</c:v>
                </c:pt>
                <c:pt idx="507">
                  <c:v>1.315</c:v>
                </c:pt>
                <c:pt idx="508">
                  <c:v>0.0</c:v>
                </c:pt>
                <c:pt idx="509">
                  <c:v>1.21</c:v>
                </c:pt>
                <c:pt idx="510">
                  <c:v>1.12</c:v>
                </c:pt>
                <c:pt idx="511">
                  <c:v>1.05</c:v>
                </c:pt>
                <c:pt idx="512">
                  <c:v>1.02</c:v>
                </c:pt>
                <c:pt idx="513">
                  <c:v>0.82</c:v>
                </c:pt>
                <c:pt idx="514">
                  <c:v>1.115</c:v>
                </c:pt>
                <c:pt idx="515">
                  <c:v>1.01</c:v>
                </c:pt>
                <c:pt idx="516">
                  <c:v>1.02</c:v>
                </c:pt>
                <c:pt idx="517">
                  <c:v>1.32</c:v>
                </c:pt>
                <c:pt idx="518">
                  <c:v>0.8</c:v>
                </c:pt>
                <c:pt idx="519">
                  <c:v>0.88</c:v>
                </c:pt>
                <c:pt idx="520">
                  <c:v>1.29</c:v>
                </c:pt>
                <c:pt idx="521">
                  <c:v>1.31</c:v>
                </c:pt>
                <c:pt idx="522">
                  <c:v>0.89</c:v>
                </c:pt>
                <c:pt idx="523">
                  <c:v>0.84</c:v>
                </c:pt>
                <c:pt idx="524">
                  <c:v>0.91</c:v>
                </c:pt>
                <c:pt idx="525">
                  <c:v>0.52</c:v>
                </c:pt>
                <c:pt idx="526">
                  <c:v>0.9</c:v>
                </c:pt>
                <c:pt idx="527">
                  <c:v>0.99</c:v>
                </c:pt>
                <c:pt idx="528">
                  <c:v>0.61</c:v>
                </c:pt>
                <c:pt idx="529">
                  <c:v>1.05</c:v>
                </c:pt>
                <c:pt idx="530">
                  <c:v>1.05</c:v>
                </c:pt>
                <c:pt idx="531">
                  <c:v>0.97</c:v>
                </c:pt>
                <c:pt idx="532">
                  <c:v>1.05</c:v>
                </c:pt>
                <c:pt idx="533">
                  <c:v>1.135</c:v>
                </c:pt>
                <c:pt idx="534">
                  <c:v>0.84</c:v>
                </c:pt>
                <c:pt idx="535">
                  <c:v>1.22</c:v>
                </c:pt>
                <c:pt idx="536">
                  <c:v>0.88</c:v>
                </c:pt>
                <c:pt idx="537">
                  <c:v>0.835</c:v>
                </c:pt>
                <c:pt idx="538">
                  <c:v>0.67</c:v>
                </c:pt>
                <c:pt idx="539">
                  <c:v>0.91</c:v>
                </c:pt>
                <c:pt idx="540">
                  <c:v>1.38</c:v>
                </c:pt>
                <c:pt idx="541">
                  <c:v>1.21</c:v>
                </c:pt>
                <c:pt idx="542">
                  <c:v>1.12</c:v>
                </c:pt>
                <c:pt idx="543">
                  <c:v>1.03</c:v>
                </c:pt>
                <c:pt idx="544">
                  <c:v>1.09</c:v>
                </c:pt>
                <c:pt idx="545">
                  <c:v>1.44</c:v>
                </c:pt>
                <c:pt idx="546">
                  <c:v>0.95</c:v>
                </c:pt>
                <c:pt idx="547">
                  <c:v>0.87</c:v>
                </c:pt>
                <c:pt idx="548" formatCode="0.0">
                  <c:v>0.0</c:v>
                </c:pt>
                <c:pt idx="549">
                  <c:v>1.22</c:v>
                </c:pt>
                <c:pt idx="550">
                  <c:v>0.0</c:v>
                </c:pt>
                <c:pt idx="551">
                  <c:v>0.94</c:v>
                </c:pt>
                <c:pt idx="552">
                  <c:v>1.27</c:v>
                </c:pt>
                <c:pt idx="553">
                  <c:v>1.36</c:v>
                </c:pt>
                <c:pt idx="554">
                  <c:v>1.16</c:v>
                </c:pt>
                <c:pt idx="555">
                  <c:v>1.25</c:v>
                </c:pt>
                <c:pt idx="556">
                  <c:v>1.31</c:v>
                </c:pt>
                <c:pt idx="557">
                  <c:v>1.1</c:v>
                </c:pt>
                <c:pt idx="558">
                  <c:v>0.98</c:v>
                </c:pt>
                <c:pt idx="559">
                  <c:v>1.15</c:v>
                </c:pt>
                <c:pt idx="560">
                  <c:v>1.04</c:v>
                </c:pt>
                <c:pt idx="561">
                  <c:v>0.94</c:v>
                </c:pt>
                <c:pt idx="562">
                  <c:v>1.04</c:v>
                </c:pt>
                <c:pt idx="563">
                  <c:v>0.0</c:v>
                </c:pt>
                <c:pt idx="564">
                  <c:v>1.44</c:v>
                </c:pt>
                <c:pt idx="565">
                  <c:v>1.24</c:v>
                </c:pt>
                <c:pt idx="566">
                  <c:v>1.0</c:v>
                </c:pt>
                <c:pt idx="567">
                  <c:v>1.24</c:v>
                </c:pt>
                <c:pt idx="568">
                  <c:v>1.225</c:v>
                </c:pt>
                <c:pt idx="569">
                  <c:v>1.12</c:v>
                </c:pt>
                <c:pt idx="570">
                  <c:v>1.33</c:v>
                </c:pt>
                <c:pt idx="571">
                  <c:v>1.12</c:v>
                </c:pt>
                <c:pt idx="572">
                  <c:v>0.92</c:v>
                </c:pt>
                <c:pt idx="573">
                  <c:v>0.95</c:v>
                </c:pt>
                <c:pt idx="574">
                  <c:v>1.08</c:v>
                </c:pt>
                <c:pt idx="575">
                  <c:v>0.66</c:v>
                </c:pt>
                <c:pt idx="576">
                  <c:v>1.19</c:v>
                </c:pt>
                <c:pt idx="577">
                  <c:v>1.38</c:v>
                </c:pt>
                <c:pt idx="578">
                  <c:v>1.34</c:v>
                </c:pt>
                <c:pt idx="579">
                  <c:v>1.23</c:v>
                </c:pt>
                <c:pt idx="580">
                  <c:v>1.6</c:v>
                </c:pt>
                <c:pt idx="581">
                  <c:v>0.98</c:v>
                </c:pt>
                <c:pt idx="582">
                  <c:v>0.72</c:v>
                </c:pt>
                <c:pt idx="583">
                  <c:v>1.39</c:v>
                </c:pt>
                <c:pt idx="584">
                  <c:v>1.06</c:v>
                </c:pt>
                <c:pt idx="585">
                  <c:v>1.02</c:v>
                </c:pt>
                <c:pt idx="586">
                  <c:v>0.71</c:v>
                </c:pt>
                <c:pt idx="587">
                  <c:v>0.67</c:v>
                </c:pt>
                <c:pt idx="588">
                  <c:v>0.57</c:v>
                </c:pt>
                <c:pt idx="589">
                  <c:v>0.0</c:v>
                </c:pt>
                <c:pt idx="590">
                  <c:v>1.24</c:v>
                </c:pt>
                <c:pt idx="591">
                  <c:v>1.34</c:v>
                </c:pt>
                <c:pt idx="592">
                  <c:v>0.0</c:v>
                </c:pt>
                <c:pt idx="593">
                  <c:v>1.07</c:v>
                </c:pt>
                <c:pt idx="594">
                  <c:v>1.13</c:v>
                </c:pt>
                <c:pt idx="595">
                  <c:v>0.57</c:v>
                </c:pt>
                <c:pt idx="596">
                  <c:v>1.38</c:v>
                </c:pt>
                <c:pt idx="597">
                  <c:v>0.98</c:v>
                </c:pt>
                <c:pt idx="598">
                  <c:v>0.82</c:v>
                </c:pt>
                <c:pt idx="599">
                  <c:v>1.06</c:v>
                </c:pt>
                <c:pt idx="600">
                  <c:v>1.21</c:v>
                </c:pt>
                <c:pt idx="601">
                  <c:v>1.31</c:v>
                </c:pt>
                <c:pt idx="602">
                  <c:v>1.34</c:v>
                </c:pt>
                <c:pt idx="603">
                  <c:v>1.3</c:v>
                </c:pt>
                <c:pt idx="604">
                  <c:v>0.58</c:v>
                </c:pt>
                <c:pt idx="605">
                  <c:v>1.1</c:v>
                </c:pt>
                <c:pt idx="606">
                  <c:v>1.17</c:v>
                </c:pt>
                <c:pt idx="607">
                  <c:v>1.2</c:v>
                </c:pt>
                <c:pt idx="608">
                  <c:v>0.81</c:v>
                </c:pt>
                <c:pt idx="609">
                  <c:v>0.95</c:v>
                </c:pt>
                <c:pt idx="610">
                  <c:v>1.2</c:v>
                </c:pt>
                <c:pt idx="611">
                  <c:v>0.0</c:v>
                </c:pt>
                <c:pt idx="612">
                  <c:v>1.33</c:v>
                </c:pt>
                <c:pt idx="613">
                  <c:v>1.12</c:v>
                </c:pt>
                <c:pt idx="614">
                  <c:v>1.3</c:v>
                </c:pt>
                <c:pt idx="615">
                  <c:v>1.29</c:v>
                </c:pt>
                <c:pt idx="616">
                  <c:v>1.33</c:v>
                </c:pt>
                <c:pt idx="617">
                  <c:v>1.12</c:v>
                </c:pt>
                <c:pt idx="618">
                  <c:v>0.91</c:v>
                </c:pt>
                <c:pt idx="619">
                  <c:v>1.04</c:v>
                </c:pt>
                <c:pt idx="620">
                  <c:v>0.95</c:v>
                </c:pt>
                <c:pt idx="621">
                  <c:v>0.44</c:v>
                </c:pt>
                <c:pt idx="622">
                  <c:v>1.01</c:v>
                </c:pt>
                <c:pt idx="623">
                  <c:v>0.79</c:v>
                </c:pt>
                <c:pt idx="624">
                  <c:v>1.11</c:v>
                </c:pt>
                <c:pt idx="625">
                  <c:v>1.4</c:v>
                </c:pt>
                <c:pt idx="626">
                  <c:v>0.59</c:v>
                </c:pt>
                <c:pt idx="627">
                  <c:v>1.02</c:v>
                </c:pt>
                <c:pt idx="628">
                  <c:v>0.95</c:v>
                </c:pt>
                <c:pt idx="629">
                  <c:v>1.27</c:v>
                </c:pt>
                <c:pt idx="630">
                  <c:v>0.99</c:v>
                </c:pt>
                <c:pt idx="631">
                  <c:v>0.97</c:v>
                </c:pt>
                <c:pt idx="632">
                  <c:v>1.17</c:v>
                </c:pt>
                <c:pt idx="633">
                  <c:v>0.84</c:v>
                </c:pt>
                <c:pt idx="634">
                  <c:v>1.04</c:v>
                </c:pt>
                <c:pt idx="635">
                  <c:v>0.82</c:v>
                </c:pt>
                <c:pt idx="636">
                  <c:v>1.51</c:v>
                </c:pt>
                <c:pt idx="637">
                  <c:v>0.0</c:v>
                </c:pt>
                <c:pt idx="638">
                  <c:v>1.05</c:v>
                </c:pt>
                <c:pt idx="639">
                  <c:v>1.45</c:v>
                </c:pt>
                <c:pt idx="640">
                  <c:v>1.14</c:v>
                </c:pt>
                <c:pt idx="641">
                  <c:v>1.08</c:v>
                </c:pt>
                <c:pt idx="642">
                  <c:v>1.02</c:v>
                </c:pt>
                <c:pt idx="643">
                  <c:v>0.98</c:v>
                </c:pt>
                <c:pt idx="644">
                  <c:v>1.22</c:v>
                </c:pt>
                <c:pt idx="645">
                  <c:v>0.84</c:v>
                </c:pt>
                <c:pt idx="646">
                  <c:v>1.13</c:v>
                </c:pt>
                <c:pt idx="647">
                  <c:v>0.92</c:v>
                </c:pt>
                <c:pt idx="648">
                  <c:v>1.135</c:v>
                </c:pt>
                <c:pt idx="649">
                  <c:v>1.32</c:v>
                </c:pt>
                <c:pt idx="650">
                  <c:v>1.22</c:v>
                </c:pt>
                <c:pt idx="651">
                  <c:v>1.39</c:v>
                </c:pt>
                <c:pt idx="652">
                  <c:v>0.86</c:v>
                </c:pt>
                <c:pt idx="653">
                  <c:v>1.05</c:v>
                </c:pt>
                <c:pt idx="654">
                  <c:v>0.99</c:v>
                </c:pt>
                <c:pt idx="655">
                  <c:v>1.08</c:v>
                </c:pt>
                <c:pt idx="656">
                  <c:v>0.8</c:v>
                </c:pt>
                <c:pt idx="657">
                  <c:v>0.0</c:v>
                </c:pt>
                <c:pt idx="658">
                  <c:v>0.87</c:v>
                </c:pt>
                <c:pt idx="659" formatCode="0.0">
                  <c:v>0.0</c:v>
                </c:pt>
                <c:pt idx="660">
                  <c:v>1.35</c:v>
                </c:pt>
                <c:pt idx="661">
                  <c:v>0.71</c:v>
                </c:pt>
                <c:pt idx="662">
                  <c:v>1.29</c:v>
                </c:pt>
                <c:pt idx="663">
                  <c:v>1.37</c:v>
                </c:pt>
                <c:pt idx="664">
                  <c:v>1.02</c:v>
                </c:pt>
                <c:pt idx="665">
                  <c:v>1.23</c:v>
                </c:pt>
                <c:pt idx="666">
                  <c:v>0.93</c:v>
                </c:pt>
                <c:pt idx="667">
                  <c:v>0.83</c:v>
                </c:pt>
                <c:pt idx="668">
                  <c:v>1.39</c:v>
                </c:pt>
                <c:pt idx="669">
                  <c:v>0.94</c:v>
                </c:pt>
                <c:pt idx="670">
                  <c:v>0.89</c:v>
                </c:pt>
                <c:pt idx="671">
                  <c:v>0.86</c:v>
                </c:pt>
                <c:pt idx="672">
                  <c:v>1.46</c:v>
                </c:pt>
                <c:pt idx="673">
                  <c:v>0.61</c:v>
                </c:pt>
                <c:pt idx="674">
                  <c:v>1.46</c:v>
                </c:pt>
                <c:pt idx="675">
                  <c:v>0.96</c:v>
                </c:pt>
                <c:pt idx="676">
                  <c:v>1.2</c:v>
                </c:pt>
                <c:pt idx="677">
                  <c:v>1.04</c:v>
                </c:pt>
                <c:pt idx="678">
                  <c:v>1.06</c:v>
                </c:pt>
                <c:pt idx="679">
                  <c:v>1.31</c:v>
                </c:pt>
                <c:pt idx="680">
                  <c:v>1.26</c:v>
                </c:pt>
                <c:pt idx="681">
                  <c:v>1.145</c:v>
                </c:pt>
                <c:pt idx="682">
                  <c:v>1.1</c:v>
                </c:pt>
                <c:pt idx="683">
                  <c:v>1.18</c:v>
                </c:pt>
                <c:pt idx="684">
                  <c:v>1.29</c:v>
                </c:pt>
                <c:pt idx="685">
                  <c:v>1.37</c:v>
                </c:pt>
                <c:pt idx="686">
                  <c:v>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806080"/>
        <c:axId val="-962378736"/>
      </c:scatterChart>
      <c:valAx>
        <c:axId val="-9638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378736"/>
        <c:crosses val="autoZero"/>
        <c:crossBetween val="midCat"/>
      </c:valAx>
      <c:valAx>
        <c:axId val="-962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8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312058</xdr:colOff>
      <xdr:row>689</xdr:row>
      <xdr:rowOff>2</xdr:rowOff>
    </xdr:from>
    <xdr:to>
      <xdr:col>29</xdr:col>
      <xdr:colOff>575259</xdr:colOff>
      <xdr:row>710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712</xdr:row>
      <xdr:rowOff>0</xdr:rowOff>
    </xdr:from>
    <xdr:to>
      <xdr:col>29</xdr:col>
      <xdr:colOff>580572</xdr:colOff>
      <xdr:row>733</xdr:row>
      <xdr:rowOff>126998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735</xdr:row>
      <xdr:rowOff>0</xdr:rowOff>
    </xdr:from>
    <xdr:to>
      <xdr:col>29</xdr:col>
      <xdr:colOff>580572</xdr:colOff>
      <xdr:row>756</xdr:row>
      <xdr:rowOff>126998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758</xdr:row>
      <xdr:rowOff>0</xdr:rowOff>
    </xdr:from>
    <xdr:to>
      <xdr:col>29</xdr:col>
      <xdr:colOff>580572</xdr:colOff>
      <xdr:row>779</xdr:row>
      <xdr:rowOff>126998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781</xdr:row>
      <xdr:rowOff>0</xdr:rowOff>
    </xdr:from>
    <xdr:to>
      <xdr:col>29</xdr:col>
      <xdr:colOff>580572</xdr:colOff>
      <xdr:row>802</xdr:row>
      <xdr:rowOff>126998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804</xdr:row>
      <xdr:rowOff>0</xdr:rowOff>
    </xdr:from>
    <xdr:to>
      <xdr:col>29</xdr:col>
      <xdr:colOff>580572</xdr:colOff>
      <xdr:row>825</xdr:row>
      <xdr:rowOff>126998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689</xdr:row>
      <xdr:rowOff>0</xdr:rowOff>
    </xdr:from>
    <xdr:to>
      <xdr:col>44</xdr:col>
      <xdr:colOff>399143</xdr:colOff>
      <xdr:row>710</xdr:row>
      <xdr:rowOff>126998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712</xdr:row>
      <xdr:rowOff>0</xdr:rowOff>
    </xdr:from>
    <xdr:to>
      <xdr:col>44</xdr:col>
      <xdr:colOff>399143</xdr:colOff>
      <xdr:row>733</xdr:row>
      <xdr:rowOff>126998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735</xdr:row>
      <xdr:rowOff>0</xdr:rowOff>
    </xdr:from>
    <xdr:to>
      <xdr:col>44</xdr:col>
      <xdr:colOff>399143</xdr:colOff>
      <xdr:row>756</xdr:row>
      <xdr:rowOff>126998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758</xdr:row>
      <xdr:rowOff>0</xdr:rowOff>
    </xdr:from>
    <xdr:to>
      <xdr:col>44</xdr:col>
      <xdr:colOff>399143</xdr:colOff>
      <xdr:row>779</xdr:row>
      <xdr:rowOff>126998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781</xdr:row>
      <xdr:rowOff>0</xdr:rowOff>
    </xdr:from>
    <xdr:to>
      <xdr:col>44</xdr:col>
      <xdr:colOff>399143</xdr:colOff>
      <xdr:row>802</xdr:row>
      <xdr:rowOff>126998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9"/>
  <sheetViews>
    <sheetView tabSelected="1" zoomScale="70" zoomScaleNormal="70" zoomScalePageLayoutView="7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9.1640625" bestFit="1" customWidth="1"/>
    <col min="2" max="2" width="7.83203125" bestFit="1" customWidth="1"/>
    <col min="3" max="3" width="5.6640625" style="1" bestFit="1" customWidth="1"/>
    <col min="4" max="4" width="12.5" style="1" customWidth="1"/>
    <col min="5" max="5" width="10.5" style="2" bestFit="1" customWidth="1"/>
    <col min="6" max="6" width="4.1640625" style="2" bestFit="1" customWidth="1"/>
    <col min="7" max="7" width="3.1640625" style="3" bestFit="1" customWidth="1"/>
    <col min="8" max="8" width="7.5" style="3" bestFit="1" customWidth="1"/>
    <col min="9" max="9" width="8.1640625" style="3" bestFit="1" customWidth="1"/>
    <col min="10" max="10" width="4.1640625" style="3" bestFit="1" customWidth="1"/>
    <col min="11" max="11" width="7.6640625" style="3" bestFit="1" customWidth="1"/>
    <col min="12" max="12" width="9.5" style="3" bestFit="1" customWidth="1"/>
    <col min="13" max="13" width="4.33203125" style="3" bestFit="1" customWidth="1"/>
    <col min="14" max="14" width="8.6640625" style="3" bestFit="1" customWidth="1"/>
    <col min="15" max="15" width="9.5" style="3" bestFit="1" customWidth="1"/>
    <col min="16" max="16" width="6.6640625" style="1" bestFit="1" customWidth="1"/>
    <col min="17" max="17" width="10.83203125" style="1" bestFit="1" customWidth="1"/>
    <col min="18" max="18" width="12.1640625" style="1" bestFit="1" customWidth="1"/>
    <col min="19" max="19" width="6.6640625" style="14" bestFit="1" customWidth="1"/>
    <col min="20" max="21" width="12.1640625" style="14" bestFit="1" customWidth="1"/>
    <col min="22" max="22" width="6.6640625" style="14" bestFit="1" customWidth="1"/>
    <col min="23" max="24" width="12.1640625" style="14" bestFit="1" customWidth="1"/>
    <col min="25" max="25" width="5.6640625" style="1" bestFit="1" customWidth="1"/>
    <col min="26" max="27" width="12.1640625" style="1" bestFit="1" customWidth="1"/>
    <col min="28" max="28" width="6.6640625" style="5" bestFit="1" customWidth="1"/>
    <col min="29" max="30" width="12.1640625" style="1" bestFit="1" customWidth="1"/>
    <col min="31" max="31" width="6.1640625" style="2" bestFit="1" customWidth="1"/>
    <col min="32" max="33" width="12.1640625" style="2" bestFit="1" customWidth="1"/>
    <col min="34" max="34" width="5.6640625" bestFit="1" customWidth="1"/>
    <col min="35" max="36" width="12.1640625" bestFit="1" customWidth="1"/>
    <col min="37" max="37" width="6.1640625" bestFit="1" customWidth="1"/>
    <col min="38" max="39" width="12.1640625" bestFit="1" customWidth="1"/>
  </cols>
  <sheetData>
    <row r="1" spans="1:39" x14ac:dyDescent="0.2">
      <c r="A1" t="s">
        <v>0</v>
      </c>
      <c r="B1" t="s">
        <v>1</v>
      </c>
      <c r="C1" s="1" t="s">
        <v>307</v>
      </c>
      <c r="D1" s="1" t="s">
        <v>318</v>
      </c>
      <c r="E1" s="2" t="s">
        <v>2</v>
      </c>
      <c r="F1" s="2" t="s">
        <v>3</v>
      </c>
      <c r="G1" s="3" t="s">
        <v>306</v>
      </c>
      <c r="H1" s="3" t="s">
        <v>324</v>
      </c>
      <c r="I1" s="3" t="s">
        <v>325</v>
      </c>
      <c r="J1" s="3" t="s">
        <v>305</v>
      </c>
      <c r="K1" s="3" t="s">
        <v>326</v>
      </c>
      <c r="L1" s="3" t="s">
        <v>327</v>
      </c>
      <c r="M1" s="3" t="s">
        <v>304</v>
      </c>
      <c r="N1" s="3" t="s">
        <v>328</v>
      </c>
      <c r="O1" s="3" t="s">
        <v>329</v>
      </c>
      <c r="P1" s="1" t="s">
        <v>303</v>
      </c>
      <c r="Q1" s="1" t="s">
        <v>330</v>
      </c>
      <c r="R1" s="1" t="s">
        <v>331</v>
      </c>
      <c r="S1" s="4" t="s">
        <v>302</v>
      </c>
      <c r="T1" s="1" t="s">
        <v>332</v>
      </c>
      <c r="U1" s="1" t="s">
        <v>333</v>
      </c>
      <c r="V1" s="4" t="s">
        <v>301</v>
      </c>
      <c r="W1" s="1" t="s">
        <v>334</v>
      </c>
      <c r="X1" s="1" t="s">
        <v>335</v>
      </c>
      <c r="Y1" s="1" t="s">
        <v>300</v>
      </c>
      <c r="Z1" s="1" t="s">
        <v>336</v>
      </c>
      <c r="AA1" s="1" t="s">
        <v>337</v>
      </c>
      <c r="AB1" s="5" t="s">
        <v>296</v>
      </c>
      <c r="AC1" s="1" t="s">
        <v>338</v>
      </c>
      <c r="AD1" s="1" t="s">
        <v>339</v>
      </c>
      <c r="AE1" s="2" t="s">
        <v>297</v>
      </c>
      <c r="AF1" s="1" t="s">
        <v>340</v>
      </c>
      <c r="AG1" s="1" t="s">
        <v>341</v>
      </c>
      <c r="AH1" t="s">
        <v>298</v>
      </c>
      <c r="AI1" s="1" t="s">
        <v>342</v>
      </c>
      <c r="AJ1" s="1" t="s">
        <v>343</v>
      </c>
      <c r="AK1" t="s">
        <v>299</v>
      </c>
      <c r="AL1" s="1" t="s">
        <v>344</v>
      </c>
      <c r="AM1" s="1" t="s">
        <v>345</v>
      </c>
    </row>
    <row r="2" spans="1:39" x14ac:dyDescent="0.2">
      <c r="A2">
        <v>3</v>
      </c>
      <c r="B2">
        <v>1</v>
      </c>
      <c r="C2" s="1">
        <v>3.01</v>
      </c>
      <c r="D2" s="1" t="s">
        <v>314</v>
      </c>
      <c r="E2" s="6" t="s">
        <v>4</v>
      </c>
      <c r="F2" s="6">
        <v>1</v>
      </c>
      <c r="G2" s="3">
        <v>5</v>
      </c>
      <c r="H2" s="3">
        <f>LOG10(G2+1)</f>
        <v>0.77815125038364363</v>
      </c>
      <c r="I2" s="3">
        <f>SQRT(G2+0.5)</f>
        <v>2.3452078799117149</v>
      </c>
      <c r="J2" s="3">
        <v>80</v>
      </c>
      <c r="K2" s="3">
        <f>LOG10(J2+1)</f>
        <v>1.9084850188786497</v>
      </c>
      <c r="L2" s="3">
        <f>SQRT(J2+0.5)</f>
        <v>8.9721792224631809</v>
      </c>
      <c r="M2" s="3">
        <v>85</v>
      </c>
      <c r="N2" s="3">
        <f>LOG10(M2+1)</f>
        <v>1.9344984512435677</v>
      </c>
      <c r="O2" s="3">
        <f>SQRT(M2+0.5)</f>
        <v>9.2466210044534645</v>
      </c>
      <c r="P2" s="7" t="s">
        <v>29</v>
      </c>
      <c r="Q2" s="7" t="s">
        <v>29</v>
      </c>
      <c r="R2" s="7" t="s">
        <v>29</v>
      </c>
      <c r="S2" s="7" t="s">
        <v>29</v>
      </c>
      <c r="T2" s="7" t="s">
        <v>29</v>
      </c>
      <c r="U2" s="7" t="s">
        <v>29</v>
      </c>
      <c r="V2" s="7" t="s">
        <v>29</v>
      </c>
      <c r="W2" s="7" t="s">
        <v>29</v>
      </c>
      <c r="X2" s="7" t="s">
        <v>29</v>
      </c>
      <c r="Y2" s="1">
        <f>5/3</f>
        <v>1.6666666666666667</v>
      </c>
      <c r="Z2" s="3">
        <f>LOG10(Y2+1)</f>
        <v>0.42596873227228121</v>
      </c>
      <c r="AA2" s="3">
        <f>SQRT(Y2+0.5)</f>
        <v>1.4719601443879746</v>
      </c>
      <c r="AB2" s="5">
        <v>117.16666666666667</v>
      </c>
      <c r="AC2" s="3">
        <f>LOG10(AB2+1)</f>
        <v>2.0724949847994227</v>
      </c>
      <c r="AD2" s="3">
        <f>SQRT(AB2+0.5)</f>
        <v>10.847426730181986</v>
      </c>
      <c r="AE2" s="2">
        <v>1.94</v>
      </c>
      <c r="AF2" s="3">
        <f>LOG10(AE2+1)</f>
        <v>0.46834733041215726</v>
      </c>
      <c r="AG2" s="3">
        <f>SQRT(AE2+0.5)</f>
        <v>1.5620499351813308</v>
      </c>
      <c r="AH2" s="8">
        <v>2.6333333333333333</v>
      </c>
      <c r="AI2" s="3">
        <f>LOG10(AH2+1)</f>
        <v>0.5603052432209612</v>
      </c>
      <c r="AJ2" s="3">
        <f>SQRT(AH2+0.5)</f>
        <v>1.7701224063135672</v>
      </c>
      <c r="AK2">
        <v>2.335</v>
      </c>
      <c r="AL2" s="3">
        <f>LOG10(AK2+1)</f>
        <v>0.52309583825256778</v>
      </c>
      <c r="AM2" s="3">
        <f>SQRT(AK2+0.5)</f>
        <v>1.6837458240482737</v>
      </c>
    </row>
    <row r="3" spans="1:39" x14ac:dyDescent="0.2">
      <c r="A3">
        <v>3</v>
      </c>
      <c r="B3">
        <v>2</v>
      </c>
      <c r="C3" s="1">
        <v>3.02</v>
      </c>
      <c r="D3" s="1" t="s">
        <v>314</v>
      </c>
      <c r="E3" s="6" t="s">
        <v>12</v>
      </c>
      <c r="F3" s="6">
        <v>1</v>
      </c>
      <c r="G3" s="3">
        <v>14</v>
      </c>
      <c r="H3" s="3">
        <f t="shared" ref="H3:H66" si="0">LOG10(G3+1)</f>
        <v>1.1760912590556813</v>
      </c>
      <c r="I3" s="3">
        <f t="shared" ref="I3:I66" si="1">SQRT(G3+0.5)</f>
        <v>3.8078865529319543</v>
      </c>
      <c r="J3" s="3">
        <v>80</v>
      </c>
      <c r="K3" s="3">
        <f t="shared" ref="K3:K66" si="2">LOG10(J3+1)</f>
        <v>1.9084850188786497</v>
      </c>
      <c r="L3" s="3">
        <f t="shared" ref="L3:L66" si="3">SQRT(J3+0.5)</f>
        <v>8.9721792224631809</v>
      </c>
      <c r="M3" s="3">
        <v>85</v>
      </c>
      <c r="N3" s="3">
        <f t="shared" ref="N3:N66" si="4">LOG10(M3+1)</f>
        <v>1.9344984512435677</v>
      </c>
      <c r="O3" s="3">
        <f t="shared" ref="O3:O66" si="5">SQRT(M3+0.5)</f>
        <v>9.2466210044534645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">
        <v>1.6666666666666667</v>
      </c>
      <c r="Z3" s="3">
        <f t="shared" ref="Z3:Z66" si="6">LOG10(Y3+1)</f>
        <v>0.42596873227228121</v>
      </c>
      <c r="AA3" s="3">
        <f t="shared" ref="AA3:AA66" si="7">SQRT(Y3+0.5)</f>
        <v>1.4719601443879746</v>
      </c>
      <c r="AB3" s="5">
        <v>113.83333333333333</v>
      </c>
      <c r="AC3" s="3">
        <f t="shared" ref="AC3:AC66" si="8">LOG10(AB3+1)</f>
        <v>2.0600679715239822</v>
      </c>
      <c r="AD3" s="3">
        <f t="shared" ref="AD3:AD66" si="9">SQRT(AB3+0.5)</f>
        <v>10.692676621563626</v>
      </c>
      <c r="AE3" s="2">
        <v>1.84</v>
      </c>
      <c r="AF3" s="3">
        <f t="shared" ref="AF3:AF66" si="10">LOG10(AE3+1)</f>
        <v>0.45331834004703764</v>
      </c>
      <c r="AG3" s="3">
        <f t="shared" ref="AG3:AG66" si="11">SQRT(AE3+0.5)</f>
        <v>1.5297058540778354</v>
      </c>
      <c r="AH3" s="8">
        <v>1.0666666666666664</v>
      </c>
      <c r="AI3" s="3">
        <f t="shared" ref="AI3:AI66" si="12">LOG10(AH3+1)</f>
        <v>0.3152704347785914</v>
      </c>
      <c r="AJ3" s="3">
        <f t="shared" ref="AJ3:AJ66" si="13">SQRT(AH3+0.5)</f>
        <v>1.2516655570345725</v>
      </c>
      <c r="AK3">
        <v>2.23</v>
      </c>
      <c r="AL3" s="3">
        <f t="shared" ref="AL3:AL66" si="14">LOG10(AK3+1)</f>
        <v>0.50920252233110286</v>
      </c>
      <c r="AM3" s="3">
        <f t="shared" ref="AM3:AM66" si="15">SQRT(AK3+0.5)</f>
        <v>1.6522711641858305</v>
      </c>
    </row>
    <row r="4" spans="1:39" x14ac:dyDescent="0.2">
      <c r="A4">
        <v>3</v>
      </c>
      <c r="B4">
        <v>3</v>
      </c>
      <c r="C4" s="1">
        <v>3.03</v>
      </c>
      <c r="D4" s="1" t="s">
        <v>314</v>
      </c>
      <c r="E4" s="6" t="s">
        <v>20</v>
      </c>
      <c r="F4" s="6">
        <v>1</v>
      </c>
      <c r="G4" s="3">
        <v>13</v>
      </c>
      <c r="H4" s="3">
        <f t="shared" si="0"/>
        <v>1.146128035678238</v>
      </c>
      <c r="I4" s="3">
        <f t="shared" si="1"/>
        <v>3.6742346141747673</v>
      </c>
      <c r="J4" s="3">
        <v>100</v>
      </c>
      <c r="K4" s="3">
        <f t="shared" si="2"/>
        <v>2.0043213737826426</v>
      </c>
      <c r="L4" s="3">
        <f t="shared" si="3"/>
        <v>10.024968827881711</v>
      </c>
      <c r="M4" s="3">
        <v>100</v>
      </c>
      <c r="N4" s="3">
        <f t="shared" si="4"/>
        <v>2.0043213737826426</v>
      </c>
      <c r="O4" s="3">
        <f t="shared" si="5"/>
        <v>10.024968827881711</v>
      </c>
      <c r="P4" s="7" t="s">
        <v>29</v>
      </c>
      <c r="Q4" s="7" t="s">
        <v>29</v>
      </c>
      <c r="R4" s="7" t="s">
        <v>29</v>
      </c>
      <c r="S4" s="7" t="s">
        <v>29</v>
      </c>
      <c r="T4" s="7" t="s">
        <v>29</v>
      </c>
      <c r="U4" s="7" t="s">
        <v>29</v>
      </c>
      <c r="V4" s="7" t="s">
        <v>29</v>
      </c>
      <c r="W4" s="7" t="s">
        <v>29</v>
      </c>
      <c r="X4" s="7" t="s">
        <v>29</v>
      </c>
      <c r="Y4" s="1">
        <v>2.3333333333333335</v>
      </c>
      <c r="Z4" s="3">
        <f t="shared" si="6"/>
        <v>0.52287874528033762</v>
      </c>
      <c r="AA4" s="3">
        <f t="shared" si="7"/>
        <v>1.6832508230603465</v>
      </c>
      <c r="AB4" s="5">
        <v>84.333333333333329</v>
      </c>
      <c r="AC4" s="3">
        <f t="shared" si="8"/>
        <v>1.9311187105921872</v>
      </c>
      <c r="AD4" s="3">
        <f t="shared" si="9"/>
        <v>9.210501253098732</v>
      </c>
      <c r="AE4" s="2">
        <v>1.01</v>
      </c>
      <c r="AF4" s="3">
        <f t="shared" si="10"/>
        <v>0.30319605742048883</v>
      </c>
      <c r="AG4" s="3">
        <f t="shared" si="11"/>
        <v>1.2288205727444508</v>
      </c>
      <c r="AH4" s="8">
        <v>4.7666666666666666</v>
      </c>
      <c r="AI4" s="3">
        <f t="shared" si="12"/>
        <v>0.76092484840913299</v>
      </c>
      <c r="AJ4" s="3">
        <f t="shared" si="13"/>
        <v>2.2949219304078006</v>
      </c>
      <c r="AK4">
        <v>2.09</v>
      </c>
      <c r="AL4" s="3">
        <f t="shared" si="14"/>
        <v>0.48995847942483461</v>
      </c>
      <c r="AM4" s="3">
        <f t="shared" si="15"/>
        <v>1.6093476939431082</v>
      </c>
    </row>
    <row r="5" spans="1:39" x14ac:dyDescent="0.2">
      <c r="A5">
        <v>3</v>
      </c>
      <c r="B5">
        <v>4</v>
      </c>
      <c r="C5" s="1">
        <v>3.04</v>
      </c>
      <c r="D5" s="1" t="s">
        <v>314</v>
      </c>
      <c r="E5" s="6" t="s">
        <v>28</v>
      </c>
      <c r="F5" s="6">
        <v>1</v>
      </c>
      <c r="G5" s="3">
        <v>13</v>
      </c>
      <c r="H5" s="3">
        <f t="shared" si="0"/>
        <v>1.146128035678238</v>
      </c>
      <c r="I5" s="3">
        <f t="shared" si="1"/>
        <v>3.6742346141747673</v>
      </c>
      <c r="J5" s="3">
        <v>80</v>
      </c>
      <c r="K5" s="3">
        <f t="shared" si="2"/>
        <v>1.9084850188786497</v>
      </c>
      <c r="L5" s="3">
        <f t="shared" si="3"/>
        <v>8.9721792224631809</v>
      </c>
      <c r="M5" s="3">
        <v>85</v>
      </c>
      <c r="N5" s="3">
        <f t="shared" si="4"/>
        <v>1.9344984512435677</v>
      </c>
      <c r="O5" s="3">
        <f t="shared" si="5"/>
        <v>9.2466210044534645</v>
      </c>
      <c r="P5" s="7" t="s">
        <v>29</v>
      </c>
      <c r="Q5" s="7" t="s">
        <v>29</v>
      </c>
      <c r="R5" s="7" t="s">
        <v>29</v>
      </c>
      <c r="S5" s="7" t="s">
        <v>29</v>
      </c>
      <c r="T5" s="7" t="s">
        <v>29</v>
      </c>
      <c r="U5" s="7" t="s">
        <v>29</v>
      </c>
      <c r="V5" s="7" t="s">
        <v>29</v>
      </c>
      <c r="W5" s="7" t="s">
        <v>29</v>
      </c>
      <c r="X5" s="7" t="s">
        <v>29</v>
      </c>
      <c r="Y5" s="1">
        <v>3.6666666666666665</v>
      </c>
      <c r="Z5" s="3">
        <f t="shared" si="6"/>
        <v>0.66900678095857558</v>
      </c>
      <c r="AA5" s="3">
        <f t="shared" si="7"/>
        <v>2.0412414523193148</v>
      </c>
      <c r="AB5" s="5">
        <v>151.66666666666666</v>
      </c>
      <c r="AC5" s="3">
        <f t="shared" si="8"/>
        <v>2.1837442232842066</v>
      </c>
      <c r="AD5" s="3">
        <f t="shared" si="9"/>
        <v>12.335585379975555</v>
      </c>
      <c r="AE5" s="2">
        <v>1.1299999999999999</v>
      </c>
      <c r="AF5" s="3">
        <f t="shared" si="10"/>
        <v>0.32837960343873768</v>
      </c>
      <c r="AG5" s="3">
        <f t="shared" si="11"/>
        <v>1.2767145334803705</v>
      </c>
      <c r="AH5" s="8" t="s">
        <v>29</v>
      </c>
      <c r="AI5" s="3" t="s">
        <v>29</v>
      </c>
      <c r="AJ5" s="3" t="s">
        <v>29</v>
      </c>
      <c r="AK5" s="8" t="s">
        <v>29</v>
      </c>
      <c r="AL5" s="3" t="s">
        <v>29</v>
      </c>
      <c r="AM5" s="3" t="s">
        <v>29</v>
      </c>
    </row>
    <row r="6" spans="1:39" x14ac:dyDescent="0.2">
      <c r="A6">
        <v>3</v>
      </c>
      <c r="B6">
        <v>5</v>
      </c>
      <c r="C6" s="1">
        <v>3.05</v>
      </c>
      <c r="D6" s="1" t="s">
        <v>314</v>
      </c>
      <c r="E6" s="6" t="s">
        <v>35</v>
      </c>
      <c r="F6" s="6">
        <v>1</v>
      </c>
      <c r="G6" s="3">
        <v>10</v>
      </c>
      <c r="H6" s="3">
        <f t="shared" si="0"/>
        <v>1.0413926851582251</v>
      </c>
      <c r="I6" s="3">
        <f t="shared" si="1"/>
        <v>3.2403703492039302</v>
      </c>
      <c r="J6" s="3">
        <v>80</v>
      </c>
      <c r="K6" s="3">
        <f t="shared" si="2"/>
        <v>1.9084850188786497</v>
      </c>
      <c r="L6" s="3">
        <f t="shared" si="3"/>
        <v>8.9721792224631809</v>
      </c>
      <c r="M6" s="3">
        <v>85</v>
      </c>
      <c r="N6" s="3">
        <f t="shared" si="4"/>
        <v>1.9344984512435677</v>
      </c>
      <c r="O6" s="3">
        <f t="shared" si="5"/>
        <v>9.2466210044534645</v>
      </c>
      <c r="P6" s="7" t="s">
        <v>29</v>
      </c>
      <c r="Q6" s="7" t="s">
        <v>29</v>
      </c>
      <c r="R6" s="7" t="s">
        <v>29</v>
      </c>
      <c r="S6" s="7" t="s">
        <v>29</v>
      </c>
      <c r="T6" s="7" t="s">
        <v>29</v>
      </c>
      <c r="U6" s="7" t="s">
        <v>29</v>
      </c>
      <c r="V6" s="7" t="s">
        <v>29</v>
      </c>
      <c r="W6" s="7" t="s">
        <v>29</v>
      </c>
      <c r="X6" s="7" t="s">
        <v>29</v>
      </c>
      <c r="Y6" s="1">
        <v>4</v>
      </c>
      <c r="Z6" s="3">
        <f t="shared" si="6"/>
        <v>0.69897000433601886</v>
      </c>
      <c r="AA6" s="3">
        <f t="shared" si="7"/>
        <v>2.1213203435596424</v>
      </c>
      <c r="AB6" s="5">
        <v>151.5</v>
      </c>
      <c r="AC6" s="3">
        <f t="shared" si="8"/>
        <v>2.1832698436828046</v>
      </c>
      <c r="AD6" s="3">
        <f t="shared" si="9"/>
        <v>12.328828005937952</v>
      </c>
      <c r="AE6" s="2">
        <v>1.44</v>
      </c>
      <c r="AF6" s="3">
        <f t="shared" si="10"/>
        <v>0.38738982633872943</v>
      </c>
      <c r="AG6" s="3">
        <f t="shared" si="11"/>
        <v>1.3928388277184118</v>
      </c>
      <c r="AH6" s="8">
        <v>0.26666666666666633</v>
      </c>
      <c r="AI6" s="3">
        <f t="shared" si="12"/>
        <v>0.10266234189714762</v>
      </c>
      <c r="AJ6" s="3">
        <f t="shared" si="13"/>
        <v>0.87559503577091302</v>
      </c>
      <c r="AK6">
        <v>2.12</v>
      </c>
      <c r="AL6" s="3">
        <f t="shared" si="14"/>
        <v>0.49415459401844281</v>
      </c>
      <c r="AM6" s="3">
        <f t="shared" si="15"/>
        <v>1.6186414056238645</v>
      </c>
    </row>
    <row r="7" spans="1:39" x14ac:dyDescent="0.2">
      <c r="A7">
        <v>3</v>
      </c>
      <c r="B7">
        <v>6</v>
      </c>
      <c r="C7" s="1">
        <v>3.06</v>
      </c>
      <c r="D7" s="1" t="s">
        <v>312</v>
      </c>
      <c r="E7" s="9" t="s">
        <v>9</v>
      </c>
      <c r="F7" s="9">
        <v>1</v>
      </c>
      <c r="G7" s="3">
        <v>12</v>
      </c>
      <c r="H7" s="3">
        <f t="shared" si="0"/>
        <v>1.1139433523068367</v>
      </c>
      <c r="I7" s="3">
        <f t="shared" si="1"/>
        <v>3.5355339059327378</v>
      </c>
      <c r="J7" s="3">
        <v>100</v>
      </c>
      <c r="K7" s="3">
        <f t="shared" si="2"/>
        <v>2.0043213737826426</v>
      </c>
      <c r="L7" s="3">
        <f t="shared" si="3"/>
        <v>10.024968827881711</v>
      </c>
      <c r="M7" s="3">
        <v>100</v>
      </c>
      <c r="N7" s="3">
        <f t="shared" si="4"/>
        <v>2.0043213737826426</v>
      </c>
      <c r="O7" s="3">
        <f t="shared" si="5"/>
        <v>10.024968827881711</v>
      </c>
      <c r="P7" s="7" t="s">
        <v>29</v>
      </c>
      <c r="Q7" s="7" t="s">
        <v>29</v>
      </c>
      <c r="R7" s="7" t="s">
        <v>29</v>
      </c>
      <c r="S7" s="7" t="s">
        <v>29</v>
      </c>
      <c r="T7" s="7" t="s">
        <v>29</v>
      </c>
      <c r="U7" s="7" t="s">
        <v>29</v>
      </c>
      <c r="V7" s="7" t="s">
        <v>29</v>
      </c>
      <c r="W7" s="7" t="s">
        <v>29</v>
      </c>
      <c r="X7" s="7" t="s">
        <v>29</v>
      </c>
      <c r="Y7" s="1">
        <v>11.333333333333334</v>
      </c>
      <c r="Z7" s="3">
        <f t="shared" si="6"/>
        <v>1.0910804693473326</v>
      </c>
      <c r="AA7" s="3">
        <f t="shared" si="7"/>
        <v>3.4399612400917157</v>
      </c>
      <c r="AB7" s="5">
        <v>387.66666666666669</v>
      </c>
      <c r="AC7" s="3">
        <f t="shared" si="8"/>
        <v>2.5895772957033327</v>
      </c>
      <c r="AD7" s="3">
        <f t="shared" si="9"/>
        <v>19.701945758393173</v>
      </c>
      <c r="AE7" s="2">
        <v>1.29</v>
      </c>
      <c r="AF7" s="3">
        <f t="shared" si="10"/>
        <v>0.35983548233988799</v>
      </c>
      <c r="AG7" s="3">
        <f t="shared" si="11"/>
        <v>1.3379088160259651</v>
      </c>
      <c r="AH7" s="8">
        <v>0.86666666666666659</v>
      </c>
      <c r="AI7" s="3">
        <f t="shared" si="12"/>
        <v>0.27106677228653797</v>
      </c>
      <c r="AJ7" s="3">
        <f t="shared" si="13"/>
        <v>1.1690451944500122</v>
      </c>
      <c r="AK7">
        <v>2.79</v>
      </c>
      <c r="AL7" s="3">
        <f t="shared" si="14"/>
        <v>0.57863920996807239</v>
      </c>
      <c r="AM7" s="3">
        <f t="shared" si="15"/>
        <v>1.8138357147217055</v>
      </c>
    </row>
    <row r="8" spans="1:39" x14ac:dyDescent="0.2">
      <c r="A8">
        <v>3</v>
      </c>
      <c r="B8">
        <v>7</v>
      </c>
      <c r="C8" s="1">
        <v>3.07</v>
      </c>
      <c r="D8" s="1" t="s">
        <v>316</v>
      </c>
      <c r="E8" s="6" t="s">
        <v>8</v>
      </c>
      <c r="F8" s="6">
        <v>2</v>
      </c>
      <c r="G8" s="3">
        <v>10</v>
      </c>
      <c r="H8" s="3">
        <f t="shared" si="0"/>
        <v>1.0413926851582251</v>
      </c>
      <c r="I8" s="3">
        <f t="shared" si="1"/>
        <v>3.2403703492039302</v>
      </c>
      <c r="J8" s="3">
        <v>80</v>
      </c>
      <c r="K8" s="3">
        <f t="shared" si="2"/>
        <v>1.9084850188786497</v>
      </c>
      <c r="L8" s="3">
        <f t="shared" si="3"/>
        <v>8.9721792224631809</v>
      </c>
      <c r="M8" s="3">
        <v>80</v>
      </c>
      <c r="N8" s="3">
        <f t="shared" si="4"/>
        <v>1.9084850188786497</v>
      </c>
      <c r="O8" s="3">
        <f t="shared" si="5"/>
        <v>8.9721792224631809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  <c r="U8" s="7" t="s">
        <v>29</v>
      </c>
      <c r="V8" s="7" t="s">
        <v>29</v>
      </c>
      <c r="W8" s="7" t="s">
        <v>29</v>
      </c>
      <c r="X8" s="7" t="s">
        <v>29</v>
      </c>
      <c r="Y8" s="1">
        <f>13/3</f>
        <v>4.333333333333333</v>
      </c>
      <c r="Z8" s="3">
        <f t="shared" si="6"/>
        <v>0.7269987279362623</v>
      </c>
      <c r="AA8" s="3">
        <f t="shared" si="7"/>
        <v>2.1984843263788196</v>
      </c>
      <c r="AB8" s="5">
        <v>238.16666666666666</v>
      </c>
      <c r="AC8" s="3">
        <f t="shared" si="8"/>
        <v>2.3787006506863673</v>
      </c>
      <c r="AD8" s="3">
        <f t="shared" si="9"/>
        <v>15.44884030167529</v>
      </c>
      <c r="AE8" s="2">
        <v>1.51</v>
      </c>
      <c r="AF8" s="3">
        <f t="shared" si="10"/>
        <v>0.39967372148103808</v>
      </c>
      <c r="AG8" s="3">
        <f t="shared" si="11"/>
        <v>1.4177446878757824</v>
      </c>
      <c r="AH8" s="8">
        <v>5.5999999999999988</v>
      </c>
      <c r="AI8" s="3">
        <f t="shared" si="12"/>
        <v>0.81954393554186855</v>
      </c>
      <c r="AJ8" s="3">
        <f t="shared" si="13"/>
        <v>2.4698178070456938</v>
      </c>
      <c r="AK8">
        <v>2.44</v>
      </c>
      <c r="AL8" s="3">
        <f t="shared" si="14"/>
        <v>0.53655844257153007</v>
      </c>
      <c r="AM8" s="3">
        <f t="shared" si="15"/>
        <v>1.7146428199482247</v>
      </c>
    </row>
    <row r="9" spans="1:39" x14ac:dyDescent="0.2">
      <c r="A9">
        <v>3</v>
      </c>
      <c r="B9">
        <v>8</v>
      </c>
      <c r="C9" s="1">
        <v>3.08</v>
      </c>
      <c r="D9" s="1" t="s">
        <v>316</v>
      </c>
      <c r="E9" s="6" t="s">
        <v>16</v>
      </c>
      <c r="F9" s="6">
        <v>2</v>
      </c>
      <c r="G9" s="3">
        <v>15</v>
      </c>
      <c r="H9" s="3">
        <f t="shared" si="0"/>
        <v>1.2041199826559248</v>
      </c>
      <c r="I9" s="3">
        <f t="shared" si="1"/>
        <v>3.9370039370059056</v>
      </c>
      <c r="J9" s="3">
        <v>85</v>
      </c>
      <c r="K9" s="3">
        <f t="shared" si="2"/>
        <v>1.9344984512435677</v>
      </c>
      <c r="L9" s="3">
        <f t="shared" si="3"/>
        <v>9.2466210044534645</v>
      </c>
      <c r="M9" s="3">
        <v>85</v>
      </c>
      <c r="N9" s="3">
        <f t="shared" si="4"/>
        <v>1.9344984512435677</v>
      </c>
      <c r="O9" s="3">
        <f t="shared" si="5"/>
        <v>9.2466210044534645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  <c r="U9" s="7" t="s">
        <v>29</v>
      </c>
      <c r="V9" s="7" t="s">
        <v>29</v>
      </c>
      <c r="W9" s="7" t="s">
        <v>29</v>
      </c>
      <c r="X9" s="7" t="s">
        <v>29</v>
      </c>
      <c r="Y9" s="1">
        <v>2</v>
      </c>
      <c r="Z9" s="3">
        <f t="shared" si="6"/>
        <v>0.47712125471966244</v>
      </c>
      <c r="AA9" s="3">
        <f t="shared" si="7"/>
        <v>1.5811388300841898</v>
      </c>
      <c r="AB9" s="5">
        <v>286.33333333333331</v>
      </c>
      <c r="AC9" s="3">
        <f t="shared" si="8"/>
        <v>2.4583860111050502</v>
      </c>
      <c r="AD9" s="3">
        <f t="shared" si="9"/>
        <v>16.936154620613657</v>
      </c>
      <c r="AE9" s="2">
        <v>1.1599999999999999</v>
      </c>
      <c r="AF9" s="3">
        <f t="shared" si="10"/>
        <v>0.3344537511509309</v>
      </c>
      <c r="AG9" s="3">
        <f t="shared" si="11"/>
        <v>1.2884098726725126</v>
      </c>
      <c r="AH9" s="8">
        <v>75.333333333333329</v>
      </c>
      <c r="AI9" s="3">
        <f t="shared" si="12"/>
        <v>1.8827142276202256</v>
      </c>
      <c r="AJ9" s="3">
        <f t="shared" si="13"/>
        <v>8.7082336517420877</v>
      </c>
      <c r="AK9">
        <v>2.04</v>
      </c>
      <c r="AL9" s="3">
        <f t="shared" si="14"/>
        <v>0.48287358360875376</v>
      </c>
      <c r="AM9" s="3">
        <f t="shared" si="15"/>
        <v>1.5937377450509227</v>
      </c>
    </row>
    <row r="10" spans="1:39" x14ac:dyDescent="0.2">
      <c r="A10">
        <v>3</v>
      </c>
      <c r="B10">
        <v>9</v>
      </c>
      <c r="C10" s="1">
        <v>3.09</v>
      </c>
      <c r="D10" s="1" t="s">
        <v>316</v>
      </c>
      <c r="E10" s="6" t="s">
        <v>24</v>
      </c>
      <c r="F10" s="6">
        <v>2</v>
      </c>
      <c r="G10" s="3">
        <v>14</v>
      </c>
      <c r="H10" s="3">
        <f t="shared" si="0"/>
        <v>1.1760912590556813</v>
      </c>
      <c r="I10" s="3">
        <f t="shared" si="1"/>
        <v>3.8078865529319543</v>
      </c>
      <c r="J10" s="3">
        <v>80</v>
      </c>
      <c r="K10" s="3">
        <f t="shared" si="2"/>
        <v>1.9084850188786497</v>
      </c>
      <c r="L10" s="3">
        <f t="shared" si="3"/>
        <v>8.9721792224631809</v>
      </c>
      <c r="M10" s="3">
        <v>85</v>
      </c>
      <c r="N10" s="3">
        <f t="shared" si="4"/>
        <v>1.9344984512435677</v>
      </c>
      <c r="O10" s="3">
        <f t="shared" si="5"/>
        <v>9.2466210044534645</v>
      </c>
      <c r="P10" s="7" t="s">
        <v>29</v>
      </c>
      <c r="Q10" s="7" t="s">
        <v>29</v>
      </c>
      <c r="R10" s="7" t="s">
        <v>29</v>
      </c>
      <c r="S10" s="7" t="s">
        <v>29</v>
      </c>
      <c r="T10" s="7" t="s">
        <v>29</v>
      </c>
      <c r="U10" s="7" t="s">
        <v>29</v>
      </c>
      <c r="V10" s="7" t="s">
        <v>29</v>
      </c>
      <c r="W10" s="7" t="s">
        <v>29</v>
      </c>
      <c r="X10" s="7" t="s">
        <v>29</v>
      </c>
      <c r="Y10" s="1">
        <v>5</v>
      </c>
      <c r="Z10" s="3">
        <f t="shared" si="6"/>
        <v>0.77815125038364363</v>
      </c>
      <c r="AA10" s="3">
        <f t="shared" si="7"/>
        <v>2.3452078799117149</v>
      </c>
      <c r="AB10" s="5">
        <v>216.83333333333334</v>
      </c>
      <c r="AC10" s="3">
        <f t="shared" si="8"/>
        <v>2.3381243371969007</v>
      </c>
      <c r="AD10" s="3">
        <f t="shared" si="9"/>
        <v>14.742229591663987</v>
      </c>
      <c r="AE10" s="2">
        <v>1.1499999999999999</v>
      </c>
      <c r="AF10" s="3">
        <f t="shared" si="10"/>
        <v>0.33243845991560533</v>
      </c>
      <c r="AG10" s="3">
        <f t="shared" si="11"/>
        <v>1.2845232578665129</v>
      </c>
      <c r="AH10" s="8">
        <v>18.400000000000002</v>
      </c>
      <c r="AI10" s="3">
        <f t="shared" si="12"/>
        <v>1.287801729930226</v>
      </c>
      <c r="AJ10" s="3">
        <f t="shared" si="13"/>
        <v>4.3474130238568316</v>
      </c>
      <c r="AK10">
        <v>2.15</v>
      </c>
      <c r="AL10" s="3">
        <f t="shared" si="14"/>
        <v>0.49831055378960049</v>
      </c>
      <c r="AM10" s="3">
        <f t="shared" si="15"/>
        <v>1.6278820596099706</v>
      </c>
    </row>
    <row r="11" spans="1:39" x14ac:dyDescent="0.2">
      <c r="A11">
        <v>3</v>
      </c>
      <c r="B11">
        <v>10</v>
      </c>
      <c r="C11" s="1">
        <v>3.1</v>
      </c>
      <c r="D11" s="1" t="s">
        <v>316</v>
      </c>
      <c r="E11" s="6" t="s">
        <v>32</v>
      </c>
      <c r="F11" s="6">
        <v>2</v>
      </c>
      <c r="G11" s="3">
        <v>12</v>
      </c>
      <c r="H11" s="3">
        <f t="shared" si="0"/>
        <v>1.1139433523068367</v>
      </c>
      <c r="I11" s="3">
        <f t="shared" si="1"/>
        <v>3.5355339059327378</v>
      </c>
      <c r="J11" s="3">
        <v>80</v>
      </c>
      <c r="K11" s="3">
        <f t="shared" si="2"/>
        <v>1.9084850188786497</v>
      </c>
      <c r="L11" s="3">
        <f t="shared" si="3"/>
        <v>8.9721792224631809</v>
      </c>
      <c r="M11" s="3">
        <v>85</v>
      </c>
      <c r="N11" s="3">
        <f t="shared" si="4"/>
        <v>1.9344984512435677</v>
      </c>
      <c r="O11" s="3">
        <f t="shared" si="5"/>
        <v>9.2466210044534645</v>
      </c>
      <c r="P11" s="7" t="s">
        <v>29</v>
      </c>
      <c r="Q11" s="7" t="s">
        <v>29</v>
      </c>
      <c r="R11" s="7" t="s">
        <v>29</v>
      </c>
      <c r="S11" s="7" t="s">
        <v>29</v>
      </c>
      <c r="T11" s="7" t="s">
        <v>29</v>
      </c>
      <c r="U11" s="7" t="s">
        <v>29</v>
      </c>
      <c r="V11" s="7" t="s">
        <v>29</v>
      </c>
      <c r="W11" s="7" t="s">
        <v>29</v>
      </c>
      <c r="X11" s="7" t="s">
        <v>29</v>
      </c>
      <c r="Y11" s="1">
        <v>3.6666666666666665</v>
      </c>
      <c r="Z11" s="3">
        <f t="shared" si="6"/>
        <v>0.66900678095857558</v>
      </c>
      <c r="AA11" s="3">
        <f t="shared" si="7"/>
        <v>2.0412414523193148</v>
      </c>
      <c r="AB11" s="5">
        <v>200.5</v>
      </c>
      <c r="AC11" s="3">
        <f t="shared" si="8"/>
        <v>2.3042750504771283</v>
      </c>
      <c r="AD11" s="3">
        <f t="shared" si="9"/>
        <v>14.177446878757825</v>
      </c>
      <c r="AE11" s="2">
        <v>1.29</v>
      </c>
      <c r="AF11" s="3">
        <f t="shared" si="10"/>
        <v>0.35983548233988799</v>
      </c>
      <c r="AG11" s="3">
        <f t="shared" si="11"/>
        <v>1.3379088160259651</v>
      </c>
      <c r="AH11" s="8">
        <v>8.4</v>
      </c>
      <c r="AI11" s="3">
        <f t="shared" si="12"/>
        <v>0.97312785359969867</v>
      </c>
      <c r="AJ11" s="3">
        <f t="shared" si="13"/>
        <v>2.9832867780352594</v>
      </c>
      <c r="AK11">
        <v>2.35</v>
      </c>
      <c r="AL11" s="3">
        <f t="shared" si="14"/>
        <v>0.5250448070368452</v>
      </c>
      <c r="AM11" s="3">
        <f t="shared" si="15"/>
        <v>1.6881943016134133</v>
      </c>
    </row>
    <row r="12" spans="1:39" x14ac:dyDescent="0.2">
      <c r="A12">
        <v>3</v>
      </c>
      <c r="B12">
        <v>11</v>
      </c>
      <c r="C12" s="1">
        <v>3.11</v>
      </c>
      <c r="D12" s="1" t="s">
        <v>316</v>
      </c>
      <c r="E12" s="6" t="s">
        <v>38</v>
      </c>
      <c r="F12" s="6">
        <v>2</v>
      </c>
      <c r="G12" s="3">
        <v>14</v>
      </c>
      <c r="H12" s="3">
        <f t="shared" si="0"/>
        <v>1.1760912590556813</v>
      </c>
      <c r="I12" s="3">
        <f t="shared" si="1"/>
        <v>3.8078865529319543</v>
      </c>
      <c r="J12" s="3">
        <v>80</v>
      </c>
      <c r="K12" s="3">
        <f t="shared" si="2"/>
        <v>1.9084850188786497</v>
      </c>
      <c r="L12" s="3">
        <f t="shared" si="3"/>
        <v>8.9721792224631809</v>
      </c>
      <c r="M12" s="3">
        <v>85</v>
      </c>
      <c r="N12" s="3">
        <f t="shared" si="4"/>
        <v>1.9344984512435677</v>
      </c>
      <c r="O12" s="3">
        <f t="shared" si="5"/>
        <v>9.2466210044534645</v>
      </c>
      <c r="P12" s="7" t="s">
        <v>29</v>
      </c>
      <c r="Q12" s="7" t="s">
        <v>29</v>
      </c>
      <c r="R12" s="7" t="s">
        <v>29</v>
      </c>
      <c r="S12" s="7" t="s">
        <v>29</v>
      </c>
      <c r="T12" s="7" t="s">
        <v>29</v>
      </c>
      <c r="U12" s="7" t="s">
        <v>29</v>
      </c>
      <c r="V12" s="7" t="s">
        <v>29</v>
      </c>
      <c r="W12" s="7" t="s">
        <v>29</v>
      </c>
      <c r="X12" s="7" t="s">
        <v>29</v>
      </c>
      <c r="Y12" s="1">
        <v>4.333333333333333</v>
      </c>
      <c r="Z12" s="3">
        <f t="shared" si="6"/>
        <v>0.7269987279362623</v>
      </c>
      <c r="AA12" s="3">
        <f t="shared" si="7"/>
        <v>2.1984843263788196</v>
      </c>
      <c r="AB12" s="5">
        <v>221.33333333333334</v>
      </c>
      <c r="AC12" s="3">
        <f t="shared" si="8"/>
        <v>2.3470045791968865</v>
      </c>
      <c r="AD12" s="3">
        <f t="shared" si="9"/>
        <v>14.89407040849926</v>
      </c>
      <c r="AE12" s="2">
        <v>1.23</v>
      </c>
      <c r="AF12" s="3">
        <f t="shared" si="10"/>
        <v>0.34830486304816066</v>
      </c>
      <c r="AG12" s="3">
        <f t="shared" si="11"/>
        <v>1.3152946437965904</v>
      </c>
      <c r="AH12" s="8">
        <v>37.966666666666661</v>
      </c>
      <c r="AI12" s="3">
        <f t="shared" si="12"/>
        <v>1.5906932564421776</v>
      </c>
      <c r="AJ12" s="3">
        <f t="shared" si="13"/>
        <v>6.2021501647950013</v>
      </c>
      <c r="AK12">
        <v>2.2450000000000001</v>
      </c>
      <c r="AL12" s="3">
        <f t="shared" si="14"/>
        <v>0.51121470113638801</v>
      </c>
      <c r="AM12" s="3">
        <f t="shared" si="15"/>
        <v>1.6568041525780892</v>
      </c>
    </row>
    <row r="13" spans="1:39" x14ac:dyDescent="0.2">
      <c r="A13">
        <v>3</v>
      </c>
      <c r="B13">
        <v>12</v>
      </c>
      <c r="C13" s="1">
        <v>3.12</v>
      </c>
      <c r="D13" s="1" t="s">
        <v>316</v>
      </c>
      <c r="E13" s="6" t="s">
        <v>6</v>
      </c>
      <c r="F13" s="6">
        <v>2</v>
      </c>
      <c r="G13" s="3">
        <v>10</v>
      </c>
      <c r="H13" s="3">
        <f t="shared" si="0"/>
        <v>1.0413926851582251</v>
      </c>
      <c r="I13" s="3">
        <f t="shared" si="1"/>
        <v>3.2403703492039302</v>
      </c>
      <c r="J13" s="3">
        <v>80</v>
      </c>
      <c r="K13" s="3">
        <f t="shared" si="2"/>
        <v>1.9084850188786497</v>
      </c>
      <c r="L13" s="3">
        <f t="shared" si="3"/>
        <v>8.9721792224631809</v>
      </c>
      <c r="M13" s="3">
        <v>85</v>
      </c>
      <c r="N13" s="3">
        <f t="shared" si="4"/>
        <v>1.9344984512435677</v>
      </c>
      <c r="O13" s="3">
        <f t="shared" si="5"/>
        <v>9.2466210044534645</v>
      </c>
      <c r="P13" s="7" t="s">
        <v>29</v>
      </c>
      <c r="Q13" s="7" t="s">
        <v>29</v>
      </c>
      <c r="R13" s="7" t="s">
        <v>29</v>
      </c>
      <c r="S13" s="7" t="s">
        <v>29</v>
      </c>
      <c r="T13" s="7" t="s">
        <v>29</v>
      </c>
      <c r="U13" s="7" t="s">
        <v>29</v>
      </c>
      <c r="V13" s="7" t="s">
        <v>29</v>
      </c>
      <c r="W13" s="7" t="s">
        <v>29</v>
      </c>
      <c r="X13" s="7" t="s">
        <v>29</v>
      </c>
      <c r="Y13" s="1">
        <v>5.333333333333333</v>
      </c>
      <c r="Z13" s="3">
        <f t="shared" si="6"/>
        <v>0.80163234623316648</v>
      </c>
      <c r="AA13" s="3">
        <f t="shared" si="7"/>
        <v>2.4152294576982398</v>
      </c>
      <c r="AB13" s="5">
        <v>258</v>
      </c>
      <c r="AC13" s="3">
        <f t="shared" si="8"/>
        <v>2.4132997640812519</v>
      </c>
      <c r="AD13" s="3">
        <f t="shared" si="9"/>
        <v>16.077935190813527</v>
      </c>
      <c r="AE13" s="2">
        <v>1.35</v>
      </c>
      <c r="AF13" s="3">
        <f t="shared" si="10"/>
        <v>0.37106786227173627</v>
      </c>
      <c r="AG13" s="3">
        <f t="shared" si="11"/>
        <v>1.3601470508735443</v>
      </c>
      <c r="AH13" s="8">
        <v>24.166666666666668</v>
      </c>
      <c r="AI13" s="3">
        <f t="shared" si="12"/>
        <v>1.4008256969095259</v>
      </c>
      <c r="AJ13" s="3">
        <f t="shared" si="13"/>
        <v>4.9665548085837798</v>
      </c>
      <c r="AK13">
        <v>1.98</v>
      </c>
      <c r="AL13" s="3">
        <f t="shared" si="14"/>
        <v>0.47421626407625522</v>
      </c>
      <c r="AM13" s="3">
        <f t="shared" si="15"/>
        <v>1.5748015748023623</v>
      </c>
    </row>
    <row r="14" spans="1:39" x14ac:dyDescent="0.2">
      <c r="A14">
        <v>4</v>
      </c>
      <c r="B14">
        <v>1</v>
      </c>
      <c r="C14" s="1">
        <v>4.01</v>
      </c>
      <c r="D14" s="1" t="s">
        <v>314</v>
      </c>
      <c r="E14" s="6" t="s">
        <v>44</v>
      </c>
      <c r="F14" s="6">
        <v>1</v>
      </c>
      <c r="G14" s="3">
        <v>10</v>
      </c>
      <c r="H14" s="3">
        <f t="shared" si="0"/>
        <v>1.0413926851582251</v>
      </c>
      <c r="I14" s="3">
        <f t="shared" si="1"/>
        <v>3.2403703492039302</v>
      </c>
      <c r="J14" s="3">
        <v>100</v>
      </c>
      <c r="K14" s="3">
        <f t="shared" si="2"/>
        <v>2.0043213737826426</v>
      </c>
      <c r="L14" s="3">
        <f t="shared" si="3"/>
        <v>10.024968827881711</v>
      </c>
      <c r="M14" s="3">
        <v>100</v>
      </c>
      <c r="N14" s="3">
        <f t="shared" si="4"/>
        <v>2.0043213737826426</v>
      </c>
      <c r="O14" s="3">
        <f t="shared" si="5"/>
        <v>10.024968827881711</v>
      </c>
      <c r="P14" s="1">
        <v>131.83775624965355</v>
      </c>
      <c r="Q14" s="3">
        <f t="shared" ref="Q3:Q66" si="16">LOG10(P14+1)</f>
        <v>2.1233215313600735</v>
      </c>
      <c r="R14" s="3">
        <f t="shared" ref="R3:R66" si="17">SQRT(P14+0.5)</f>
        <v>11.503814856370628</v>
      </c>
      <c r="S14" s="7">
        <v>127.41549948467697</v>
      </c>
      <c r="T14" s="3">
        <f t="shared" ref="T3:T66" si="18">LOG10(S14+1)</f>
        <v>2.1086174453404807</v>
      </c>
      <c r="U14" s="3">
        <f t="shared" ref="U3:U66" si="19">SQRT(S14+0.5)</f>
        <v>11.30997345198816</v>
      </c>
      <c r="V14" s="7">
        <v>130.17152387070612</v>
      </c>
      <c r="W14" s="3">
        <f t="shared" ref="W3:W66" si="20">LOG10(V14+1)</f>
        <v>2.1178395639412813</v>
      </c>
      <c r="X14" s="3">
        <f t="shared" ref="X3:X66" si="21">SQRT(V14+0.5)</f>
        <v>11.431164589432965</v>
      </c>
      <c r="Y14" s="1">
        <v>3</v>
      </c>
      <c r="Z14" s="3">
        <f t="shared" si="6"/>
        <v>0.6020599913279624</v>
      </c>
      <c r="AA14" s="3">
        <f t="shared" si="7"/>
        <v>1.8708286933869707</v>
      </c>
      <c r="AB14" s="5">
        <v>97.5</v>
      </c>
      <c r="AC14" s="3">
        <f t="shared" si="8"/>
        <v>1.9934362304976116</v>
      </c>
      <c r="AD14" s="3">
        <f t="shared" si="9"/>
        <v>9.8994949366116654</v>
      </c>
      <c r="AE14" s="2">
        <v>2.1800000000000002</v>
      </c>
      <c r="AF14" s="3">
        <f t="shared" si="10"/>
        <v>0.50242711998443268</v>
      </c>
      <c r="AG14" s="3">
        <f t="shared" si="11"/>
        <v>1.6370705543744901</v>
      </c>
      <c r="AH14" s="8" t="s">
        <v>29</v>
      </c>
      <c r="AI14" s="3" t="s">
        <v>29</v>
      </c>
      <c r="AJ14" s="3" t="s">
        <v>29</v>
      </c>
      <c r="AK14" s="3" t="s">
        <v>29</v>
      </c>
      <c r="AL14" s="3" t="s">
        <v>29</v>
      </c>
      <c r="AM14" s="3" t="s">
        <v>29</v>
      </c>
    </row>
    <row r="15" spans="1:39" x14ac:dyDescent="0.2">
      <c r="A15">
        <v>4</v>
      </c>
      <c r="B15">
        <v>2</v>
      </c>
      <c r="C15" s="1">
        <v>4.0199999999999996</v>
      </c>
      <c r="D15" s="1" t="s">
        <v>314</v>
      </c>
      <c r="E15" s="6" t="s">
        <v>50</v>
      </c>
      <c r="F15" s="6">
        <v>1</v>
      </c>
      <c r="G15" s="3">
        <v>14</v>
      </c>
      <c r="H15" s="3">
        <f t="shared" si="0"/>
        <v>1.1760912590556813</v>
      </c>
      <c r="I15" s="3">
        <f t="shared" si="1"/>
        <v>3.8078865529319543</v>
      </c>
      <c r="J15" s="3">
        <v>85</v>
      </c>
      <c r="K15" s="3">
        <f t="shared" si="2"/>
        <v>1.9344984512435677</v>
      </c>
      <c r="L15" s="3">
        <f t="shared" si="3"/>
        <v>9.2466210044534645</v>
      </c>
      <c r="M15" s="3">
        <v>92</v>
      </c>
      <c r="N15" s="3">
        <f t="shared" si="4"/>
        <v>1.968482948553935</v>
      </c>
      <c r="O15" s="3">
        <f t="shared" si="5"/>
        <v>9.6176920308356717</v>
      </c>
      <c r="P15" s="1">
        <v>161.09498272813181</v>
      </c>
      <c r="Q15" s="3">
        <f t="shared" si="16"/>
        <v>2.2097695724844884</v>
      </c>
      <c r="R15" s="3">
        <f t="shared" si="17"/>
        <v>12.712001523290178</v>
      </c>
      <c r="S15" s="7">
        <v>140.88295006223089</v>
      </c>
      <c r="T15" s="3">
        <f t="shared" si="18"/>
        <v>2.151930209842396</v>
      </c>
      <c r="U15" s="3">
        <f t="shared" si="19"/>
        <v>11.890456259632382</v>
      </c>
      <c r="V15" s="7">
        <v>109.99724189821475</v>
      </c>
      <c r="W15" s="3">
        <f t="shared" si="20"/>
        <v>2.0453121874058664</v>
      </c>
      <c r="X15" s="3">
        <f t="shared" si="21"/>
        <v>10.511766830472162</v>
      </c>
      <c r="Y15" s="1">
        <v>2.3333333333333335</v>
      </c>
      <c r="Z15" s="3">
        <f t="shared" si="6"/>
        <v>0.52287874528033762</v>
      </c>
      <c r="AA15" s="3">
        <f t="shared" si="7"/>
        <v>1.6832508230603465</v>
      </c>
      <c r="AB15" s="5">
        <v>193.16666666666666</v>
      </c>
      <c r="AC15" s="3">
        <f t="shared" si="8"/>
        <v>2.2881746749783942</v>
      </c>
      <c r="AD15" s="3">
        <f t="shared" si="9"/>
        <v>13.916417163432069</v>
      </c>
      <c r="AE15" s="2">
        <v>1.1100000000000001</v>
      </c>
      <c r="AF15" s="3">
        <f t="shared" si="10"/>
        <v>0.32428245529769273</v>
      </c>
      <c r="AG15" s="3">
        <f t="shared" si="11"/>
        <v>1.2688577540449522</v>
      </c>
      <c r="AH15" s="8">
        <v>28.933333333333334</v>
      </c>
      <c r="AI15" s="3">
        <f t="shared" si="12"/>
        <v>1.4761550819476419</v>
      </c>
      <c r="AJ15" s="3">
        <f t="shared" si="13"/>
        <v>5.425249610233001</v>
      </c>
      <c r="AK15">
        <v>1.98</v>
      </c>
      <c r="AL15" s="3">
        <f t="shared" si="14"/>
        <v>0.47421626407625522</v>
      </c>
      <c r="AM15" s="3">
        <f t="shared" si="15"/>
        <v>1.5748015748023623</v>
      </c>
    </row>
    <row r="16" spans="1:39" s="16" customFormat="1" x14ac:dyDescent="0.2">
      <c r="A16" s="16">
        <v>4</v>
      </c>
      <c r="B16" s="16">
        <v>3</v>
      </c>
      <c r="C16" s="17">
        <v>4.03</v>
      </c>
      <c r="D16" s="17" t="s">
        <v>313</v>
      </c>
      <c r="E16" s="18" t="s">
        <v>11</v>
      </c>
      <c r="F16" s="18">
        <v>1</v>
      </c>
      <c r="G16" s="19">
        <v>14</v>
      </c>
      <c r="H16" s="3">
        <f t="shared" si="0"/>
        <v>1.1760912590556813</v>
      </c>
      <c r="I16" s="3">
        <f t="shared" si="1"/>
        <v>3.8078865529319543</v>
      </c>
      <c r="J16" s="19">
        <v>58</v>
      </c>
      <c r="K16" s="3">
        <f t="shared" si="2"/>
        <v>1.7708520116421442</v>
      </c>
      <c r="L16" s="3">
        <f t="shared" si="3"/>
        <v>7.6485292703891776</v>
      </c>
      <c r="M16" s="19">
        <v>65</v>
      </c>
      <c r="N16" s="3">
        <f t="shared" si="4"/>
        <v>1.8195439355418688</v>
      </c>
      <c r="O16" s="3">
        <f t="shared" si="5"/>
        <v>8.0932070281193234</v>
      </c>
      <c r="P16" s="17">
        <v>172.57170434652909</v>
      </c>
      <c r="Q16" s="3">
        <f t="shared" si="16"/>
        <v>2.239478927938646</v>
      </c>
      <c r="R16" s="3">
        <f t="shared" si="17"/>
        <v>13.155671945838764</v>
      </c>
      <c r="S16" s="20" t="s">
        <v>29</v>
      </c>
      <c r="T16" s="3" t="s">
        <v>29</v>
      </c>
      <c r="U16" s="3" t="s">
        <v>29</v>
      </c>
      <c r="V16" s="20" t="s">
        <v>29</v>
      </c>
      <c r="W16" s="3" t="s">
        <v>29</v>
      </c>
      <c r="X16" s="3" t="s">
        <v>29</v>
      </c>
      <c r="Y16" s="17">
        <v>0</v>
      </c>
      <c r="Z16" s="3">
        <f t="shared" si="6"/>
        <v>0</v>
      </c>
      <c r="AA16" s="3">
        <f t="shared" si="7"/>
        <v>0.70710678118654757</v>
      </c>
      <c r="AB16" s="21">
        <v>178.33333333333334</v>
      </c>
      <c r="AC16" s="3">
        <f t="shared" si="8"/>
        <v>2.2536610209467267</v>
      </c>
      <c r="AD16" s="3">
        <f t="shared" si="9"/>
        <v>13.372858083945008</v>
      </c>
      <c r="AE16" s="22">
        <v>0.65</v>
      </c>
      <c r="AF16" s="3">
        <f t="shared" si="10"/>
        <v>0.21748394421390627</v>
      </c>
      <c r="AG16" s="3">
        <f t="shared" si="11"/>
        <v>1.0723805294763609</v>
      </c>
      <c r="AH16" s="23">
        <v>164.26666666666668</v>
      </c>
      <c r="AI16" s="3">
        <f t="shared" si="12"/>
        <v>2.2181852677121401</v>
      </c>
      <c r="AJ16" s="3">
        <f t="shared" si="13"/>
        <v>12.836146877730352</v>
      </c>
      <c r="AK16" s="16">
        <v>1.72</v>
      </c>
      <c r="AL16" s="3">
        <f t="shared" si="14"/>
        <v>0.43456890403419868</v>
      </c>
      <c r="AM16" s="3">
        <f t="shared" si="15"/>
        <v>1.489966442575134</v>
      </c>
    </row>
    <row r="17" spans="1:39" x14ac:dyDescent="0.2">
      <c r="A17">
        <v>4</v>
      </c>
      <c r="B17">
        <v>4</v>
      </c>
      <c r="C17" s="1">
        <v>4.04</v>
      </c>
      <c r="D17" s="1" t="s">
        <v>314</v>
      </c>
      <c r="E17" s="6" t="s">
        <v>58</v>
      </c>
      <c r="F17" s="6">
        <v>1</v>
      </c>
      <c r="G17" s="3">
        <v>14</v>
      </c>
      <c r="H17" s="3">
        <f t="shared" si="0"/>
        <v>1.1760912590556813</v>
      </c>
      <c r="I17" s="3">
        <f t="shared" si="1"/>
        <v>3.8078865529319543</v>
      </c>
      <c r="J17" s="3">
        <v>85</v>
      </c>
      <c r="K17" s="3">
        <f t="shared" si="2"/>
        <v>1.9344984512435677</v>
      </c>
      <c r="L17" s="3">
        <f t="shared" si="3"/>
        <v>9.2466210044534645</v>
      </c>
      <c r="M17" s="3">
        <v>92</v>
      </c>
      <c r="N17" s="3">
        <f t="shared" si="4"/>
        <v>1.968482948553935</v>
      </c>
      <c r="O17" s="3">
        <f t="shared" si="5"/>
        <v>9.6176920308356717</v>
      </c>
      <c r="P17" s="1">
        <v>146.91917208883709</v>
      </c>
      <c r="Q17" s="3">
        <f t="shared" si="16"/>
        <v>2.170024467389517</v>
      </c>
      <c r="R17" s="3">
        <f t="shared" si="17"/>
        <v>12.14162971305076</v>
      </c>
      <c r="S17" s="7">
        <v>140.49077951458779</v>
      </c>
      <c r="T17" s="3">
        <f t="shared" si="18"/>
        <v>2.1507281392496442</v>
      </c>
      <c r="U17" s="3">
        <f t="shared" si="19"/>
        <v>11.873953828215258</v>
      </c>
      <c r="V17" s="7">
        <v>129.81593430140182</v>
      </c>
      <c r="W17" s="3">
        <f t="shared" si="20"/>
        <v>2.1166606473345131</v>
      </c>
      <c r="X17" s="3">
        <f t="shared" si="21"/>
        <v>11.415600479230246</v>
      </c>
      <c r="Y17" s="1">
        <v>1.3333333333333333</v>
      </c>
      <c r="Z17" s="3">
        <f t="shared" si="6"/>
        <v>0.36797678529459432</v>
      </c>
      <c r="AA17" s="3">
        <f t="shared" si="7"/>
        <v>1.35400640077266</v>
      </c>
      <c r="AB17" s="5">
        <v>245.33333333333334</v>
      </c>
      <c r="AC17" s="3">
        <f t="shared" si="8"/>
        <v>2.3915231836751634</v>
      </c>
      <c r="AD17" s="3">
        <f t="shared" si="9"/>
        <v>15.67907310185565</v>
      </c>
      <c r="AE17" s="2">
        <v>1.18</v>
      </c>
      <c r="AF17" s="3">
        <f t="shared" si="10"/>
        <v>0.33845649360460478</v>
      </c>
      <c r="AG17" s="3">
        <f t="shared" si="11"/>
        <v>1.2961481396815719</v>
      </c>
      <c r="AH17" s="8">
        <v>24.2</v>
      </c>
      <c r="AI17" s="3">
        <f t="shared" si="12"/>
        <v>1.4014005407815442</v>
      </c>
      <c r="AJ17" s="3">
        <f t="shared" si="13"/>
        <v>4.9699094559156709</v>
      </c>
      <c r="AK17">
        <v>2.2000000000000002</v>
      </c>
      <c r="AL17" s="3">
        <f t="shared" si="14"/>
        <v>0.50514997831990605</v>
      </c>
      <c r="AM17" s="3">
        <f t="shared" si="15"/>
        <v>1.6431676725154984</v>
      </c>
    </row>
    <row r="18" spans="1:39" x14ac:dyDescent="0.2">
      <c r="A18">
        <v>4</v>
      </c>
      <c r="B18">
        <v>5</v>
      </c>
      <c r="C18" s="1">
        <v>4.05</v>
      </c>
      <c r="D18" s="1" t="s">
        <v>314</v>
      </c>
      <c r="E18" s="6" t="s">
        <v>65</v>
      </c>
      <c r="F18" s="6">
        <v>1</v>
      </c>
      <c r="G18" s="3">
        <v>12</v>
      </c>
      <c r="H18" s="3">
        <f t="shared" si="0"/>
        <v>1.1139433523068367</v>
      </c>
      <c r="I18" s="3">
        <f t="shared" si="1"/>
        <v>3.5355339059327378</v>
      </c>
      <c r="J18" s="3">
        <v>80</v>
      </c>
      <c r="K18" s="3">
        <f t="shared" si="2"/>
        <v>1.9084850188786497</v>
      </c>
      <c r="L18" s="3">
        <f t="shared" si="3"/>
        <v>8.9721792224631809</v>
      </c>
      <c r="M18" s="3">
        <v>85</v>
      </c>
      <c r="N18" s="3">
        <f t="shared" si="4"/>
        <v>1.9344984512435677</v>
      </c>
      <c r="O18" s="3">
        <f t="shared" si="5"/>
        <v>9.2466210044534645</v>
      </c>
      <c r="P18" s="1">
        <v>185.39455608052026</v>
      </c>
      <c r="Q18" s="3">
        <f t="shared" si="16"/>
        <v>2.270433224011978</v>
      </c>
      <c r="R18" s="3">
        <f t="shared" si="17"/>
        <v>13.634315387305673</v>
      </c>
      <c r="S18" s="7">
        <v>149.58183777029268</v>
      </c>
      <c r="T18" s="3">
        <f t="shared" si="18"/>
        <v>2.177772593167421</v>
      </c>
      <c r="U18" s="3">
        <f t="shared" si="19"/>
        <v>12.250789271320141</v>
      </c>
      <c r="V18" s="7">
        <v>128.10576741389698</v>
      </c>
      <c r="W18" s="3">
        <f t="shared" si="20"/>
        <v>2.1109456435064144</v>
      </c>
      <c r="X18" s="3">
        <f t="shared" si="21"/>
        <v>11.340448289811871</v>
      </c>
      <c r="Y18" s="1">
        <v>3.3333333333333335</v>
      </c>
      <c r="Z18" s="3">
        <f t="shared" si="6"/>
        <v>0.63682209758717434</v>
      </c>
      <c r="AA18" s="3">
        <f t="shared" si="7"/>
        <v>1.9578900207451218</v>
      </c>
      <c r="AB18" s="5">
        <v>188</v>
      </c>
      <c r="AC18" s="3">
        <f t="shared" si="8"/>
        <v>2.2764618041732443</v>
      </c>
      <c r="AD18" s="3">
        <f t="shared" si="9"/>
        <v>13.729530217745982</v>
      </c>
      <c r="AE18" s="2">
        <v>1.06</v>
      </c>
      <c r="AF18" s="3">
        <f t="shared" si="10"/>
        <v>0.31386722036915343</v>
      </c>
      <c r="AG18" s="3">
        <f t="shared" si="11"/>
        <v>1.2489995996796797</v>
      </c>
      <c r="AH18" s="8">
        <v>0.13333333333333316</v>
      </c>
      <c r="AI18" s="3">
        <f t="shared" si="12"/>
        <v>5.4357662322592593E-2</v>
      </c>
      <c r="AJ18" s="3">
        <f t="shared" si="13"/>
        <v>0.79582242575422135</v>
      </c>
      <c r="AK18">
        <v>2.0299999999999998</v>
      </c>
      <c r="AL18" s="3">
        <f t="shared" si="14"/>
        <v>0.48144262850230496</v>
      </c>
      <c r="AM18" s="3">
        <f t="shared" si="15"/>
        <v>1.5905973720586866</v>
      </c>
    </row>
    <row r="19" spans="1:39" s="16" customFormat="1" x14ac:dyDescent="0.2">
      <c r="A19" s="16">
        <v>4</v>
      </c>
      <c r="B19" s="16">
        <v>6</v>
      </c>
      <c r="C19" s="17">
        <v>4.0599999999999996</v>
      </c>
      <c r="D19" s="17" t="s">
        <v>313</v>
      </c>
      <c r="E19" s="18" t="s">
        <v>11</v>
      </c>
      <c r="F19" s="18">
        <v>1</v>
      </c>
      <c r="G19" s="19">
        <v>15</v>
      </c>
      <c r="H19" s="3">
        <f t="shared" si="0"/>
        <v>1.2041199826559248</v>
      </c>
      <c r="I19" s="3">
        <f t="shared" si="1"/>
        <v>3.9370039370059056</v>
      </c>
      <c r="J19" s="19">
        <v>58</v>
      </c>
      <c r="K19" s="3">
        <f t="shared" si="2"/>
        <v>1.7708520116421442</v>
      </c>
      <c r="L19" s="3">
        <f t="shared" si="3"/>
        <v>7.6485292703891776</v>
      </c>
      <c r="M19" s="19">
        <v>65</v>
      </c>
      <c r="N19" s="3">
        <f t="shared" si="4"/>
        <v>1.8195439355418688</v>
      </c>
      <c r="O19" s="3">
        <f t="shared" si="5"/>
        <v>8.0932070281193234</v>
      </c>
      <c r="P19" s="17">
        <v>133.67029594904142</v>
      </c>
      <c r="Q19" s="3">
        <f t="shared" si="16"/>
        <v>2.1292718145201746</v>
      </c>
      <c r="R19" s="3">
        <f t="shared" si="17"/>
        <v>11.583190231928397</v>
      </c>
      <c r="S19" s="20" t="s">
        <v>29</v>
      </c>
      <c r="T19" s="3" t="s">
        <v>29</v>
      </c>
      <c r="U19" s="3" t="s">
        <v>29</v>
      </c>
      <c r="V19" s="20" t="s">
        <v>29</v>
      </c>
      <c r="W19" s="3" t="s">
        <v>29</v>
      </c>
      <c r="X19" s="3" t="s">
        <v>29</v>
      </c>
      <c r="Y19" s="17">
        <v>0</v>
      </c>
      <c r="Z19" s="3">
        <f t="shared" si="6"/>
        <v>0</v>
      </c>
      <c r="AA19" s="3">
        <f t="shared" si="7"/>
        <v>0.70710678118654757</v>
      </c>
      <c r="AB19" s="21">
        <v>168</v>
      </c>
      <c r="AC19" s="3">
        <f t="shared" si="8"/>
        <v>2.2278867046136734</v>
      </c>
      <c r="AD19" s="3">
        <f t="shared" si="9"/>
        <v>12.98075498574717</v>
      </c>
      <c r="AE19" s="22">
        <v>0.7</v>
      </c>
      <c r="AF19" s="3">
        <f t="shared" si="10"/>
        <v>0.23044892137827391</v>
      </c>
      <c r="AG19" s="3">
        <f t="shared" si="11"/>
        <v>1.0954451150103321</v>
      </c>
      <c r="AH19" s="23">
        <v>146.33333333333334</v>
      </c>
      <c r="AI19" s="3">
        <f t="shared" si="12"/>
        <v>2.1683010146294297</v>
      </c>
      <c r="AJ19" s="3">
        <f t="shared" si="13"/>
        <v>12.11748048619569</v>
      </c>
      <c r="AK19" s="16">
        <v>1.56</v>
      </c>
      <c r="AL19" s="3">
        <f t="shared" si="14"/>
        <v>0.40823996531184958</v>
      </c>
      <c r="AM19" s="3">
        <f t="shared" si="15"/>
        <v>1.4352700094407325</v>
      </c>
    </row>
    <row r="20" spans="1:39" x14ac:dyDescent="0.2">
      <c r="A20">
        <v>4</v>
      </c>
      <c r="B20">
        <v>7</v>
      </c>
      <c r="C20" s="1">
        <v>4.07</v>
      </c>
      <c r="D20" s="1" t="s">
        <v>316</v>
      </c>
      <c r="E20" s="6" t="s">
        <v>48</v>
      </c>
      <c r="F20" s="6">
        <v>2</v>
      </c>
      <c r="G20" s="3">
        <v>14</v>
      </c>
      <c r="H20" s="3">
        <f t="shared" si="0"/>
        <v>1.1760912590556813</v>
      </c>
      <c r="I20" s="3">
        <f t="shared" si="1"/>
        <v>3.8078865529319543</v>
      </c>
      <c r="J20" s="3">
        <v>73</v>
      </c>
      <c r="K20" s="3">
        <f t="shared" si="2"/>
        <v>1.8692317197309762</v>
      </c>
      <c r="L20" s="3">
        <f t="shared" si="3"/>
        <v>8.5732140997411239</v>
      </c>
      <c r="M20" s="3">
        <v>80</v>
      </c>
      <c r="N20" s="3">
        <f t="shared" si="4"/>
        <v>1.9084850188786497</v>
      </c>
      <c r="O20" s="3">
        <f t="shared" si="5"/>
        <v>8.9721792224631809</v>
      </c>
      <c r="P20" s="1">
        <v>170.67243635800662</v>
      </c>
      <c r="Q20" s="3">
        <f t="shared" si="16"/>
        <v>2.2347005706497032</v>
      </c>
      <c r="R20" s="3">
        <f t="shared" si="17"/>
        <v>13.083288438233204</v>
      </c>
      <c r="S20" s="7">
        <v>142.95620936732053</v>
      </c>
      <c r="T20" s="3">
        <f t="shared" si="18"/>
        <v>2.1582304023561871</v>
      </c>
      <c r="U20" s="3">
        <f t="shared" si="19"/>
        <v>11.977320625553968</v>
      </c>
      <c r="V20" s="7">
        <v>128.97320900045659</v>
      </c>
      <c r="W20" s="3">
        <f t="shared" si="20"/>
        <v>2.1138538416733965</v>
      </c>
      <c r="X20" s="3">
        <f t="shared" si="21"/>
        <v>11.378629486913466</v>
      </c>
      <c r="Y20" s="1">
        <f>1/3</f>
        <v>0.33333333333333331</v>
      </c>
      <c r="Z20" s="3">
        <f t="shared" si="6"/>
        <v>0.12493873660829993</v>
      </c>
      <c r="AA20" s="3">
        <f t="shared" si="7"/>
        <v>0.91287092917527679</v>
      </c>
      <c r="AB20" s="5">
        <v>204.83333333333334</v>
      </c>
      <c r="AC20" s="3">
        <f t="shared" si="8"/>
        <v>2.3135157072120411</v>
      </c>
      <c r="AD20" s="3">
        <f t="shared" si="9"/>
        <v>14.329456840136451</v>
      </c>
      <c r="AE20" s="2">
        <v>1.3</v>
      </c>
      <c r="AF20" s="3">
        <f t="shared" si="10"/>
        <v>0.36172783601759284</v>
      </c>
      <c r="AG20" s="3">
        <f t="shared" si="11"/>
        <v>1.3416407864998738</v>
      </c>
      <c r="AH20" s="8">
        <v>23.799999999999997</v>
      </c>
      <c r="AI20" s="3">
        <f t="shared" si="12"/>
        <v>1.3944516808262162</v>
      </c>
      <c r="AJ20" s="3">
        <f t="shared" si="13"/>
        <v>4.9295030175464944</v>
      </c>
      <c r="AK20">
        <v>2.25</v>
      </c>
      <c r="AL20" s="3">
        <f t="shared" si="14"/>
        <v>0.51188336097887432</v>
      </c>
      <c r="AM20" s="3">
        <f t="shared" si="15"/>
        <v>1.6583123951776999</v>
      </c>
    </row>
    <row r="21" spans="1:39" x14ac:dyDescent="0.2">
      <c r="A21">
        <v>4</v>
      </c>
      <c r="B21">
        <v>8</v>
      </c>
      <c r="C21" s="1">
        <v>4.08</v>
      </c>
      <c r="D21" s="1" t="s">
        <v>316</v>
      </c>
      <c r="E21" s="6" t="s">
        <v>46</v>
      </c>
      <c r="F21" s="6">
        <v>2</v>
      </c>
      <c r="G21" s="3">
        <v>10</v>
      </c>
      <c r="H21" s="3">
        <f t="shared" si="0"/>
        <v>1.0413926851582251</v>
      </c>
      <c r="I21" s="3">
        <f t="shared" si="1"/>
        <v>3.2403703492039302</v>
      </c>
      <c r="J21" s="3">
        <v>80</v>
      </c>
      <c r="K21" s="3">
        <f t="shared" si="2"/>
        <v>1.9084850188786497</v>
      </c>
      <c r="L21" s="3">
        <f t="shared" si="3"/>
        <v>8.9721792224631809</v>
      </c>
      <c r="M21" s="3">
        <v>85</v>
      </c>
      <c r="N21" s="3">
        <f t="shared" si="4"/>
        <v>1.9344984512435677</v>
      </c>
      <c r="O21" s="3">
        <f t="shared" si="5"/>
        <v>9.2466210044534645</v>
      </c>
      <c r="P21" s="1">
        <v>111.04183168414924</v>
      </c>
      <c r="Q21" s="3">
        <f t="shared" si="16"/>
        <v>2.0493802001498898</v>
      </c>
      <c r="R21" s="3">
        <f t="shared" si="17"/>
        <v>10.561336642875714</v>
      </c>
      <c r="S21" s="7">
        <v>97.412509399988267</v>
      </c>
      <c r="T21" s="3">
        <f t="shared" si="18"/>
        <v>1.9930503059322335</v>
      </c>
      <c r="U21" s="3">
        <f t="shared" si="19"/>
        <v>9.8950750072947038</v>
      </c>
      <c r="V21" s="7">
        <v>106.5556743865216</v>
      </c>
      <c r="W21" s="3">
        <f t="shared" si="20"/>
        <v>2.0316333276918361</v>
      </c>
      <c r="X21" s="3">
        <f t="shared" si="21"/>
        <v>10.346771205865219</v>
      </c>
      <c r="Y21" s="1">
        <v>3</v>
      </c>
      <c r="Z21" s="3">
        <f t="shared" si="6"/>
        <v>0.6020599913279624</v>
      </c>
      <c r="AA21" s="3">
        <f t="shared" si="7"/>
        <v>1.8708286933869707</v>
      </c>
      <c r="AB21" s="5">
        <v>212.16666666666666</v>
      </c>
      <c r="AC21" s="3">
        <f t="shared" si="8"/>
        <v>2.3287192940950101</v>
      </c>
      <c r="AD21" s="3">
        <f t="shared" si="9"/>
        <v>14.583095236151571</v>
      </c>
      <c r="AE21" s="2">
        <v>1.35</v>
      </c>
      <c r="AF21" s="3">
        <f t="shared" si="10"/>
        <v>0.37106786227173627</v>
      </c>
      <c r="AG21" s="3">
        <f t="shared" si="11"/>
        <v>1.3601470508735443</v>
      </c>
      <c r="AH21" s="8">
        <v>0.59999999999999964</v>
      </c>
      <c r="AI21" s="3">
        <f t="shared" si="12"/>
        <v>0.20411998265592468</v>
      </c>
      <c r="AJ21" s="3">
        <f t="shared" si="13"/>
        <v>1.0488088481701514</v>
      </c>
      <c r="AK21">
        <v>2.39</v>
      </c>
      <c r="AL21" s="3">
        <f t="shared" si="14"/>
        <v>0.53019969820308221</v>
      </c>
      <c r="AM21" s="3">
        <f t="shared" si="15"/>
        <v>1.7</v>
      </c>
    </row>
    <row r="22" spans="1:39" s="16" customFormat="1" x14ac:dyDescent="0.2">
      <c r="A22" s="16">
        <v>4</v>
      </c>
      <c r="B22" s="16">
        <v>9</v>
      </c>
      <c r="C22" s="17">
        <v>4.09</v>
      </c>
      <c r="D22" s="17" t="s">
        <v>313</v>
      </c>
      <c r="E22" s="18" t="s">
        <v>11</v>
      </c>
      <c r="F22" s="18">
        <v>2</v>
      </c>
      <c r="G22" s="19">
        <v>15</v>
      </c>
      <c r="H22" s="3">
        <f t="shared" si="0"/>
        <v>1.2041199826559248</v>
      </c>
      <c r="I22" s="3">
        <f t="shared" si="1"/>
        <v>3.9370039370059056</v>
      </c>
      <c r="J22" s="19">
        <v>58</v>
      </c>
      <c r="K22" s="3">
        <f t="shared" si="2"/>
        <v>1.7708520116421442</v>
      </c>
      <c r="L22" s="3">
        <f t="shared" si="3"/>
        <v>7.6485292703891776</v>
      </c>
      <c r="M22" s="19">
        <v>65</v>
      </c>
      <c r="N22" s="3">
        <f t="shared" si="4"/>
        <v>1.8195439355418688</v>
      </c>
      <c r="O22" s="3">
        <f t="shared" si="5"/>
        <v>8.0932070281193234</v>
      </c>
      <c r="P22" s="17">
        <v>147.09691542434706</v>
      </c>
      <c r="Q22" s="3">
        <f t="shared" si="16"/>
        <v>2.1705460130915273</v>
      </c>
      <c r="R22" s="3">
        <f t="shared" si="17"/>
        <v>12.148947091182308</v>
      </c>
      <c r="S22" s="20" t="s">
        <v>29</v>
      </c>
      <c r="T22" s="3" t="s">
        <v>29</v>
      </c>
      <c r="U22" s="3" t="s">
        <v>29</v>
      </c>
      <c r="V22" s="20" t="s">
        <v>29</v>
      </c>
      <c r="W22" s="3" t="s">
        <v>29</v>
      </c>
      <c r="X22" s="3" t="s">
        <v>29</v>
      </c>
      <c r="Y22" s="17">
        <v>0</v>
      </c>
      <c r="Z22" s="3">
        <f t="shared" si="6"/>
        <v>0</v>
      </c>
      <c r="AA22" s="3">
        <f t="shared" si="7"/>
        <v>0.70710678118654757</v>
      </c>
      <c r="AB22" s="21">
        <v>233.16666666666666</v>
      </c>
      <c r="AC22" s="3">
        <f t="shared" si="8"/>
        <v>2.3695250738574551</v>
      </c>
      <c r="AD22" s="3">
        <f t="shared" si="9"/>
        <v>15.286159317064135</v>
      </c>
      <c r="AE22" s="22">
        <v>0.56000000000000005</v>
      </c>
      <c r="AF22" s="3">
        <f t="shared" si="10"/>
        <v>0.19312459835446161</v>
      </c>
      <c r="AG22" s="3">
        <f t="shared" si="11"/>
        <v>1.0295630140987</v>
      </c>
      <c r="AH22" s="23">
        <v>209.50000000000003</v>
      </c>
      <c r="AI22" s="3">
        <f t="shared" si="12"/>
        <v>2.323252100171687</v>
      </c>
      <c r="AJ22" s="3">
        <f t="shared" si="13"/>
        <v>14.49137674618944</v>
      </c>
      <c r="AK22" s="16">
        <v>1.56</v>
      </c>
      <c r="AL22" s="3">
        <f t="shared" si="14"/>
        <v>0.40823996531184958</v>
      </c>
      <c r="AM22" s="3">
        <f t="shared" si="15"/>
        <v>1.4352700094407325</v>
      </c>
    </row>
    <row r="23" spans="1:39" x14ac:dyDescent="0.2">
      <c r="A23">
        <v>4</v>
      </c>
      <c r="B23">
        <v>10</v>
      </c>
      <c r="C23" s="1">
        <v>4.0999999999999996</v>
      </c>
      <c r="D23" s="1" t="s">
        <v>316</v>
      </c>
      <c r="E23" s="6" t="s">
        <v>61</v>
      </c>
      <c r="F23" s="6">
        <v>2</v>
      </c>
      <c r="G23" s="3">
        <v>15</v>
      </c>
      <c r="H23" s="3">
        <f t="shared" si="0"/>
        <v>1.2041199826559248</v>
      </c>
      <c r="I23" s="3">
        <f t="shared" si="1"/>
        <v>3.9370039370059056</v>
      </c>
      <c r="J23" s="3">
        <v>85</v>
      </c>
      <c r="K23" s="3">
        <f t="shared" si="2"/>
        <v>1.9344984512435677</v>
      </c>
      <c r="L23" s="3">
        <f t="shared" si="3"/>
        <v>9.2466210044534645</v>
      </c>
      <c r="M23" s="3">
        <v>85</v>
      </c>
      <c r="N23" s="3">
        <f t="shared" si="4"/>
        <v>1.9344984512435677</v>
      </c>
      <c r="O23" s="3">
        <f t="shared" si="5"/>
        <v>9.2466210044534645</v>
      </c>
      <c r="P23" s="1">
        <v>129.50677040637675</v>
      </c>
      <c r="Q23" s="3">
        <f t="shared" si="16"/>
        <v>2.1156330425084673</v>
      </c>
      <c r="R23" s="3">
        <f t="shared" si="17"/>
        <v>11.402051149086148</v>
      </c>
      <c r="S23" s="7">
        <v>149.94988018144099</v>
      </c>
      <c r="T23" s="3">
        <f t="shared" si="18"/>
        <v>2.1788327726319907</v>
      </c>
      <c r="U23" s="3">
        <f t="shared" si="19"/>
        <v>12.26580124498359</v>
      </c>
      <c r="V23" s="7">
        <v>141.02916193526883</v>
      </c>
      <c r="W23" s="3">
        <f t="shared" si="20"/>
        <v>2.1523775244343377</v>
      </c>
      <c r="X23" s="3">
        <f t="shared" si="21"/>
        <v>11.896602957788783</v>
      </c>
      <c r="Y23" s="1">
        <v>1.3333333333333333</v>
      </c>
      <c r="Z23" s="3">
        <f t="shared" si="6"/>
        <v>0.36797678529459432</v>
      </c>
      <c r="AA23" s="3">
        <f t="shared" si="7"/>
        <v>1.35400640077266</v>
      </c>
      <c r="AB23" s="5">
        <v>246.83333333333334</v>
      </c>
      <c r="AC23" s="3">
        <f t="shared" si="8"/>
        <v>2.3941597181383107</v>
      </c>
      <c r="AD23" s="3">
        <f t="shared" si="9"/>
        <v>15.726834816113932</v>
      </c>
      <c r="AE23" s="2">
        <v>1.04</v>
      </c>
      <c r="AF23" s="3">
        <f t="shared" si="10"/>
        <v>0.30963016742589877</v>
      </c>
      <c r="AG23" s="3">
        <f t="shared" si="11"/>
        <v>1.2409673645990857</v>
      </c>
      <c r="AH23" s="8">
        <v>12.366666666666667</v>
      </c>
      <c r="AI23" s="3">
        <f t="shared" si="12"/>
        <v>1.1260231179005198</v>
      </c>
      <c r="AJ23" s="3">
        <f t="shared" si="13"/>
        <v>3.5870136139505613</v>
      </c>
      <c r="AK23">
        <v>2.39</v>
      </c>
      <c r="AL23" s="3">
        <f t="shared" si="14"/>
        <v>0.53019969820308221</v>
      </c>
      <c r="AM23" s="3">
        <f t="shared" si="15"/>
        <v>1.7</v>
      </c>
    </row>
    <row r="24" spans="1:39" x14ac:dyDescent="0.2">
      <c r="A24">
        <v>4</v>
      </c>
      <c r="B24">
        <v>11</v>
      </c>
      <c r="C24" s="1">
        <v>4.1100000000000003</v>
      </c>
      <c r="D24" s="1" t="s">
        <v>316</v>
      </c>
      <c r="E24" s="6" t="s">
        <v>68</v>
      </c>
      <c r="F24" s="6">
        <v>2</v>
      </c>
      <c r="G24" s="3">
        <v>11</v>
      </c>
      <c r="H24" s="3">
        <f t="shared" si="0"/>
        <v>1.0791812460476249</v>
      </c>
      <c r="I24" s="3">
        <f t="shared" si="1"/>
        <v>3.3911649915626341</v>
      </c>
      <c r="J24" s="3">
        <v>73</v>
      </c>
      <c r="K24" s="3">
        <f t="shared" si="2"/>
        <v>1.8692317197309762</v>
      </c>
      <c r="L24" s="3">
        <f t="shared" si="3"/>
        <v>8.5732140997411239</v>
      </c>
      <c r="M24" s="3">
        <v>80</v>
      </c>
      <c r="N24" s="3">
        <f t="shared" si="4"/>
        <v>1.9084850188786497</v>
      </c>
      <c r="O24" s="3">
        <f t="shared" si="5"/>
        <v>8.9721792224631809</v>
      </c>
      <c r="P24" s="1">
        <v>182.03483561398193</v>
      </c>
      <c r="Q24" s="3">
        <f t="shared" si="16"/>
        <v>2.2625337535290613</v>
      </c>
      <c r="R24" s="3">
        <f t="shared" si="17"/>
        <v>13.510545348503957</v>
      </c>
      <c r="S24" s="7">
        <v>136.60268673541754</v>
      </c>
      <c r="T24" s="3">
        <f t="shared" si="18"/>
        <v>2.1386269137176224</v>
      </c>
      <c r="U24" s="3">
        <f t="shared" si="19"/>
        <v>11.709085648991451</v>
      </c>
      <c r="V24" s="7">
        <v>120.5858895805744</v>
      </c>
      <c r="W24" s="3">
        <f t="shared" si="20"/>
        <v>2.0848831766400773</v>
      </c>
      <c r="X24" s="3">
        <f t="shared" si="21"/>
        <v>11.003903379282027</v>
      </c>
      <c r="Y24" s="1">
        <f>7/3</f>
        <v>2.3333333333333335</v>
      </c>
      <c r="Z24" s="3">
        <f t="shared" si="6"/>
        <v>0.52287874528033762</v>
      </c>
      <c r="AA24" s="3">
        <f t="shared" si="7"/>
        <v>1.6832508230603465</v>
      </c>
      <c r="AB24" s="5">
        <v>264.16666666666669</v>
      </c>
      <c r="AC24" s="3">
        <f t="shared" si="8"/>
        <v>2.4235189292629378</v>
      </c>
      <c r="AD24" s="3">
        <f t="shared" si="9"/>
        <v>16.268579122549905</v>
      </c>
      <c r="AE24" s="2">
        <v>1.55</v>
      </c>
      <c r="AF24" s="3">
        <f t="shared" si="10"/>
        <v>0.40654018043395512</v>
      </c>
      <c r="AG24" s="3">
        <f t="shared" si="11"/>
        <v>1.4317821063276353</v>
      </c>
      <c r="AH24" s="8">
        <v>0.39999999999999974</v>
      </c>
      <c r="AI24" s="3">
        <f t="shared" si="12"/>
        <v>0.14612803567823793</v>
      </c>
      <c r="AJ24" s="3">
        <f t="shared" si="13"/>
        <v>0.94868329805051366</v>
      </c>
      <c r="AK24">
        <v>2.61</v>
      </c>
      <c r="AL24" s="3">
        <f t="shared" si="14"/>
        <v>0.55750720190565795</v>
      </c>
      <c r="AM24" s="3">
        <f t="shared" si="15"/>
        <v>1.7635192088548397</v>
      </c>
    </row>
    <row r="25" spans="1:39" x14ac:dyDescent="0.2">
      <c r="A25">
        <v>4</v>
      </c>
      <c r="B25">
        <v>12</v>
      </c>
      <c r="C25" s="1">
        <v>4.12</v>
      </c>
      <c r="D25" s="1" t="s">
        <v>312</v>
      </c>
      <c r="E25" s="9" t="s">
        <v>9</v>
      </c>
      <c r="F25" s="6">
        <v>2</v>
      </c>
      <c r="G25" s="3">
        <v>15</v>
      </c>
      <c r="H25" s="3">
        <f t="shared" si="0"/>
        <v>1.2041199826559248</v>
      </c>
      <c r="I25" s="3">
        <f t="shared" si="1"/>
        <v>3.9370039370059056</v>
      </c>
      <c r="J25" s="3">
        <v>100</v>
      </c>
      <c r="K25" s="3">
        <f t="shared" si="2"/>
        <v>2.0043213737826426</v>
      </c>
      <c r="L25" s="3">
        <f t="shared" si="3"/>
        <v>10.024968827881711</v>
      </c>
      <c r="M25" s="3">
        <v>100</v>
      </c>
      <c r="N25" s="3">
        <f t="shared" si="4"/>
        <v>2.0043213737826426</v>
      </c>
      <c r="O25" s="3">
        <f t="shared" si="5"/>
        <v>10.024968827881711</v>
      </c>
      <c r="P25" s="1">
        <v>121.80699325680899</v>
      </c>
      <c r="Q25" s="3">
        <f t="shared" si="16"/>
        <v>2.0892230984530813</v>
      </c>
      <c r="R25" s="3">
        <f t="shared" si="17"/>
        <v>11.059249217591988</v>
      </c>
      <c r="S25" s="7">
        <v>126.49522203036284</v>
      </c>
      <c r="T25" s="3">
        <f t="shared" si="18"/>
        <v>2.1054939095956251</v>
      </c>
      <c r="U25" s="3">
        <f t="shared" si="19"/>
        <v>11.269215679467797</v>
      </c>
      <c r="V25" s="7">
        <v>97.771143597902039</v>
      </c>
      <c r="W25" s="3">
        <f t="shared" si="20"/>
        <v>1.9946300821717953</v>
      </c>
      <c r="X25" s="3">
        <f t="shared" si="21"/>
        <v>9.913180296852369</v>
      </c>
      <c r="Y25" s="1">
        <v>8.6666666666666661</v>
      </c>
      <c r="Z25" s="3">
        <f t="shared" si="6"/>
        <v>0.98527674317929359</v>
      </c>
      <c r="AA25" s="3">
        <f t="shared" si="7"/>
        <v>3.0276503540974917</v>
      </c>
      <c r="AB25" s="5">
        <v>268.66666666666669</v>
      </c>
      <c r="AC25" s="3">
        <f t="shared" si="8"/>
        <v>2.4308272668926101</v>
      </c>
      <c r="AD25" s="3">
        <f t="shared" si="9"/>
        <v>16.406299603099619</v>
      </c>
      <c r="AE25" s="2">
        <v>1.18</v>
      </c>
      <c r="AF25" s="3">
        <f t="shared" si="10"/>
        <v>0.33845649360460478</v>
      </c>
      <c r="AG25" s="3">
        <f t="shared" si="11"/>
        <v>1.2961481396815719</v>
      </c>
      <c r="AH25" s="8" t="s">
        <v>29</v>
      </c>
      <c r="AI25" s="3" t="s">
        <v>29</v>
      </c>
      <c r="AJ25" s="3" t="s">
        <v>29</v>
      </c>
      <c r="AK25" s="3" t="s">
        <v>29</v>
      </c>
      <c r="AL25" s="3" t="s">
        <v>29</v>
      </c>
      <c r="AM25" s="3" t="s">
        <v>29</v>
      </c>
    </row>
    <row r="26" spans="1:39" x14ac:dyDescent="0.2">
      <c r="A26">
        <v>5</v>
      </c>
      <c r="B26">
        <v>1</v>
      </c>
      <c r="C26" s="1">
        <v>5.01</v>
      </c>
      <c r="D26" s="1" t="s">
        <v>314</v>
      </c>
      <c r="E26" s="6" t="s">
        <v>72</v>
      </c>
      <c r="F26" s="6">
        <v>1</v>
      </c>
      <c r="G26" s="3">
        <v>14</v>
      </c>
      <c r="H26" s="3">
        <f t="shared" si="0"/>
        <v>1.1760912590556813</v>
      </c>
      <c r="I26" s="3">
        <f t="shared" si="1"/>
        <v>3.8078865529319543</v>
      </c>
      <c r="J26" s="3">
        <v>85</v>
      </c>
      <c r="K26" s="3">
        <f t="shared" si="2"/>
        <v>1.9344984512435677</v>
      </c>
      <c r="L26" s="3">
        <f t="shared" si="3"/>
        <v>9.2466210044534645</v>
      </c>
      <c r="M26" s="3">
        <v>92</v>
      </c>
      <c r="N26" s="3">
        <f t="shared" si="4"/>
        <v>1.968482948553935</v>
      </c>
      <c r="O26" s="3">
        <f t="shared" si="5"/>
        <v>9.6176920308356717</v>
      </c>
      <c r="P26" s="7" t="s">
        <v>29</v>
      </c>
      <c r="Q26" s="7" t="s">
        <v>29</v>
      </c>
      <c r="R26" s="7" t="s">
        <v>29</v>
      </c>
      <c r="S26" s="7" t="s">
        <v>29</v>
      </c>
      <c r="T26" s="7" t="s">
        <v>29</v>
      </c>
      <c r="U26" s="7" t="s">
        <v>29</v>
      </c>
      <c r="V26" s="7" t="s">
        <v>29</v>
      </c>
      <c r="W26" s="7" t="s">
        <v>29</v>
      </c>
      <c r="X26" s="7" t="s">
        <v>29</v>
      </c>
      <c r="Y26" s="1">
        <v>1.3333333333333333</v>
      </c>
      <c r="Z26" s="3">
        <f t="shared" si="6"/>
        <v>0.36797678529459432</v>
      </c>
      <c r="AA26" s="3">
        <f t="shared" si="7"/>
        <v>1.35400640077266</v>
      </c>
      <c r="AB26" s="5">
        <v>96.333333333333329</v>
      </c>
      <c r="AC26" s="3">
        <f t="shared" si="8"/>
        <v>1.9882615967287558</v>
      </c>
      <c r="AD26" s="3">
        <f t="shared" si="9"/>
        <v>9.8403929460836732</v>
      </c>
      <c r="AE26" s="2">
        <v>1.67</v>
      </c>
      <c r="AF26" s="3">
        <f t="shared" si="10"/>
        <v>0.42651126136457523</v>
      </c>
      <c r="AG26" s="3">
        <f t="shared" si="11"/>
        <v>1.4730919862656235</v>
      </c>
      <c r="AH26" s="8" t="s">
        <v>29</v>
      </c>
      <c r="AI26" s="3" t="s">
        <v>29</v>
      </c>
      <c r="AJ26" s="3" t="s">
        <v>29</v>
      </c>
      <c r="AK26" s="3" t="s">
        <v>29</v>
      </c>
      <c r="AL26" s="3" t="s">
        <v>29</v>
      </c>
      <c r="AM26" s="3" t="s">
        <v>29</v>
      </c>
    </row>
    <row r="27" spans="1:39" x14ac:dyDescent="0.2">
      <c r="A27">
        <v>5</v>
      </c>
      <c r="B27">
        <v>2</v>
      </c>
      <c r="C27" s="1">
        <v>5.0199999999999996</v>
      </c>
      <c r="D27" s="1" t="s">
        <v>314</v>
      </c>
      <c r="E27" s="6" t="s">
        <v>78</v>
      </c>
      <c r="F27" s="6">
        <v>1</v>
      </c>
      <c r="G27" s="3">
        <v>9</v>
      </c>
      <c r="H27" s="3">
        <f t="shared" si="0"/>
        <v>1</v>
      </c>
      <c r="I27" s="3">
        <f t="shared" si="1"/>
        <v>3.082207001484488</v>
      </c>
      <c r="J27" s="3">
        <v>80</v>
      </c>
      <c r="K27" s="3">
        <f t="shared" si="2"/>
        <v>1.9084850188786497</v>
      </c>
      <c r="L27" s="3">
        <f t="shared" si="3"/>
        <v>8.9721792224631809</v>
      </c>
      <c r="M27" s="3">
        <v>85</v>
      </c>
      <c r="N27" s="3">
        <f t="shared" si="4"/>
        <v>1.9344984512435677</v>
      </c>
      <c r="O27" s="3">
        <f t="shared" si="5"/>
        <v>9.2466210044534645</v>
      </c>
      <c r="P27" s="7" t="s">
        <v>29</v>
      </c>
      <c r="Q27" s="7" t="s">
        <v>29</v>
      </c>
      <c r="R27" s="7" t="s">
        <v>29</v>
      </c>
      <c r="S27" s="7" t="s">
        <v>29</v>
      </c>
      <c r="T27" s="7" t="s">
        <v>29</v>
      </c>
      <c r="U27" s="7" t="s">
        <v>29</v>
      </c>
      <c r="V27" s="7" t="s">
        <v>29</v>
      </c>
      <c r="W27" s="7" t="s">
        <v>29</v>
      </c>
      <c r="X27" s="7" t="s">
        <v>29</v>
      </c>
      <c r="Y27" s="1">
        <v>4</v>
      </c>
      <c r="Z27" s="3">
        <f t="shared" si="6"/>
        <v>0.69897000433601886</v>
      </c>
      <c r="AA27" s="3">
        <f t="shared" si="7"/>
        <v>2.1213203435596424</v>
      </c>
      <c r="AB27" s="5">
        <v>192.33333333333334</v>
      </c>
      <c r="AC27" s="3">
        <f t="shared" si="8"/>
        <v>2.2863067388432747</v>
      </c>
      <c r="AD27" s="3">
        <f t="shared" si="9"/>
        <v>13.886444229295465</v>
      </c>
      <c r="AE27" s="2">
        <v>1.79</v>
      </c>
      <c r="AF27" s="3">
        <f t="shared" si="10"/>
        <v>0.44560420327359757</v>
      </c>
      <c r="AG27" s="3">
        <f t="shared" si="11"/>
        <v>1.5132745950421556</v>
      </c>
      <c r="AH27" s="8" t="s">
        <v>29</v>
      </c>
      <c r="AI27" s="3" t="s">
        <v>29</v>
      </c>
      <c r="AJ27" s="3" t="s">
        <v>29</v>
      </c>
      <c r="AK27" s="3" t="s">
        <v>29</v>
      </c>
      <c r="AL27" s="3" t="s">
        <v>29</v>
      </c>
      <c r="AM27" s="3" t="s">
        <v>29</v>
      </c>
    </row>
    <row r="28" spans="1:39" x14ac:dyDescent="0.2">
      <c r="A28">
        <v>5</v>
      </c>
      <c r="B28">
        <v>3</v>
      </c>
      <c r="C28" s="1">
        <v>5.03</v>
      </c>
      <c r="D28" s="1" t="s">
        <v>314</v>
      </c>
      <c r="E28" s="6" t="s">
        <v>83</v>
      </c>
      <c r="F28" s="6">
        <v>1</v>
      </c>
      <c r="G28" s="3">
        <v>11</v>
      </c>
      <c r="H28" s="3">
        <f t="shared" si="0"/>
        <v>1.0791812460476249</v>
      </c>
      <c r="I28" s="3">
        <f t="shared" si="1"/>
        <v>3.3911649915626341</v>
      </c>
      <c r="J28" s="3">
        <v>85</v>
      </c>
      <c r="K28" s="3">
        <f t="shared" si="2"/>
        <v>1.9344984512435677</v>
      </c>
      <c r="L28" s="3">
        <f t="shared" si="3"/>
        <v>9.2466210044534645</v>
      </c>
      <c r="M28" s="3">
        <v>92</v>
      </c>
      <c r="N28" s="3">
        <f t="shared" si="4"/>
        <v>1.968482948553935</v>
      </c>
      <c r="O28" s="3">
        <f t="shared" si="5"/>
        <v>9.6176920308356717</v>
      </c>
      <c r="P28" s="7" t="s">
        <v>29</v>
      </c>
      <c r="Q28" s="7" t="s">
        <v>29</v>
      </c>
      <c r="R28" s="7" t="s">
        <v>29</v>
      </c>
      <c r="S28" s="7" t="s">
        <v>29</v>
      </c>
      <c r="T28" s="7" t="s">
        <v>29</v>
      </c>
      <c r="U28" s="7" t="s">
        <v>29</v>
      </c>
      <c r="V28" s="7" t="s">
        <v>29</v>
      </c>
      <c r="W28" s="7" t="s">
        <v>29</v>
      </c>
      <c r="X28" s="7" t="s">
        <v>29</v>
      </c>
      <c r="Y28" s="1">
        <v>2.3333333333333335</v>
      </c>
      <c r="Z28" s="3">
        <f t="shared" si="6"/>
        <v>0.52287874528033762</v>
      </c>
      <c r="AA28" s="3">
        <f t="shared" si="7"/>
        <v>1.6832508230603465</v>
      </c>
      <c r="AB28" s="5">
        <v>140.16666666666666</v>
      </c>
      <c r="AC28" s="3">
        <f t="shared" si="8"/>
        <v>2.1497321599470633</v>
      </c>
      <c r="AD28" s="3">
        <f t="shared" si="9"/>
        <v>11.86029791643813</v>
      </c>
      <c r="AE28" s="2">
        <v>1.57</v>
      </c>
      <c r="AF28" s="3">
        <f t="shared" si="10"/>
        <v>0.40993312333129456</v>
      </c>
      <c r="AG28" s="3">
        <f t="shared" si="11"/>
        <v>1.438749456993816</v>
      </c>
      <c r="AH28" s="8" t="s">
        <v>29</v>
      </c>
      <c r="AI28" s="3" t="s">
        <v>29</v>
      </c>
      <c r="AJ28" s="3" t="s">
        <v>29</v>
      </c>
      <c r="AK28" s="3" t="s">
        <v>29</v>
      </c>
      <c r="AL28" s="3" t="s">
        <v>29</v>
      </c>
      <c r="AM28" s="3" t="s">
        <v>29</v>
      </c>
    </row>
    <row r="29" spans="1:39" x14ac:dyDescent="0.2">
      <c r="A29">
        <v>5</v>
      </c>
      <c r="B29">
        <v>4</v>
      </c>
      <c r="C29" s="1">
        <v>5.04</v>
      </c>
      <c r="D29" s="1" t="s">
        <v>314</v>
      </c>
      <c r="E29" s="6" t="s">
        <v>88</v>
      </c>
      <c r="F29" s="6">
        <v>1</v>
      </c>
      <c r="G29" s="3">
        <v>4</v>
      </c>
      <c r="H29" s="3">
        <f t="shared" si="0"/>
        <v>0.69897000433601886</v>
      </c>
      <c r="I29" s="3">
        <f t="shared" si="1"/>
        <v>2.1213203435596424</v>
      </c>
      <c r="J29" s="3">
        <v>85</v>
      </c>
      <c r="K29" s="3">
        <f t="shared" si="2"/>
        <v>1.9344984512435677</v>
      </c>
      <c r="L29" s="3">
        <f t="shared" si="3"/>
        <v>9.2466210044534645</v>
      </c>
      <c r="M29" s="3">
        <v>92</v>
      </c>
      <c r="N29" s="3">
        <f t="shared" si="4"/>
        <v>1.968482948553935</v>
      </c>
      <c r="O29" s="3">
        <f t="shared" si="5"/>
        <v>9.6176920308356717</v>
      </c>
      <c r="P29" s="7" t="s">
        <v>29</v>
      </c>
      <c r="Q29" s="7" t="s">
        <v>29</v>
      </c>
      <c r="R29" s="7" t="s">
        <v>29</v>
      </c>
      <c r="S29" s="7" t="s">
        <v>29</v>
      </c>
      <c r="T29" s="7" t="s">
        <v>29</v>
      </c>
      <c r="U29" s="7" t="s">
        <v>29</v>
      </c>
      <c r="V29" s="7" t="s">
        <v>29</v>
      </c>
      <c r="W29" s="7" t="s">
        <v>29</v>
      </c>
      <c r="X29" s="7" t="s">
        <v>29</v>
      </c>
      <c r="Y29" s="1">
        <v>4</v>
      </c>
      <c r="Z29" s="3">
        <f t="shared" si="6"/>
        <v>0.69897000433601886</v>
      </c>
      <c r="AA29" s="3">
        <f t="shared" si="7"/>
        <v>2.1213203435596424</v>
      </c>
      <c r="AB29" s="5">
        <v>193</v>
      </c>
      <c r="AC29" s="3">
        <f t="shared" si="8"/>
        <v>2.287801729930226</v>
      </c>
      <c r="AD29" s="3">
        <f t="shared" si="9"/>
        <v>13.910427743243556</v>
      </c>
      <c r="AE29" s="2">
        <v>1.59</v>
      </c>
      <c r="AF29" s="3">
        <f t="shared" si="10"/>
        <v>0.4132997640812518</v>
      </c>
      <c r="AG29" s="3">
        <f t="shared" si="11"/>
        <v>1.4456832294800961</v>
      </c>
      <c r="AH29" s="8" t="s">
        <v>29</v>
      </c>
      <c r="AI29" s="3" t="s">
        <v>29</v>
      </c>
      <c r="AJ29" s="3" t="s">
        <v>29</v>
      </c>
      <c r="AK29" s="3" t="s">
        <v>29</v>
      </c>
      <c r="AL29" s="3" t="s">
        <v>29</v>
      </c>
      <c r="AM29" s="3" t="s">
        <v>29</v>
      </c>
    </row>
    <row r="30" spans="1:39" x14ac:dyDescent="0.2">
      <c r="A30">
        <v>5</v>
      </c>
      <c r="B30">
        <v>5</v>
      </c>
      <c r="C30" s="1">
        <v>5.05</v>
      </c>
      <c r="D30" s="1" t="s">
        <v>314</v>
      </c>
      <c r="E30" s="6" t="s">
        <v>94</v>
      </c>
      <c r="F30" s="6">
        <v>1</v>
      </c>
      <c r="G30" s="3">
        <v>10</v>
      </c>
      <c r="H30" s="3">
        <f t="shared" si="0"/>
        <v>1.0413926851582251</v>
      </c>
      <c r="I30" s="3">
        <f t="shared" si="1"/>
        <v>3.2403703492039302</v>
      </c>
      <c r="J30" s="3">
        <v>73</v>
      </c>
      <c r="K30" s="3">
        <f t="shared" si="2"/>
        <v>1.8692317197309762</v>
      </c>
      <c r="L30" s="3">
        <f t="shared" si="3"/>
        <v>8.5732140997411239</v>
      </c>
      <c r="M30" s="3">
        <v>80</v>
      </c>
      <c r="N30" s="3">
        <f t="shared" si="4"/>
        <v>1.9084850188786497</v>
      </c>
      <c r="O30" s="3">
        <f t="shared" si="5"/>
        <v>8.9721792224631809</v>
      </c>
      <c r="P30" s="7" t="s">
        <v>29</v>
      </c>
      <c r="Q30" s="7" t="s">
        <v>29</v>
      </c>
      <c r="R30" s="7" t="s">
        <v>29</v>
      </c>
      <c r="S30" s="7" t="s">
        <v>29</v>
      </c>
      <c r="T30" s="7" t="s">
        <v>29</v>
      </c>
      <c r="U30" s="7" t="s">
        <v>29</v>
      </c>
      <c r="V30" s="7" t="s">
        <v>29</v>
      </c>
      <c r="W30" s="7" t="s">
        <v>29</v>
      </c>
      <c r="X30" s="7" t="s">
        <v>29</v>
      </c>
      <c r="Y30" s="1">
        <f>3/3</f>
        <v>1</v>
      </c>
      <c r="Z30" s="3">
        <f t="shared" si="6"/>
        <v>0.3010299956639812</v>
      </c>
      <c r="AA30" s="3">
        <f t="shared" si="7"/>
        <v>1.2247448713915889</v>
      </c>
      <c r="AB30" s="5">
        <v>199.83333333333334</v>
      </c>
      <c r="AC30" s="3">
        <f t="shared" si="8"/>
        <v>2.3028357965272437</v>
      </c>
      <c r="AD30" s="3">
        <f t="shared" si="9"/>
        <v>14.153915830374764</v>
      </c>
      <c r="AE30" s="2">
        <v>1.03</v>
      </c>
      <c r="AF30" s="3">
        <f t="shared" si="10"/>
        <v>0.30749603791321295</v>
      </c>
      <c r="AG30" s="3">
        <f t="shared" si="11"/>
        <v>1.2369316876852983</v>
      </c>
      <c r="AH30" s="8">
        <v>35</v>
      </c>
      <c r="AI30" s="3">
        <f t="shared" si="12"/>
        <v>1.5563025007672873</v>
      </c>
      <c r="AJ30" s="3">
        <f t="shared" si="13"/>
        <v>5.9581876439064922</v>
      </c>
      <c r="AK30">
        <v>1.93</v>
      </c>
      <c r="AL30" s="3">
        <f t="shared" si="14"/>
        <v>0.46686762035410939</v>
      </c>
      <c r="AM30" s="3">
        <f t="shared" si="15"/>
        <v>1.5588457268119895</v>
      </c>
    </row>
    <row r="31" spans="1:39" x14ac:dyDescent="0.2">
      <c r="A31">
        <v>5</v>
      </c>
      <c r="B31">
        <v>6</v>
      </c>
      <c r="C31" s="1">
        <v>5.0599999999999996</v>
      </c>
      <c r="D31" s="1" t="s">
        <v>314</v>
      </c>
      <c r="E31" s="6" t="s">
        <v>93</v>
      </c>
      <c r="F31" s="9">
        <v>1</v>
      </c>
      <c r="G31" s="3">
        <v>13</v>
      </c>
      <c r="H31" s="3">
        <f t="shared" si="0"/>
        <v>1.146128035678238</v>
      </c>
      <c r="I31" s="3">
        <f t="shared" si="1"/>
        <v>3.6742346141747673</v>
      </c>
      <c r="J31" s="3">
        <v>73</v>
      </c>
      <c r="K31" s="3">
        <f t="shared" si="2"/>
        <v>1.8692317197309762</v>
      </c>
      <c r="L31" s="3">
        <f t="shared" si="3"/>
        <v>8.5732140997411239</v>
      </c>
      <c r="M31" s="3">
        <v>80</v>
      </c>
      <c r="N31" s="3">
        <f t="shared" si="4"/>
        <v>1.9084850188786497</v>
      </c>
      <c r="O31" s="3">
        <f t="shared" si="5"/>
        <v>8.9721792224631809</v>
      </c>
      <c r="P31" s="7" t="s">
        <v>29</v>
      </c>
      <c r="Q31" s="7" t="s">
        <v>29</v>
      </c>
      <c r="R31" s="7" t="s">
        <v>29</v>
      </c>
      <c r="S31" s="7" t="s">
        <v>29</v>
      </c>
      <c r="T31" s="7" t="s">
        <v>29</v>
      </c>
      <c r="U31" s="7" t="s">
        <v>29</v>
      </c>
      <c r="V31" s="7" t="s">
        <v>29</v>
      </c>
      <c r="W31" s="7" t="s">
        <v>29</v>
      </c>
      <c r="X31" s="7" t="s">
        <v>29</v>
      </c>
      <c r="Y31" s="1">
        <f>10/3</f>
        <v>3.3333333333333335</v>
      </c>
      <c r="Z31" s="3">
        <f t="shared" si="6"/>
        <v>0.63682209758717434</v>
      </c>
      <c r="AA31" s="3">
        <f t="shared" si="7"/>
        <v>1.9578900207451218</v>
      </c>
      <c r="AB31" s="5">
        <v>181.66666666666666</v>
      </c>
      <c r="AC31" s="3">
        <f t="shared" si="8"/>
        <v>2.2616593037647066</v>
      </c>
      <c r="AD31" s="3">
        <f t="shared" si="9"/>
        <v>13.496913227351898</v>
      </c>
      <c r="AE31" s="2">
        <v>1.39</v>
      </c>
      <c r="AF31" s="3">
        <f t="shared" si="10"/>
        <v>0.37839790094813763</v>
      </c>
      <c r="AG31" s="3">
        <f t="shared" si="11"/>
        <v>1.374772708486752</v>
      </c>
      <c r="AH31" s="8" t="s">
        <v>29</v>
      </c>
      <c r="AI31" s="3" t="s">
        <v>29</v>
      </c>
      <c r="AJ31" s="3" t="s">
        <v>29</v>
      </c>
      <c r="AK31" s="3" t="s">
        <v>29</v>
      </c>
      <c r="AL31" s="3" t="s">
        <v>29</v>
      </c>
      <c r="AM31" s="3" t="s">
        <v>29</v>
      </c>
    </row>
    <row r="32" spans="1:39" x14ac:dyDescent="0.2">
      <c r="A32">
        <v>5</v>
      </c>
      <c r="B32">
        <v>7</v>
      </c>
      <c r="C32" s="1">
        <v>5.07</v>
      </c>
      <c r="D32" s="1" t="s">
        <v>316</v>
      </c>
      <c r="E32" s="6" t="s">
        <v>76</v>
      </c>
      <c r="F32" s="6">
        <v>2</v>
      </c>
      <c r="G32" s="3">
        <v>13</v>
      </c>
      <c r="H32" s="3">
        <f t="shared" si="0"/>
        <v>1.146128035678238</v>
      </c>
      <c r="I32" s="3">
        <f t="shared" si="1"/>
        <v>3.6742346141747673</v>
      </c>
      <c r="J32" s="3">
        <v>85</v>
      </c>
      <c r="K32" s="3">
        <f t="shared" si="2"/>
        <v>1.9344984512435677</v>
      </c>
      <c r="L32" s="3">
        <f t="shared" si="3"/>
        <v>9.2466210044534645</v>
      </c>
      <c r="M32" s="3">
        <v>85</v>
      </c>
      <c r="N32" s="3">
        <f t="shared" si="4"/>
        <v>1.9344984512435677</v>
      </c>
      <c r="O32" s="3">
        <f t="shared" si="5"/>
        <v>9.2466210044534645</v>
      </c>
      <c r="P32" s="7" t="s">
        <v>29</v>
      </c>
      <c r="Q32" s="7" t="s">
        <v>29</v>
      </c>
      <c r="R32" s="7" t="s">
        <v>29</v>
      </c>
      <c r="S32" s="7" t="s">
        <v>29</v>
      </c>
      <c r="T32" s="7" t="s">
        <v>29</v>
      </c>
      <c r="U32" s="7" t="s">
        <v>29</v>
      </c>
      <c r="V32" s="7" t="s">
        <v>29</v>
      </c>
      <c r="W32" s="7" t="s">
        <v>29</v>
      </c>
      <c r="X32" s="7" t="s">
        <v>29</v>
      </c>
      <c r="Y32" s="1">
        <v>3</v>
      </c>
      <c r="Z32" s="3">
        <f t="shared" si="6"/>
        <v>0.6020599913279624</v>
      </c>
      <c r="AA32" s="3">
        <f t="shared" si="7"/>
        <v>1.8708286933869707</v>
      </c>
      <c r="AB32" s="5">
        <v>246.66666666666666</v>
      </c>
      <c r="AC32" s="3">
        <f t="shared" si="8"/>
        <v>2.3938675590409129</v>
      </c>
      <c r="AD32" s="3">
        <f t="shared" si="9"/>
        <v>15.72153512436577</v>
      </c>
      <c r="AE32" s="2">
        <v>1.3</v>
      </c>
      <c r="AF32" s="3">
        <f t="shared" si="10"/>
        <v>0.36172783601759284</v>
      </c>
      <c r="AG32" s="3">
        <f t="shared" si="11"/>
        <v>1.3416407864998738</v>
      </c>
      <c r="AH32" s="8">
        <v>18.7</v>
      </c>
      <c r="AI32" s="3">
        <f t="shared" si="12"/>
        <v>1.2944662261615929</v>
      </c>
      <c r="AJ32" s="3">
        <f t="shared" si="13"/>
        <v>4.3817804600413286</v>
      </c>
      <c r="AK32">
        <v>2.0499999999999998</v>
      </c>
      <c r="AL32" s="3">
        <f t="shared" si="14"/>
        <v>0.48429983934678583</v>
      </c>
      <c r="AM32" s="3">
        <f t="shared" si="15"/>
        <v>1.5968719422671311</v>
      </c>
    </row>
    <row r="33" spans="1:39" x14ac:dyDescent="0.2">
      <c r="A33">
        <v>5</v>
      </c>
      <c r="B33">
        <v>8</v>
      </c>
      <c r="C33" s="1">
        <v>5.08</v>
      </c>
      <c r="D33" s="1" t="s">
        <v>316</v>
      </c>
      <c r="E33" s="6" t="s">
        <v>81</v>
      </c>
      <c r="F33" s="6">
        <v>2</v>
      </c>
      <c r="G33" s="3">
        <v>14</v>
      </c>
      <c r="H33" s="3">
        <f t="shared" si="0"/>
        <v>1.1760912590556813</v>
      </c>
      <c r="I33" s="3">
        <f t="shared" si="1"/>
        <v>3.8078865529319543</v>
      </c>
      <c r="J33" s="3">
        <v>80</v>
      </c>
      <c r="K33" s="3">
        <f t="shared" si="2"/>
        <v>1.9084850188786497</v>
      </c>
      <c r="L33" s="3">
        <f t="shared" si="3"/>
        <v>8.9721792224631809</v>
      </c>
      <c r="M33" s="3">
        <v>85</v>
      </c>
      <c r="N33" s="3">
        <f t="shared" si="4"/>
        <v>1.9344984512435677</v>
      </c>
      <c r="O33" s="3">
        <f t="shared" si="5"/>
        <v>9.2466210044534645</v>
      </c>
      <c r="P33" s="7" t="s">
        <v>29</v>
      </c>
      <c r="Q33" s="7" t="s">
        <v>29</v>
      </c>
      <c r="R33" s="7" t="s">
        <v>29</v>
      </c>
      <c r="S33" s="7" t="s">
        <v>29</v>
      </c>
      <c r="T33" s="7" t="s">
        <v>29</v>
      </c>
      <c r="U33" s="7" t="s">
        <v>29</v>
      </c>
      <c r="V33" s="7" t="s">
        <v>29</v>
      </c>
      <c r="W33" s="7" t="s">
        <v>29</v>
      </c>
      <c r="X33" s="7" t="s">
        <v>29</v>
      </c>
      <c r="Y33" s="1">
        <v>3.6666666666666665</v>
      </c>
      <c r="Z33" s="3">
        <f t="shared" si="6"/>
        <v>0.66900678095857558</v>
      </c>
      <c r="AA33" s="3">
        <f t="shared" si="7"/>
        <v>2.0412414523193148</v>
      </c>
      <c r="AB33" s="5">
        <v>292.66666666666669</v>
      </c>
      <c r="AC33" s="3">
        <f t="shared" si="8"/>
        <v>2.4678546536923855</v>
      </c>
      <c r="AD33" s="3">
        <f t="shared" si="9"/>
        <v>17.122110461817101</v>
      </c>
      <c r="AE33" s="2">
        <v>1.1599999999999999</v>
      </c>
      <c r="AF33" s="3">
        <f t="shared" si="10"/>
        <v>0.3344537511509309</v>
      </c>
      <c r="AG33" s="3">
        <f t="shared" si="11"/>
        <v>1.2884098726725126</v>
      </c>
      <c r="AH33" s="8">
        <v>11.200000000000001</v>
      </c>
      <c r="AI33" s="3">
        <f t="shared" si="12"/>
        <v>1.0863598306747482</v>
      </c>
      <c r="AJ33" s="3">
        <f t="shared" si="13"/>
        <v>3.4205262752974139</v>
      </c>
      <c r="AK33">
        <v>2.2200000000000002</v>
      </c>
      <c r="AL33" s="3">
        <f t="shared" si="14"/>
        <v>0.50785587169583091</v>
      </c>
      <c r="AM33" s="3">
        <f t="shared" si="15"/>
        <v>1.6492422502470643</v>
      </c>
    </row>
    <row r="34" spans="1:39" s="16" customFormat="1" x14ac:dyDescent="0.2">
      <c r="A34" s="16">
        <v>5</v>
      </c>
      <c r="B34" s="16">
        <v>9</v>
      </c>
      <c r="C34" s="17">
        <v>5.09</v>
      </c>
      <c r="D34" s="17" t="s">
        <v>313</v>
      </c>
      <c r="E34" s="18" t="s">
        <v>11</v>
      </c>
      <c r="F34" s="18">
        <v>2</v>
      </c>
      <c r="G34" s="19">
        <v>14</v>
      </c>
      <c r="H34" s="3">
        <f t="shared" si="0"/>
        <v>1.1760912590556813</v>
      </c>
      <c r="I34" s="3">
        <f t="shared" si="1"/>
        <v>3.8078865529319543</v>
      </c>
      <c r="J34" s="19">
        <v>58</v>
      </c>
      <c r="K34" s="3">
        <f t="shared" si="2"/>
        <v>1.7708520116421442</v>
      </c>
      <c r="L34" s="3">
        <f t="shared" si="3"/>
        <v>7.6485292703891776</v>
      </c>
      <c r="M34" s="19">
        <v>65</v>
      </c>
      <c r="N34" s="3">
        <f t="shared" si="4"/>
        <v>1.8195439355418688</v>
      </c>
      <c r="O34" s="3">
        <f t="shared" si="5"/>
        <v>8.0932070281193234</v>
      </c>
      <c r="P34" s="20" t="s">
        <v>29</v>
      </c>
      <c r="Q34" s="20" t="s">
        <v>29</v>
      </c>
      <c r="R34" s="20" t="s">
        <v>29</v>
      </c>
      <c r="S34" s="20" t="s">
        <v>29</v>
      </c>
      <c r="T34" s="20" t="s">
        <v>29</v>
      </c>
      <c r="U34" s="20" t="s">
        <v>29</v>
      </c>
      <c r="V34" s="20" t="s">
        <v>29</v>
      </c>
      <c r="W34" s="20" t="s">
        <v>29</v>
      </c>
      <c r="X34" s="20" t="s">
        <v>29</v>
      </c>
      <c r="Y34" s="17">
        <v>0</v>
      </c>
      <c r="Z34" s="3">
        <f t="shared" si="6"/>
        <v>0</v>
      </c>
      <c r="AA34" s="3">
        <f t="shared" si="7"/>
        <v>0.70710678118654757</v>
      </c>
      <c r="AB34" s="21">
        <v>208.66666666666666</v>
      </c>
      <c r="AC34" s="3">
        <f t="shared" si="8"/>
        <v>2.3215293907256065</v>
      </c>
      <c r="AD34" s="3">
        <f t="shared" si="9"/>
        <v>14.462595433277757</v>
      </c>
      <c r="AE34" s="22">
        <v>0.59</v>
      </c>
      <c r="AF34" s="3">
        <f t="shared" si="10"/>
        <v>0.20139712432045145</v>
      </c>
      <c r="AG34" s="3">
        <f t="shared" si="11"/>
        <v>1.0440306508910548</v>
      </c>
      <c r="AH34" s="23">
        <v>214.10000000000002</v>
      </c>
      <c r="AI34" s="3">
        <f t="shared" si="12"/>
        <v>2.3326404103874627</v>
      </c>
      <c r="AJ34" s="3">
        <f t="shared" si="13"/>
        <v>14.649232061783991</v>
      </c>
      <c r="AK34" s="16">
        <v>1.45</v>
      </c>
      <c r="AL34" s="3">
        <f t="shared" si="14"/>
        <v>0.38916608436453248</v>
      </c>
      <c r="AM34" s="3">
        <f t="shared" si="15"/>
        <v>1.3964240043768941</v>
      </c>
    </row>
    <row r="35" spans="1:39" x14ac:dyDescent="0.2">
      <c r="A35">
        <v>5</v>
      </c>
      <c r="B35">
        <v>10</v>
      </c>
      <c r="C35" s="1">
        <v>5.0999999999999996</v>
      </c>
      <c r="D35" s="1" t="s">
        <v>316</v>
      </c>
      <c r="E35" s="6" t="s">
        <v>30</v>
      </c>
      <c r="F35" s="6">
        <v>2</v>
      </c>
      <c r="G35" s="3">
        <v>8</v>
      </c>
      <c r="H35" s="3">
        <f t="shared" si="0"/>
        <v>0.95424250943932487</v>
      </c>
      <c r="I35" s="3">
        <f t="shared" si="1"/>
        <v>2.9154759474226504</v>
      </c>
      <c r="J35" s="3">
        <v>73</v>
      </c>
      <c r="K35" s="3">
        <f t="shared" si="2"/>
        <v>1.8692317197309762</v>
      </c>
      <c r="L35" s="3">
        <f t="shared" si="3"/>
        <v>8.5732140997411239</v>
      </c>
      <c r="M35" s="3">
        <v>80</v>
      </c>
      <c r="N35" s="3">
        <f t="shared" si="4"/>
        <v>1.9084850188786497</v>
      </c>
      <c r="O35" s="3">
        <f t="shared" si="5"/>
        <v>8.9721792224631809</v>
      </c>
      <c r="P35" s="7" t="s">
        <v>29</v>
      </c>
      <c r="Q35" s="7" t="s">
        <v>29</v>
      </c>
      <c r="R35" s="7" t="s">
        <v>29</v>
      </c>
      <c r="S35" s="7" t="s">
        <v>29</v>
      </c>
      <c r="T35" s="7" t="s">
        <v>29</v>
      </c>
      <c r="U35" s="7" t="s">
        <v>29</v>
      </c>
      <c r="V35" s="7" t="s">
        <v>29</v>
      </c>
      <c r="W35" s="7" t="s">
        <v>29</v>
      </c>
      <c r="X35" s="7" t="s">
        <v>29</v>
      </c>
      <c r="Y35" s="1">
        <f>16/3</f>
        <v>5.333333333333333</v>
      </c>
      <c r="Z35" s="3">
        <f t="shared" si="6"/>
        <v>0.80163234623316648</v>
      </c>
      <c r="AA35" s="3">
        <f t="shared" si="7"/>
        <v>2.4152294576982398</v>
      </c>
      <c r="AB35" s="5">
        <v>267.83333333333331</v>
      </c>
      <c r="AC35" s="3">
        <f t="shared" si="8"/>
        <v>2.4294831170053177</v>
      </c>
      <c r="AD35" s="3">
        <f t="shared" si="9"/>
        <v>16.380883167074153</v>
      </c>
      <c r="AE35" s="2">
        <v>1.59</v>
      </c>
      <c r="AF35" s="3">
        <f t="shared" si="10"/>
        <v>0.4132997640812518</v>
      </c>
      <c r="AG35" s="3">
        <f t="shared" si="11"/>
        <v>1.4456832294800961</v>
      </c>
      <c r="AH35" s="8" t="s">
        <v>29</v>
      </c>
      <c r="AI35" s="3" t="s">
        <v>29</v>
      </c>
      <c r="AJ35" s="3" t="s">
        <v>29</v>
      </c>
      <c r="AK35" s="3" t="s">
        <v>29</v>
      </c>
      <c r="AL35" s="3" t="s">
        <v>29</v>
      </c>
      <c r="AM35" s="3" t="s">
        <v>29</v>
      </c>
    </row>
    <row r="36" spans="1:39" x14ac:dyDescent="0.2">
      <c r="A36">
        <v>5</v>
      </c>
      <c r="B36">
        <v>11</v>
      </c>
      <c r="C36" s="1">
        <v>5.1100000000000003</v>
      </c>
      <c r="D36" s="1" t="s">
        <v>316</v>
      </c>
      <c r="E36" s="6" t="s">
        <v>96</v>
      </c>
      <c r="F36" s="6">
        <v>2</v>
      </c>
      <c r="G36" s="3">
        <v>14</v>
      </c>
      <c r="H36" s="3">
        <f t="shared" si="0"/>
        <v>1.1760912590556813</v>
      </c>
      <c r="I36" s="3">
        <f t="shared" si="1"/>
        <v>3.8078865529319543</v>
      </c>
      <c r="J36" s="3">
        <v>85</v>
      </c>
      <c r="K36" s="3">
        <f t="shared" si="2"/>
        <v>1.9344984512435677</v>
      </c>
      <c r="L36" s="3">
        <f t="shared" si="3"/>
        <v>9.2466210044534645</v>
      </c>
      <c r="M36" s="3">
        <v>85</v>
      </c>
      <c r="N36" s="3">
        <f t="shared" si="4"/>
        <v>1.9344984512435677</v>
      </c>
      <c r="O36" s="3">
        <f t="shared" si="5"/>
        <v>9.2466210044534645</v>
      </c>
      <c r="P36" s="7" t="s">
        <v>29</v>
      </c>
      <c r="Q36" s="7" t="s">
        <v>29</v>
      </c>
      <c r="R36" s="7" t="s">
        <v>29</v>
      </c>
      <c r="S36" s="7" t="s">
        <v>29</v>
      </c>
      <c r="T36" s="7" t="s">
        <v>29</v>
      </c>
      <c r="U36" s="7" t="s">
        <v>29</v>
      </c>
      <c r="V36" s="7" t="s">
        <v>29</v>
      </c>
      <c r="W36" s="7" t="s">
        <v>29</v>
      </c>
      <c r="X36" s="7" t="s">
        <v>29</v>
      </c>
      <c r="Y36" s="1">
        <v>1.3333333333333333</v>
      </c>
      <c r="Z36" s="3">
        <f t="shared" si="6"/>
        <v>0.36797678529459432</v>
      </c>
      <c r="AA36" s="3">
        <f t="shared" si="7"/>
        <v>1.35400640077266</v>
      </c>
      <c r="AB36" s="5">
        <v>174.33333333333334</v>
      </c>
      <c r="AC36" s="3">
        <f t="shared" si="8"/>
        <v>2.2438644894340767</v>
      </c>
      <c r="AD36" s="3">
        <f t="shared" si="9"/>
        <v>13.222455646865802</v>
      </c>
      <c r="AE36" s="2">
        <v>1.07</v>
      </c>
      <c r="AF36" s="3">
        <f t="shared" si="10"/>
        <v>0.31597034545691782</v>
      </c>
      <c r="AG36" s="3">
        <f t="shared" si="11"/>
        <v>1.2529964086141667</v>
      </c>
      <c r="AH36" s="8">
        <v>68.2</v>
      </c>
      <c r="AI36" s="3">
        <f t="shared" si="12"/>
        <v>1.8401060944567578</v>
      </c>
      <c r="AJ36" s="3">
        <f t="shared" si="13"/>
        <v>8.2885463140408397</v>
      </c>
      <c r="AK36">
        <v>1.77</v>
      </c>
      <c r="AL36" s="3">
        <f t="shared" si="14"/>
        <v>0.44247976906444858</v>
      </c>
      <c r="AM36" s="3">
        <f t="shared" si="15"/>
        <v>1.5066519173319364</v>
      </c>
    </row>
    <row r="37" spans="1:39" x14ac:dyDescent="0.2">
      <c r="A37">
        <v>5</v>
      </c>
      <c r="B37">
        <v>12</v>
      </c>
      <c r="C37" s="1">
        <v>5.12</v>
      </c>
      <c r="D37" s="1" t="s">
        <v>316</v>
      </c>
      <c r="E37" s="6" t="s">
        <v>100</v>
      </c>
      <c r="F37" s="6">
        <v>2</v>
      </c>
      <c r="G37" s="3">
        <v>14</v>
      </c>
      <c r="H37" s="3">
        <f t="shared" si="0"/>
        <v>1.1760912590556813</v>
      </c>
      <c r="I37" s="3">
        <f t="shared" si="1"/>
        <v>3.8078865529319543</v>
      </c>
      <c r="J37" s="3">
        <v>85</v>
      </c>
      <c r="K37" s="3">
        <f t="shared" si="2"/>
        <v>1.9344984512435677</v>
      </c>
      <c r="L37" s="3">
        <f t="shared" si="3"/>
        <v>9.2466210044534645</v>
      </c>
      <c r="M37" s="3">
        <v>85</v>
      </c>
      <c r="N37" s="3">
        <f t="shared" si="4"/>
        <v>1.9344984512435677</v>
      </c>
      <c r="O37" s="3">
        <f t="shared" si="5"/>
        <v>9.2466210044534645</v>
      </c>
      <c r="P37" s="7" t="s">
        <v>29</v>
      </c>
      <c r="Q37" s="7" t="s">
        <v>29</v>
      </c>
      <c r="R37" s="7" t="s">
        <v>29</v>
      </c>
      <c r="S37" s="7" t="s">
        <v>29</v>
      </c>
      <c r="T37" s="7" t="s">
        <v>29</v>
      </c>
      <c r="U37" s="7" t="s">
        <v>29</v>
      </c>
      <c r="V37" s="7" t="s">
        <v>29</v>
      </c>
      <c r="W37" s="7" t="s">
        <v>29</v>
      </c>
      <c r="X37" s="7" t="s">
        <v>29</v>
      </c>
      <c r="Y37" s="1">
        <v>4.666666666666667</v>
      </c>
      <c r="Z37" s="3">
        <f t="shared" si="6"/>
        <v>0.75332766665861151</v>
      </c>
      <c r="AA37" s="3">
        <f t="shared" si="7"/>
        <v>2.2730302828309759</v>
      </c>
      <c r="AB37" s="5">
        <v>208.16666666666666</v>
      </c>
      <c r="AC37" s="3">
        <f t="shared" si="8"/>
        <v>2.3204924754334133</v>
      </c>
      <c r="AD37" s="3">
        <f t="shared" si="9"/>
        <v>14.445299120013633</v>
      </c>
      <c r="AE37" s="2">
        <v>1.31</v>
      </c>
      <c r="AF37" s="3">
        <f t="shared" si="10"/>
        <v>0.36361197989214433</v>
      </c>
      <c r="AG37" s="3">
        <f t="shared" si="11"/>
        <v>1.3453624047073711</v>
      </c>
      <c r="AH37" s="8">
        <v>15.100000000000001</v>
      </c>
      <c r="AI37" s="3">
        <f t="shared" si="12"/>
        <v>1.2068258760318498</v>
      </c>
      <c r="AJ37" s="3">
        <f t="shared" si="13"/>
        <v>3.9496835316263001</v>
      </c>
      <c r="AK37">
        <v>2.56</v>
      </c>
      <c r="AL37" s="3">
        <f t="shared" si="14"/>
        <v>0.55144999797287519</v>
      </c>
      <c r="AM37" s="3">
        <f t="shared" si="15"/>
        <v>1.7492855684535902</v>
      </c>
    </row>
    <row r="38" spans="1:39" x14ac:dyDescent="0.2">
      <c r="A38">
        <v>6</v>
      </c>
      <c r="B38">
        <v>1</v>
      </c>
      <c r="C38" s="1">
        <v>6.01</v>
      </c>
      <c r="D38" s="1" t="s">
        <v>314</v>
      </c>
      <c r="E38" s="6" t="s">
        <v>101</v>
      </c>
      <c r="F38" s="6">
        <v>1</v>
      </c>
      <c r="G38" s="3">
        <v>14</v>
      </c>
      <c r="H38" s="3">
        <f t="shared" si="0"/>
        <v>1.1760912590556813</v>
      </c>
      <c r="I38" s="3">
        <f t="shared" si="1"/>
        <v>3.8078865529319543</v>
      </c>
      <c r="J38" s="3">
        <v>92</v>
      </c>
      <c r="K38" s="3">
        <f t="shared" si="2"/>
        <v>1.968482948553935</v>
      </c>
      <c r="L38" s="3">
        <f t="shared" si="3"/>
        <v>9.6176920308356717</v>
      </c>
      <c r="M38" s="3">
        <v>92</v>
      </c>
      <c r="N38" s="3">
        <f t="shared" si="4"/>
        <v>1.968482948553935</v>
      </c>
      <c r="O38" s="3">
        <f t="shared" si="5"/>
        <v>9.6176920308356717</v>
      </c>
      <c r="P38" s="1">
        <v>117.23432599411052</v>
      </c>
      <c r="Q38" s="3">
        <f t="shared" si="16"/>
        <v>2.0727435799768776</v>
      </c>
      <c r="R38" s="3">
        <f t="shared" si="17"/>
        <v>10.850544963001191</v>
      </c>
      <c r="S38" s="7">
        <v>111.1317947338966</v>
      </c>
      <c r="T38" s="3">
        <f t="shared" si="18"/>
        <v>2.0497287733411449</v>
      </c>
      <c r="U38" s="3">
        <f t="shared" si="19"/>
        <v>10.56559485944339</v>
      </c>
      <c r="V38" s="7">
        <v>88.937987409497623</v>
      </c>
      <c r="W38" s="3">
        <f t="shared" si="20"/>
        <v>1.9539431649004904</v>
      </c>
      <c r="X38" s="3">
        <f t="shared" si="21"/>
        <v>9.4571659290454253</v>
      </c>
      <c r="Y38" s="1">
        <v>3.3333333333333335</v>
      </c>
      <c r="Z38" s="3">
        <f t="shared" si="6"/>
        <v>0.63682209758717434</v>
      </c>
      <c r="AA38" s="3">
        <f t="shared" si="7"/>
        <v>1.9578900207451218</v>
      </c>
      <c r="AB38" s="5">
        <v>174</v>
      </c>
      <c r="AC38" s="3">
        <f t="shared" si="8"/>
        <v>2.2430380486862944</v>
      </c>
      <c r="AD38" s="3">
        <f t="shared" si="9"/>
        <v>13.209844813622906</v>
      </c>
      <c r="AE38" s="2">
        <v>1.58</v>
      </c>
      <c r="AF38" s="3">
        <f t="shared" si="10"/>
        <v>0.41161970596323016</v>
      </c>
      <c r="AG38" s="3">
        <f t="shared" si="11"/>
        <v>1.4422205101855958</v>
      </c>
      <c r="AH38" s="8">
        <v>1.0333333333333332</v>
      </c>
      <c r="AI38" s="3">
        <f t="shared" si="12"/>
        <v>0.30820858029110459</v>
      </c>
      <c r="AJ38" s="3">
        <f t="shared" si="13"/>
        <v>1.2382783747337807</v>
      </c>
      <c r="AK38">
        <v>2.2999999999999998</v>
      </c>
      <c r="AL38" s="3">
        <f t="shared" si="14"/>
        <v>0.51851393987788741</v>
      </c>
      <c r="AM38" s="3">
        <f t="shared" si="15"/>
        <v>1.6733200530681511</v>
      </c>
    </row>
    <row r="39" spans="1:39" s="16" customFormat="1" x14ac:dyDescent="0.2">
      <c r="A39" s="16">
        <v>6</v>
      </c>
      <c r="B39" s="16">
        <v>2</v>
      </c>
      <c r="C39" s="17">
        <v>6.02</v>
      </c>
      <c r="D39" s="17" t="s">
        <v>308</v>
      </c>
      <c r="E39" s="18" t="s">
        <v>106</v>
      </c>
      <c r="F39" s="18">
        <v>1</v>
      </c>
      <c r="G39" s="19">
        <v>13</v>
      </c>
      <c r="H39" s="3">
        <f t="shared" si="0"/>
        <v>1.146128035678238</v>
      </c>
      <c r="I39" s="3">
        <f t="shared" si="1"/>
        <v>3.6742346141747673</v>
      </c>
      <c r="J39" s="19">
        <v>58</v>
      </c>
      <c r="K39" s="3">
        <f t="shared" si="2"/>
        <v>1.7708520116421442</v>
      </c>
      <c r="L39" s="3">
        <f t="shared" si="3"/>
        <v>7.6485292703891776</v>
      </c>
      <c r="M39" s="19">
        <v>65</v>
      </c>
      <c r="N39" s="3">
        <f t="shared" si="4"/>
        <v>1.8195439355418688</v>
      </c>
      <c r="O39" s="3">
        <f t="shared" si="5"/>
        <v>8.0932070281193234</v>
      </c>
      <c r="P39" s="17">
        <v>128.03480877999243</v>
      </c>
      <c r="Q39" s="3">
        <f t="shared" si="16"/>
        <v>2.1107068825616708</v>
      </c>
      <c r="R39" s="3">
        <f t="shared" si="17"/>
        <v>11.337319294259663</v>
      </c>
      <c r="S39" s="20" t="s">
        <v>29</v>
      </c>
      <c r="T39" s="7" t="s">
        <v>29</v>
      </c>
      <c r="U39" s="7" t="s">
        <v>29</v>
      </c>
      <c r="V39" s="20" t="s">
        <v>29</v>
      </c>
      <c r="W39" s="7" t="s">
        <v>29</v>
      </c>
      <c r="X39" s="7" t="s">
        <v>29</v>
      </c>
      <c r="Y39" s="17">
        <v>0</v>
      </c>
      <c r="Z39" s="3">
        <f t="shared" si="6"/>
        <v>0</v>
      </c>
      <c r="AA39" s="3">
        <f t="shared" si="7"/>
        <v>0.70710678118654757</v>
      </c>
      <c r="AB39" s="21">
        <v>146</v>
      </c>
      <c r="AC39" s="3">
        <f t="shared" si="8"/>
        <v>2.167317334748176</v>
      </c>
      <c r="AD39" s="3">
        <f t="shared" si="9"/>
        <v>12.103718436910205</v>
      </c>
      <c r="AE39" s="22">
        <v>1.53</v>
      </c>
      <c r="AF39" s="3">
        <f t="shared" si="10"/>
        <v>0.40312052117581798</v>
      </c>
      <c r="AG39" s="3">
        <f t="shared" si="11"/>
        <v>1.4247806848775009</v>
      </c>
      <c r="AH39" s="23">
        <v>1.1333333333333335</v>
      </c>
      <c r="AI39" s="3">
        <f t="shared" si="12"/>
        <v>0.32905871926422481</v>
      </c>
      <c r="AJ39" s="3">
        <f t="shared" si="13"/>
        <v>1.2780193008453877</v>
      </c>
      <c r="AK39" s="16">
        <v>2.42</v>
      </c>
      <c r="AL39" s="3">
        <f t="shared" si="14"/>
        <v>0.53402610605613499</v>
      </c>
      <c r="AM39" s="3">
        <f t="shared" si="15"/>
        <v>1.7088007490635062</v>
      </c>
    </row>
    <row r="40" spans="1:39" x14ac:dyDescent="0.2">
      <c r="A40">
        <v>6</v>
      </c>
      <c r="B40">
        <v>3</v>
      </c>
      <c r="C40" s="1">
        <v>6.03</v>
      </c>
      <c r="D40" s="1" t="s">
        <v>312</v>
      </c>
      <c r="E40" s="9" t="s">
        <v>9</v>
      </c>
      <c r="F40" s="6">
        <v>1</v>
      </c>
      <c r="G40" s="3">
        <v>14</v>
      </c>
      <c r="H40" s="3">
        <f t="shared" si="0"/>
        <v>1.1760912590556813</v>
      </c>
      <c r="I40" s="3">
        <f t="shared" si="1"/>
        <v>3.8078865529319543</v>
      </c>
      <c r="J40" s="3">
        <v>122</v>
      </c>
      <c r="K40" s="3">
        <f t="shared" si="2"/>
        <v>2.0899051114393981</v>
      </c>
      <c r="L40" s="3">
        <f t="shared" si="3"/>
        <v>11.067971810589327</v>
      </c>
      <c r="M40" s="3">
        <v>128</v>
      </c>
      <c r="N40" s="3">
        <f t="shared" si="4"/>
        <v>2.1105897102992488</v>
      </c>
      <c r="O40" s="3">
        <f t="shared" si="5"/>
        <v>11.335784048754634</v>
      </c>
      <c r="P40" s="1">
        <v>111.14511176132947</v>
      </c>
      <c r="Q40" s="3">
        <f t="shared" si="16"/>
        <v>2.0497803480808416</v>
      </c>
      <c r="R40" s="3">
        <f t="shared" si="17"/>
        <v>10.566225047827132</v>
      </c>
      <c r="S40" s="7">
        <v>103.27646462427801</v>
      </c>
      <c r="T40" s="3">
        <f t="shared" si="18"/>
        <v>2.0181862984821457</v>
      </c>
      <c r="U40" s="3">
        <f t="shared" si="19"/>
        <v>10.187073408210917</v>
      </c>
      <c r="V40" s="7">
        <v>101.92238699332988</v>
      </c>
      <c r="W40" s="3">
        <f t="shared" si="20"/>
        <v>2.0125098498858627</v>
      </c>
      <c r="X40" s="3">
        <f t="shared" si="21"/>
        <v>10.120394606601558</v>
      </c>
      <c r="Y40" s="1">
        <v>5.666666666666667</v>
      </c>
      <c r="Z40" s="3">
        <f t="shared" si="6"/>
        <v>0.82390874094431876</v>
      </c>
      <c r="AA40" s="3">
        <f t="shared" si="7"/>
        <v>2.4832774042918899</v>
      </c>
      <c r="AB40" s="5">
        <v>306.33333333333331</v>
      </c>
      <c r="AC40" s="3">
        <f t="shared" si="8"/>
        <v>2.4876096663339671</v>
      </c>
      <c r="AD40" s="3">
        <f t="shared" si="9"/>
        <v>17.516658737708322</v>
      </c>
      <c r="AE40" s="2">
        <v>1.21</v>
      </c>
      <c r="AF40" s="3">
        <f t="shared" si="10"/>
        <v>0.34439227368511072</v>
      </c>
      <c r="AG40" s="3">
        <f t="shared" si="11"/>
        <v>1.3076696830622021</v>
      </c>
      <c r="AH40" s="8">
        <v>3.2333333333333338</v>
      </c>
      <c r="AI40" s="3">
        <f t="shared" si="12"/>
        <v>0.62668246623629453</v>
      </c>
      <c r="AJ40" s="3">
        <f t="shared" si="13"/>
        <v>1.932183566158592</v>
      </c>
      <c r="AK40">
        <v>1.9750000000000001</v>
      </c>
      <c r="AL40" s="3">
        <f t="shared" si="14"/>
        <v>0.47348697006456836</v>
      </c>
      <c r="AM40" s="3">
        <f t="shared" si="15"/>
        <v>1.5732132722552274</v>
      </c>
    </row>
    <row r="41" spans="1:39" x14ac:dyDescent="0.2">
      <c r="A41">
        <v>6</v>
      </c>
      <c r="B41">
        <v>4</v>
      </c>
      <c r="C41" s="1">
        <v>6.04</v>
      </c>
      <c r="D41" s="1" t="s">
        <v>314</v>
      </c>
      <c r="E41" s="6" t="s">
        <v>115</v>
      </c>
      <c r="F41" s="6">
        <v>1</v>
      </c>
      <c r="G41" s="3">
        <v>4</v>
      </c>
      <c r="H41" s="3">
        <f t="shared" si="0"/>
        <v>0.69897000433601886</v>
      </c>
      <c r="I41" s="3">
        <f t="shared" si="1"/>
        <v>2.1213203435596424</v>
      </c>
      <c r="J41" s="3">
        <v>85</v>
      </c>
      <c r="K41" s="3">
        <f t="shared" si="2"/>
        <v>1.9344984512435677</v>
      </c>
      <c r="L41" s="3">
        <f t="shared" si="3"/>
        <v>9.2466210044534645</v>
      </c>
      <c r="M41" s="3">
        <v>85</v>
      </c>
      <c r="N41" s="3">
        <f t="shared" si="4"/>
        <v>1.9344984512435677</v>
      </c>
      <c r="O41" s="3">
        <f t="shared" si="5"/>
        <v>9.2466210044534645</v>
      </c>
      <c r="P41" s="1">
        <v>211.73360501800644</v>
      </c>
      <c r="Q41" s="3">
        <f t="shared" si="16"/>
        <v>2.3278360997809457</v>
      </c>
      <c r="R41" s="3">
        <f t="shared" si="17"/>
        <v>14.56823959914191</v>
      </c>
      <c r="S41" s="7">
        <v>145.37587931044814</v>
      </c>
      <c r="T41" s="3">
        <f t="shared" si="18"/>
        <v>2.1654695169858234</v>
      </c>
      <c r="U41" s="3">
        <f t="shared" si="19"/>
        <v>12.077908730837807</v>
      </c>
      <c r="V41" s="7">
        <v>131.01591317734844</v>
      </c>
      <c r="W41" s="3">
        <f t="shared" si="20"/>
        <v>2.1206262841495582</v>
      </c>
      <c r="X41" s="3">
        <f t="shared" si="21"/>
        <v>11.468038767694694</v>
      </c>
      <c r="Y41" s="1">
        <v>4.333333333333333</v>
      </c>
      <c r="Z41" s="3">
        <f t="shared" si="6"/>
        <v>0.7269987279362623</v>
      </c>
      <c r="AA41" s="3">
        <f t="shared" si="7"/>
        <v>2.1984843263788196</v>
      </c>
      <c r="AB41" s="5">
        <v>196.5</v>
      </c>
      <c r="AC41" s="3">
        <f t="shared" si="8"/>
        <v>2.2955670999624789</v>
      </c>
      <c r="AD41" s="3">
        <f t="shared" si="9"/>
        <v>14.035668847618199</v>
      </c>
      <c r="AE41" s="2">
        <v>1.4</v>
      </c>
      <c r="AF41" s="3">
        <f t="shared" si="10"/>
        <v>0.38021124171160603</v>
      </c>
      <c r="AG41" s="3">
        <f t="shared" si="11"/>
        <v>1.3784048752090221</v>
      </c>
      <c r="AH41" s="8">
        <v>25.833333333333332</v>
      </c>
      <c r="AI41" s="3">
        <f t="shared" si="12"/>
        <v>1.4286746256482061</v>
      </c>
      <c r="AJ41" s="3">
        <f t="shared" si="13"/>
        <v>5.1316014394468841</v>
      </c>
      <c r="AK41">
        <v>2.21</v>
      </c>
      <c r="AL41" s="3">
        <f t="shared" si="14"/>
        <v>0.5065050324048721</v>
      </c>
      <c r="AM41" s="3">
        <f t="shared" si="15"/>
        <v>1.6462077633154328</v>
      </c>
    </row>
    <row r="42" spans="1:39" x14ac:dyDescent="0.2">
      <c r="A42">
        <v>6</v>
      </c>
      <c r="B42">
        <v>5</v>
      </c>
      <c r="C42" s="1">
        <v>6.05</v>
      </c>
      <c r="D42" s="1" t="s">
        <v>314</v>
      </c>
      <c r="E42" s="6" t="s">
        <v>121</v>
      </c>
      <c r="F42" s="6">
        <v>1</v>
      </c>
      <c r="G42" s="3">
        <v>3</v>
      </c>
      <c r="H42" s="3">
        <f t="shared" si="0"/>
        <v>0.6020599913279624</v>
      </c>
      <c r="I42" s="3">
        <f t="shared" si="1"/>
        <v>1.8708286933869707</v>
      </c>
      <c r="J42" s="3">
        <v>92</v>
      </c>
      <c r="K42" s="3">
        <f t="shared" si="2"/>
        <v>1.968482948553935</v>
      </c>
      <c r="L42" s="3">
        <f t="shared" si="3"/>
        <v>9.6176920308356717</v>
      </c>
      <c r="M42" s="3">
        <v>107</v>
      </c>
      <c r="N42" s="3">
        <f t="shared" si="4"/>
        <v>2.0334237554869499</v>
      </c>
      <c r="O42" s="3">
        <f t="shared" si="5"/>
        <v>10.36822067666386</v>
      </c>
      <c r="P42" s="1">
        <v>168.99140102933214</v>
      </c>
      <c r="Q42" s="3">
        <f t="shared" si="16"/>
        <v>2.2304269532608414</v>
      </c>
      <c r="R42" s="3">
        <f t="shared" si="17"/>
        <v>13.018886320624055</v>
      </c>
      <c r="S42" s="7">
        <v>135.83321731283928</v>
      </c>
      <c r="T42" s="3">
        <f t="shared" si="18"/>
        <v>2.1361915384989025</v>
      </c>
      <c r="U42" s="3">
        <f t="shared" si="19"/>
        <v>11.676181623837447</v>
      </c>
      <c r="V42" s="7">
        <v>129.11721081088172</v>
      </c>
      <c r="W42" s="3">
        <f t="shared" si="20"/>
        <v>2.1143347451844705</v>
      </c>
      <c r="X42" s="3">
        <f t="shared" si="21"/>
        <v>11.384955459327969</v>
      </c>
      <c r="Y42" s="1">
        <v>7</v>
      </c>
      <c r="Z42" s="3">
        <f t="shared" si="6"/>
        <v>0.90308998699194354</v>
      </c>
      <c r="AA42" s="3">
        <f t="shared" si="7"/>
        <v>2.7386127875258306</v>
      </c>
      <c r="AB42" s="5">
        <v>299.25</v>
      </c>
      <c r="AC42" s="3">
        <f t="shared" si="8"/>
        <v>2.4774830160749435</v>
      </c>
      <c r="AD42" s="3">
        <f t="shared" si="9"/>
        <v>17.313289693180785</v>
      </c>
      <c r="AE42" s="2">
        <v>1.32</v>
      </c>
      <c r="AF42" s="3">
        <f t="shared" si="10"/>
        <v>0.36548798489089973</v>
      </c>
      <c r="AG42" s="3">
        <f t="shared" si="11"/>
        <v>1.3490737563232043</v>
      </c>
      <c r="AH42" s="8" t="s">
        <v>29</v>
      </c>
      <c r="AI42" s="3" t="s">
        <v>29</v>
      </c>
      <c r="AJ42" s="3" t="s">
        <v>29</v>
      </c>
      <c r="AK42" s="3" t="s">
        <v>29</v>
      </c>
      <c r="AL42" s="3" t="s">
        <v>29</v>
      </c>
      <c r="AM42" s="3" t="s">
        <v>29</v>
      </c>
    </row>
    <row r="43" spans="1:39" x14ac:dyDescent="0.2">
      <c r="A43">
        <v>6</v>
      </c>
      <c r="B43">
        <v>6</v>
      </c>
      <c r="C43" s="1">
        <v>6.06</v>
      </c>
      <c r="D43" s="1" t="s">
        <v>314</v>
      </c>
      <c r="E43" s="6" t="s">
        <v>127</v>
      </c>
      <c r="F43" s="9">
        <v>1</v>
      </c>
      <c r="G43" s="3">
        <v>15</v>
      </c>
      <c r="H43" s="3">
        <f t="shared" si="0"/>
        <v>1.2041199826559248</v>
      </c>
      <c r="I43" s="3">
        <f t="shared" si="1"/>
        <v>3.9370039370059056</v>
      </c>
      <c r="J43" s="3">
        <v>73</v>
      </c>
      <c r="K43" s="3">
        <f t="shared" si="2"/>
        <v>1.8692317197309762</v>
      </c>
      <c r="L43" s="3">
        <f t="shared" si="3"/>
        <v>8.5732140997411239</v>
      </c>
      <c r="M43" s="3">
        <v>80</v>
      </c>
      <c r="N43" s="3">
        <f t="shared" si="4"/>
        <v>1.9084850188786497</v>
      </c>
      <c r="O43" s="3">
        <f t="shared" si="5"/>
        <v>8.9721792224631809</v>
      </c>
      <c r="P43" s="1">
        <v>115.88373281363823</v>
      </c>
      <c r="Q43" s="3">
        <f t="shared" si="16"/>
        <v>2.0677540728310855</v>
      </c>
      <c r="R43" s="3">
        <f t="shared" si="17"/>
        <v>10.788129254585256</v>
      </c>
      <c r="S43" s="7">
        <v>108.85942013341966</v>
      </c>
      <c r="T43" s="3">
        <f t="shared" si="18"/>
        <v>2.040837302372208</v>
      </c>
      <c r="U43" s="3">
        <f t="shared" si="19"/>
        <v>10.457505445058093</v>
      </c>
      <c r="V43" s="7">
        <v>98.681557034025005</v>
      </c>
      <c r="W43" s="3">
        <f t="shared" si="20"/>
        <v>1.9986148130831916</v>
      </c>
      <c r="X43" s="3">
        <f t="shared" si="21"/>
        <v>9.9589937761816589</v>
      </c>
      <c r="Y43" s="1">
        <f>9/3</f>
        <v>3</v>
      </c>
      <c r="Z43" s="3">
        <f t="shared" si="6"/>
        <v>0.6020599913279624</v>
      </c>
      <c r="AA43" s="3">
        <f t="shared" si="7"/>
        <v>1.8708286933869707</v>
      </c>
      <c r="AB43" s="5">
        <v>237</v>
      </c>
      <c r="AC43" s="3">
        <f t="shared" si="8"/>
        <v>2.3765769570565118</v>
      </c>
      <c r="AD43" s="3">
        <f t="shared" si="9"/>
        <v>15.411035007422441</v>
      </c>
      <c r="AE43" s="2">
        <v>1.2</v>
      </c>
      <c r="AF43" s="3">
        <f t="shared" si="10"/>
        <v>0.34242268082220628</v>
      </c>
      <c r="AG43" s="3">
        <f t="shared" si="11"/>
        <v>1.3038404810405297</v>
      </c>
      <c r="AH43" s="8">
        <v>3.4000000000000004</v>
      </c>
      <c r="AI43" s="3">
        <f t="shared" si="12"/>
        <v>0.64345267648618742</v>
      </c>
      <c r="AJ43" s="3">
        <f t="shared" si="13"/>
        <v>1.9748417658131501</v>
      </c>
      <c r="AK43">
        <v>1.97</v>
      </c>
      <c r="AL43" s="3">
        <f t="shared" si="14"/>
        <v>0.47275644931721233</v>
      </c>
      <c r="AM43" s="3">
        <f t="shared" si="15"/>
        <v>1.5716233645501709</v>
      </c>
    </row>
    <row r="44" spans="1:39" x14ac:dyDescent="0.2">
      <c r="A44">
        <v>6</v>
      </c>
      <c r="B44">
        <v>7</v>
      </c>
      <c r="C44" s="1">
        <v>6.07</v>
      </c>
      <c r="D44" s="1" t="s">
        <v>316</v>
      </c>
      <c r="E44" s="6" t="s">
        <v>103</v>
      </c>
      <c r="F44" s="6">
        <v>2</v>
      </c>
      <c r="G44" s="3">
        <v>15</v>
      </c>
      <c r="H44" s="3">
        <f t="shared" si="0"/>
        <v>1.2041199826559248</v>
      </c>
      <c r="I44" s="3">
        <f t="shared" si="1"/>
        <v>3.9370039370059056</v>
      </c>
      <c r="J44" s="3">
        <v>80</v>
      </c>
      <c r="K44" s="3">
        <f t="shared" si="2"/>
        <v>1.9084850188786497</v>
      </c>
      <c r="L44" s="3">
        <f t="shared" si="3"/>
        <v>8.9721792224631809</v>
      </c>
      <c r="M44" s="3">
        <v>80</v>
      </c>
      <c r="N44" s="3">
        <f t="shared" si="4"/>
        <v>1.9084850188786497</v>
      </c>
      <c r="O44" s="3">
        <f t="shared" si="5"/>
        <v>8.9721792224631809</v>
      </c>
      <c r="P44" s="1">
        <v>133.33618479458423</v>
      </c>
      <c r="Q44" s="3">
        <f t="shared" si="16"/>
        <v>2.1281930099877755</v>
      </c>
      <c r="R44" s="3">
        <f t="shared" si="17"/>
        <v>11.56875899976243</v>
      </c>
      <c r="S44" s="7">
        <v>113.8570926076291</v>
      </c>
      <c r="T44" s="3">
        <f t="shared" si="18"/>
        <v>2.0601578187321556</v>
      </c>
      <c r="U44" s="3">
        <f t="shared" si="19"/>
        <v>10.69378757071736</v>
      </c>
      <c r="V44" s="7">
        <v>92.047892709147661</v>
      </c>
      <c r="W44" s="3">
        <f t="shared" si="20"/>
        <v>1.9687065419466125</v>
      </c>
      <c r="X44" s="3">
        <f t="shared" si="21"/>
        <v>9.6201815320267041</v>
      </c>
      <c r="Y44" s="1">
        <f>5/3</f>
        <v>1.6666666666666667</v>
      </c>
      <c r="Z44" s="3">
        <f t="shared" si="6"/>
        <v>0.42596873227228121</v>
      </c>
      <c r="AA44" s="3">
        <f t="shared" si="7"/>
        <v>1.4719601443879746</v>
      </c>
      <c r="AB44" s="5">
        <v>234.33333333333334</v>
      </c>
      <c r="AC44" s="3">
        <f t="shared" si="8"/>
        <v>2.3716834463321415</v>
      </c>
      <c r="AD44" s="3">
        <f t="shared" si="9"/>
        <v>15.324272685296792</v>
      </c>
      <c r="AE44" s="2">
        <v>1.29</v>
      </c>
      <c r="AF44" s="3">
        <f t="shared" si="10"/>
        <v>0.35983548233988799</v>
      </c>
      <c r="AG44" s="3">
        <f t="shared" si="11"/>
        <v>1.3379088160259651</v>
      </c>
      <c r="AH44" s="8">
        <v>8.7999999999999989</v>
      </c>
      <c r="AI44" s="3">
        <f t="shared" si="12"/>
        <v>0.99122607569249477</v>
      </c>
      <c r="AJ44" s="3">
        <f t="shared" si="13"/>
        <v>3.049590136395381</v>
      </c>
      <c r="AK44">
        <v>2.5099999999999998</v>
      </c>
      <c r="AL44" s="3">
        <f t="shared" si="14"/>
        <v>0.54530711646582408</v>
      </c>
      <c r="AM44" s="3">
        <f t="shared" si="15"/>
        <v>1.7349351572897471</v>
      </c>
    </row>
    <row r="45" spans="1:39" x14ac:dyDescent="0.2">
      <c r="A45">
        <v>6</v>
      </c>
      <c r="B45">
        <v>8</v>
      </c>
      <c r="C45" s="1">
        <v>6.08</v>
      </c>
      <c r="D45" s="1" t="s">
        <v>312</v>
      </c>
      <c r="E45" s="9" t="s">
        <v>9</v>
      </c>
      <c r="F45" s="6">
        <v>2</v>
      </c>
      <c r="G45" s="3">
        <v>14</v>
      </c>
      <c r="H45" s="3">
        <f t="shared" si="0"/>
        <v>1.1760912590556813</v>
      </c>
      <c r="I45" s="3">
        <f t="shared" si="1"/>
        <v>3.8078865529319543</v>
      </c>
      <c r="J45" s="3">
        <v>122</v>
      </c>
      <c r="K45" s="3">
        <f t="shared" si="2"/>
        <v>2.0899051114393981</v>
      </c>
      <c r="L45" s="3">
        <f t="shared" si="3"/>
        <v>11.067971810589327</v>
      </c>
      <c r="M45" s="3">
        <v>128</v>
      </c>
      <c r="N45" s="3">
        <f t="shared" si="4"/>
        <v>2.1105897102992488</v>
      </c>
      <c r="O45" s="3">
        <f t="shared" si="5"/>
        <v>11.335784048754634</v>
      </c>
      <c r="P45" s="1">
        <v>99.046141804998967</v>
      </c>
      <c r="Q45" s="3">
        <f t="shared" si="16"/>
        <v>2.0002003450950934</v>
      </c>
      <c r="R45" s="3">
        <f t="shared" si="17"/>
        <v>9.9772812832454001</v>
      </c>
      <c r="S45" s="7">
        <v>86.24963637393202</v>
      </c>
      <c r="T45" s="3">
        <f t="shared" si="18"/>
        <v>1.9407636256469896</v>
      </c>
      <c r="U45" s="3">
        <f t="shared" si="19"/>
        <v>9.3139484846080194</v>
      </c>
      <c r="V45" s="7">
        <v>74.047576415230012</v>
      </c>
      <c r="W45" s="3">
        <f t="shared" si="20"/>
        <v>1.8753366717093711</v>
      </c>
      <c r="X45" s="3">
        <f t="shared" si="21"/>
        <v>8.6340938386856791</v>
      </c>
      <c r="Y45" s="1">
        <v>7.333333333333333</v>
      </c>
      <c r="Z45" s="3">
        <f t="shared" si="6"/>
        <v>0.92081875395237511</v>
      </c>
      <c r="AA45" s="3">
        <f t="shared" si="7"/>
        <v>2.7988092706244441</v>
      </c>
      <c r="AB45" s="5">
        <v>517.5</v>
      </c>
      <c r="AC45" s="3">
        <f t="shared" si="8"/>
        <v>2.7147487607250596</v>
      </c>
      <c r="AD45" s="3">
        <f t="shared" si="9"/>
        <v>22.759613353482084</v>
      </c>
      <c r="AE45" s="2">
        <v>0.89999999999999991</v>
      </c>
      <c r="AF45" s="3">
        <f t="shared" si="10"/>
        <v>0.27875360095282892</v>
      </c>
      <c r="AG45" s="3">
        <f t="shared" si="11"/>
        <v>1.1832159566199232</v>
      </c>
      <c r="AH45" s="8">
        <v>23.033333333333331</v>
      </c>
      <c r="AI45" s="3">
        <f t="shared" si="12"/>
        <v>1.3808140099997666</v>
      </c>
      <c r="AJ45" s="3">
        <f t="shared" si="13"/>
        <v>4.8511167099270383</v>
      </c>
      <c r="AK45">
        <v>1.9</v>
      </c>
      <c r="AL45" s="3">
        <f t="shared" si="14"/>
        <v>0.46239799789895608</v>
      </c>
      <c r="AM45" s="3">
        <f t="shared" si="15"/>
        <v>1.5491933384829668</v>
      </c>
    </row>
    <row r="46" spans="1:39" x14ac:dyDescent="0.2">
      <c r="A46">
        <v>6</v>
      </c>
      <c r="B46">
        <v>9</v>
      </c>
      <c r="C46" s="1">
        <v>6.09</v>
      </c>
      <c r="D46" s="1" t="s">
        <v>316</v>
      </c>
      <c r="E46" s="6" t="s">
        <v>112</v>
      </c>
      <c r="F46" s="6">
        <v>2</v>
      </c>
      <c r="G46" s="3">
        <v>15</v>
      </c>
      <c r="H46" s="3">
        <f t="shared" si="0"/>
        <v>1.2041199826559248</v>
      </c>
      <c r="I46" s="3">
        <f t="shared" si="1"/>
        <v>3.9370039370059056</v>
      </c>
      <c r="J46" s="3">
        <v>85</v>
      </c>
      <c r="K46" s="3">
        <f t="shared" si="2"/>
        <v>1.9344984512435677</v>
      </c>
      <c r="L46" s="3">
        <f t="shared" si="3"/>
        <v>9.2466210044534645</v>
      </c>
      <c r="M46" s="3">
        <v>85</v>
      </c>
      <c r="N46" s="3">
        <f t="shared" si="4"/>
        <v>1.9344984512435677</v>
      </c>
      <c r="O46" s="3">
        <f t="shared" si="5"/>
        <v>9.2466210044534645</v>
      </c>
      <c r="P46" s="1">
        <v>112.33817915487697</v>
      </c>
      <c r="Q46" s="3">
        <f t="shared" si="16"/>
        <v>2.0543762311628844</v>
      </c>
      <c r="R46" s="3">
        <f t="shared" si="17"/>
        <v>10.622531673517239</v>
      </c>
      <c r="S46" s="7">
        <v>110.20974624875258</v>
      </c>
      <c r="T46" s="3">
        <f t="shared" si="18"/>
        <v>2.0461428498051362</v>
      </c>
      <c r="U46" s="3">
        <f t="shared" si="19"/>
        <v>10.52186990267189</v>
      </c>
      <c r="V46" s="7">
        <v>100.6241591976743</v>
      </c>
      <c r="W46" s="3">
        <f t="shared" si="20"/>
        <v>2.0069969654181539</v>
      </c>
      <c r="X46" s="3">
        <f t="shared" si="21"/>
        <v>10.056050874855114</v>
      </c>
      <c r="Y46" s="1">
        <v>1</v>
      </c>
      <c r="Z46" s="3">
        <f t="shared" si="6"/>
        <v>0.3010299956639812</v>
      </c>
      <c r="AA46" s="3">
        <f t="shared" si="7"/>
        <v>1.2247448713915889</v>
      </c>
      <c r="AB46" s="5">
        <v>189</v>
      </c>
      <c r="AC46" s="3">
        <f t="shared" si="8"/>
        <v>2.2787536009528289</v>
      </c>
      <c r="AD46" s="3">
        <f t="shared" si="9"/>
        <v>13.765899897936205</v>
      </c>
      <c r="AE46" s="2">
        <v>0.65</v>
      </c>
      <c r="AF46" s="3">
        <f t="shared" si="10"/>
        <v>0.21748394421390627</v>
      </c>
      <c r="AG46" s="3">
        <f t="shared" si="11"/>
        <v>1.0723805294763609</v>
      </c>
      <c r="AH46" s="8">
        <v>124.33333333333333</v>
      </c>
      <c r="AI46" s="3">
        <f t="shared" si="12"/>
        <v>2.0980665902079987</v>
      </c>
      <c r="AJ46" s="3">
        <f t="shared" si="13"/>
        <v>11.172883841396246</v>
      </c>
      <c r="AK46">
        <v>1.65</v>
      </c>
      <c r="AL46" s="3">
        <f t="shared" si="14"/>
        <v>0.42324587393680785</v>
      </c>
      <c r="AM46" s="3">
        <f t="shared" si="15"/>
        <v>1.4662878298615181</v>
      </c>
    </row>
    <row r="47" spans="1:39" x14ac:dyDescent="0.2">
      <c r="A47">
        <v>6</v>
      </c>
      <c r="B47">
        <v>10</v>
      </c>
      <c r="C47" s="1">
        <v>6.1</v>
      </c>
      <c r="D47" s="1" t="s">
        <v>316</v>
      </c>
      <c r="E47" s="6" t="s">
        <v>118</v>
      </c>
      <c r="F47" s="6">
        <v>2</v>
      </c>
      <c r="G47" s="3">
        <v>10</v>
      </c>
      <c r="H47" s="3">
        <f t="shared" si="0"/>
        <v>1.0413926851582251</v>
      </c>
      <c r="I47" s="3">
        <f t="shared" si="1"/>
        <v>3.2403703492039302</v>
      </c>
      <c r="J47" s="3">
        <v>85</v>
      </c>
      <c r="K47" s="3">
        <f t="shared" si="2"/>
        <v>1.9344984512435677</v>
      </c>
      <c r="L47" s="3">
        <f t="shared" si="3"/>
        <v>9.2466210044534645</v>
      </c>
      <c r="M47" s="3">
        <v>92</v>
      </c>
      <c r="N47" s="3">
        <f t="shared" si="4"/>
        <v>1.968482948553935</v>
      </c>
      <c r="O47" s="3">
        <f t="shared" si="5"/>
        <v>9.6176920308356717</v>
      </c>
      <c r="P47" s="1">
        <v>103.93977316766347</v>
      </c>
      <c r="Q47" s="3">
        <f t="shared" si="16"/>
        <v>2.0209401211150499</v>
      </c>
      <c r="R47" s="3">
        <f t="shared" si="17"/>
        <v>10.219577934908246</v>
      </c>
      <c r="S47" s="7">
        <v>78.44152966675162</v>
      </c>
      <c r="T47" s="3">
        <f t="shared" si="18"/>
        <v>1.9000475980179574</v>
      </c>
      <c r="U47" s="3">
        <f t="shared" si="19"/>
        <v>8.8849045952532109</v>
      </c>
      <c r="V47" s="7">
        <v>78.04298748277094</v>
      </c>
      <c r="W47" s="3">
        <f t="shared" si="20"/>
        <v>1.8978633463412486</v>
      </c>
      <c r="X47" s="3">
        <f t="shared" si="21"/>
        <v>8.8624481653079883</v>
      </c>
      <c r="Y47" s="1">
        <v>3.6666666666666665</v>
      </c>
      <c r="Z47" s="3">
        <f t="shared" si="6"/>
        <v>0.66900678095857558</v>
      </c>
      <c r="AA47" s="3">
        <f t="shared" si="7"/>
        <v>2.0412414523193148</v>
      </c>
      <c r="AB47" s="5">
        <v>256.83333333333331</v>
      </c>
      <c r="AC47" s="3">
        <f t="shared" si="8"/>
        <v>2.4113390633157237</v>
      </c>
      <c r="AD47" s="3">
        <f t="shared" si="9"/>
        <v>16.041612554021285</v>
      </c>
      <c r="AE47" s="2">
        <v>1.37</v>
      </c>
      <c r="AF47" s="3">
        <f t="shared" si="10"/>
        <v>0.37474834601010387</v>
      </c>
      <c r="AG47" s="3">
        <f t="shared" si="11"/>
        <v>1.3674794331177345</v>
      </c>
      <c r="AH47" s="8">
        <v>12.333333333333334</v>
      </c>
      <c r="AI47" s="3">
        <f t="shared" si="12"/>
        <v>1.1249387366082999</v>
      </c>
      <c r="AJ47" s="3">
        <f t="shared" si="13"/>
        <v>3.5823642100341129</v>
      </c>
      <c r="AK47">
        <v>2.06</v>
      </c>
      <c r="AL47" s="3">
        <f t="shared" si="14"/>
        <v>0.48572142648158001</v>
      </c>
      <c r="AM47" s="3">
        <f t="shared" si="15"/>
        <v>1.6</v>
      </c>
    </row>
    <row r="48" spans="1:39" x14ac:dyDescent="0.2">
      <c r="A48">
        <v>6</v>
      </c>
      <c r="B48">
        <v>11</v>
      </c>
      <c r="C48" s="1">
        <v>6.11</v>
      </c>
      <c r="D48" s="1" t="s">
        <v>316</v>
      </c>
      <c r="E48" s="6" t="s">
        <v>125</v>
      </c>
      <c r="F48" s="6">
        <v>2</v>
      </c>
      <c r="G48" s="3">
        <v>8</v>
      </c>
      <c r="H48" s="3">
        <f t="shared" si="0"/>
        <v>0.95424250943932487</v>
      </c>
      <c r="I48" s="3">
        <f t="shared" si="1"/>
        <v>2.9154759474226504</v>
      </c>
      <c r="J48" s="3">
        <v>73</v>
      </c>
      <c r="K48" s="3">
        <f t="shared" si="2"/>
        <v>1.8692317197309762</v>
      </c>
      <c r="L48" s="3">
        <f t="shared" si="3"/>
        <v>8.5732140997411239</v>
      </c>
      <c r="M48" s="3">
        <v>80</v>
      </c>
      <c r="N48" s="3">
        <f t="shared" si="4"/>
        <v>1.9084850188786497</v>
      </c>
      <c r="O48" s="3">
        <f t="shared" si="5"/>
        <v>8.9721792224631809</v>
      </c>
      <c r="P48" s="1">
        <v>92.172417559405716</v>
      </c>
      <c r="Q48" s="3">
        <f t="shared" si="16"/>
        <v>1.9692873643425122</v>
      </c>
      <c r="R48" s="3">
        <f t="shared" si="17"/>
        <v>9.6266514198554898</v>
      </c>
      <c r="S48" s="7">
        <v>73.116288286540765</v>
      </c>
      <c r="T48" s="3">
        <f t="shared" si="18"/>
        <v>1.8699136619010877</v>
      </c>
      <c r="U48" s="3">
        <f t="shared" si="19"/>
        <v>8.5799934898891834</v>
      </c>
      <c r="V48" s="7">
        <v>61.251426324223885</v>
      </c>
      <c r="W48" s="3">
        <f t="shared" si="20"/>
        <v>1.7941493065732892</v>
      </c>
      <c r="X48" s="3">
        <f t="shared" si="21"/>
        <v>7.8582075770638617</v>
      </c>
      <c r="Y48" s="1">
        <f>13/3</f>
        <v>4.333333333333333</v>
      </c>
      <c r="Z48" s="3">
        <f t="shared" si="6"/>
        <v>0.7269987279362623</v>
      </c>
      <c r="AA48" s="3">
        <f t="shared" si="7"/>
        <v>2.1984843263788196</v>
      </c>
      <c r="AB48" s="5">
        <v>249.66666666666666</v>
      </c>
      <c r="AC48" s="3">
        <f t="shared" si="8"/>
        <v>2.3990965858719799</v>
      </c>
      <c r="AD48" s="3">
        <f t="shared" si="9"/>
        <v>15.816657885491065</v>
      </c>
      <c r="AE48" s="2">
        <v>1.79</v>
      </c>
      <c r="AF48" s="3">
        <f t="shared" si="10"/>
        <v>0.44560420327359757</v>
      </c>
      <c r="AG48" s="3">
        <f t="shared" si="11"/>
        <v>1.5132745950421556</v>
      </c>
      <c r="AH48" s="8">
        <v>25.733333333333331</v>
      </c>
      <c r="AI48" s="3">
        <f t="shared" si="12"/>
        <v>1.427053113564501</v>
      </c>
      <c r="AJ48" s="3">
        <f t="shared" si="13"/>
        <v>5.1218486246016024</v>
      </c>
      <c r="AK48">
        <v>1.93</v>
      </c>
      <c r="AL48" s="3">
        <f t="shared" si="14"/>
        <v>0.46686762035410939</v>
      </c>
      <c r="AM48" s="3">
        <f t="shared" si="15"/>
        <v>1.5588457268119895</v>
      </c>
    </row>
    <row r="49" spans="1:39" x14ac:dyDescent="0.2">
      <c r="A49">
        <v>6</v>
      </c>
      <c r="B49">
        <v>12</v>
      </c>
      <c r="C49" s="1">
        <v>6.12</v>
      </c>
      <c r="D49" s="1" t="s">
        <v>316</v>
      </c>
      <c r="E49" s="6" t="s">
        <v>123</v>
      </c>
      <c r="F49" s="6">
        <v>2</v>
      </c>
      <c r="G49" s="3">
        <v>14</v>
      </c>
      <c r="H49" s="3">
        <f t="shared" si="0"/>
        <v>1.1760912590556813</v>
      </c>
      <c r="I49" s="3">
        <f t="shared" si="1"/>
        <v>3.8078865529319543</v>
      </c>
      <c r="J49" s="3">
        <v>80</v>
      </c>
      <c r="K49" s="3">
        <f t="shared" si="2"/>
        <v>1.9084850188786497</v>
      </c>
      <c r="L49" s="3">
        <f t="shared" si="3"/>
        <v>8.9721792224631809</v>
      </c>
      <c r="M49" s="3">
        <v>85</v>
      </c>
      <c r="N49" s="3">
        <f t="shared" si="4"/>
        <v>1.9344984512435677</v>
      </c>
      <c r="O49" s="3">
        <f t="shared" si="5"/>
        <v>9.2466210044534645</v>
      </c>
      <c r="P49" s="1">
        <v>99.597602693548168</v>
      </c>
      <c r="Q49" s="3">
        <f t="shared" si="16"/>
        <v>2.0025876313226041</v>
      </c>
      <c r="R49" s="3">
        <f t="shared" si="17"/>
        <v>10.00487894447245</v>
      </c>
      <c r="S49" s="7">
        <v>84.084433552180187</v>
      </c>
      <c r="T49" s="3">
        <f t="shared" si="18"/>
        <v>1.9298501118968927</v>
      </c>
      <c r="U49" s="3">
        <f t="shared" si="19"/>
        <v>9.1969795885486327</v>
      </c>
      <c r="V49" s="7">
        <v>83.999089527039729</v>
      </c>
      <c r="W49" s="3">
        <f t="shared" si="20"/>
        <v>1.9294142737672302</v>
      </c>
      <c r="X49" s="3">
        <f t="shared" si="21"/>
        <v>9.1923386320913849</v>
      </c>
      <c r="Y49" s="1">
        <v>2.6666666666666665</v>
      </c>
      <c r="Z49" s="3">
        <f t="shared" si="6"/>
        <v>0.56427143043856254</v>
      </c>
      <c r="AA49" s="3">
        <f t="shared" si="7"/>
        <v>1.7795130420052185</v>
      </c>
      <c r="AB49" s="5">
        <v>220.83333333333334</v>
      </c>
      <c r="AC49" s="3">
        <f t="shared" si="8"/>
        <v>2.3460268050910313</v>
      </c>
      <c r="AD49" s="3">
        <f t="shared" si="9"/>
        <v>14.877275736280932</v>
      </c>
      <c r="AE49" s="2">
        <v>1.28</v>
      </c>
      <c r="AF49" s="3">
        <f t="shared" si="10"/>
        <v>0.35793484700045386</v>
      </c>
      <c r="AG49" s="3">
        <f t="shared" si="11"/>
        <v>1.3341664064126333</v>
      </c>
      <c r="AH49" s="8">
        <v>0.3000000000000001</v>
      </c>
      <c r="AI49" s="3">
        <f t="shared" si="12"/>
        <v>0.11394335230683679</v>
      </c>
      <c r="AJ49" s="3">
        <f t="shared" si="13"/>
        <v>0.89442719099991586</v>
      </c>
      <c r="AK49">
        <v>3.21</v>
      </c>
      <c r="AL49" s="3">
        <f t="shared" si="14"/>
        <v>0.62428209583566829</v>
      </c>
      <c r="AM49" s="3">
        <f t="shared" si="15"/>
        <v>1.9261360284258222</v>
      </c>
    </row>
    <row r="50" spans="1:39" x14ac:dyDescent="0.2">
      <c r="A50">
        <v>7</v>
      </c>
      <c r="B50">
        <v>1</v>
      </c>
      <c r="C50" s="1">
        <v>7.01</v>
      </c>
      <c r="D50" s="1" t="s">
        <v>314</v>
      </c>
      <c r="E50" s="6" t="s">
        <v>131</v>
      </c>
      <c r="F50" s="6">
        <v>1</v>
      </c>
      <c r="G50" s="3">
        <v>8</v>
      </c>
      <c r="H50" s="3">
        <f t="shared" si="0"/>
        <v>0.95424250943932487</v>
      </c>
      <c r="I50" s="3">
        <f t="shared" si="1"/>
        <v>2.9154759474226504</v>
      </c>
      <c r="J50" s="3">
        <v>85</v>
      </c>
      <c r="K50" s="3">
        <f t="shared" si="2"/>
        <v>1.9344984512435677</v>
      </c>
      <c r="L50" s="3">
        <f t="shared" si="3"/>
        <v>9.2466210044534645</v>
      </c>
      <c r="M50" s="3">
        <v>85</v>
      </c>
      <c r="N50" s="3">
        <f t="shared" si="4"/>
        <v>1.9344984512435677</v>
      </c>
      <c r="O50" s="3">
        <f t="shared" si="5"/>
        <v>9.2466210044534645</v>
      </c>
      <c r="P50" s="7" t="s">
        <v>29</v>
      </c>
      <c r="Q50" s="7" t="s">
        <v>29</v>
      </c>
      <c r="R50" s="7" t="s">
        <v>29</v>
      </c>
      <c r="S50" s="7" t="s">
        <v>29</v>
      </c>
      <c r="T50" s="7" t="s">
        <v>29</v>
      </c>
      <c r="U50" s="7" t="s">
        <v>29</v>
      </c>
      <c r="V50" s="7" t="s">
        <v>29</v>
      </c>
      <c r="W50" s="7" t="s">
        <v>29</v>
      </c>
      <c r="X50" s="7" t="s">
        <v>29</v>
      </c>
      <c r="Y50" s="1">
        <v>3.3333333333333335</v>
      </c>
      <c r="Z50" s="3">
        <f t="shared" si="6"/>
        <v>0.63682209758717434</v>
      </c>
      <c r="AA50" s="3">
        <f t="shared" si="7"/>
        <v>1.9578900207451218</v>
      </c>
      <c r="AB50" s="5">
        <v>142.33333333333334</v>
      </c>
      <c r="AC50" s="3">
        <f t="shared" si="8"/>
        <v>2.156347200859924</v>
      </c>
      <c r="AD50" s="3">
        <f t="shared" si="9"/>
        <v>11.951290027998372</v>
      </c>
      <c r="AE50" s="2">
        <v>1.6</v>
      </c>
      <c r="AF50" s="3">
        <f t="shared" si="10"/>
        <v>0.41497334797081797</v>
      </c>
      <c r="AG50" s="3">
        <f t="shared" si="11"/>
        <v>1.4491376746189439</v>
      </c>
      <c r="AH50" s="8">
        <v>3.0999999999999996</v>
      </c>
      <c r="AI50" s="3">
        <f t="shared" si="12"/>
        <v>0.61278385671973545</v>
      </c>
      <c r="AJ50" s="3">
        <f t="shared" si="13"/>
        <v>1.8973665961010275</v>
      </c>
      <c r="AK50">
        <v>2.48</v>
      </c>
      <c r="AL50" s="3">
        <f t="shared" si="14"/>
        <v>0.54157924394658097</v>
      </c>
      <c r="AM50" s="3">
        <f t="shared" si="15"/>
        <v>1.7262676501632068</v>
      </c>
    </row>
    <row r="51" spans="1:39" x14ac:dyDescent="0.2">
      <c r="A51">
        <v>7</v>
      </c>
      <c r="B51">
        <v>2</v>
      </c>
      <c r="C51" s="1">
        <v>7.02</v>
      </c>
      <c r="D51" s="1" t="s">
        <v>314</v>
      </c>
      <c r="E51" s="6" t="s">
        <v>137</v>
      </c>
      <c r="F51" s="6">
        <v>1</v>
      </c>
      <c r="G51" s="3">
        <v>9</v>
      </c>
      <c r="H51" s="3">
        <f t="shared" si="0"/>
        <v>1</v>
      </c>
      <c r="I51" s="3">
        <f t="shared" si="1"/>
        <v>3.082207001484488</v>
      </c>
      <c r="J51" s="3">
        <v>85</v>
      </c>
      <c r="K51" s="3">
        <f t="shared" si="2"/>
        <v>1.9344984512435677</v>
      </c>
      <c r="L51" s="3">
        <f t="shared" si="3"/>
        <v>9.2466210044534645</v>
      </c>
      <c r="M51" s="3">
        <v>92</v>
      </c>
      <c r="N51" s="3">
        <f t="shared" si="4"/>
        <v>1.968482948553935</v>
      </c>
      <c r="O51" s="3">
        <f t="shared" si="5"/>
        <v>9.6176920308356717</v>
      </c>
      <c r="P51" s="7" t="s">
        <v>29</v>
      </c>
      <c r="Q51" s="7" t="s">
        <v>29</v>
      </c>
      <c r="R51" s="7" t="s">
        <v>29</v>
      </c>
      <c r="S51" s="7" t="s">
        <v>29</v>
      </c>
      <c r="T51" s="7" t="s">
        <v>29</v>
      </c>
      <c r="U51" s="7" t="s">
        <v>29</v>
      </c>
      <c r="V51" s="7" t="s">
        <v>29</v>
      </c>
      <c r="W51" s="7" t="s">
        <v>29</v>
      </c>
      <c r="X51" s="7" t="s">
        <v>29</v>
      </c>
      <c r="Y51" s="1">
        <v>7.666666666666667</v>
      </c>
      <c r="Z51" s="3">
        <f t="shared" si="6"/>
        <v>0.93785209325115559</v>
      </c>
      <c r="AA51" s="3">
        <f t="shared" si="7"/>
        <v>2.8577380332470415</v>
      </c>
      <c r="AB51" s="5">
        <v>128.5</v>
      </c>
      <c r="AC51" s="3">
        <f t="shared" si="8"/>
        <v>2.1122697684172707</v>
      </c>
      <c r="AD51" s="3">
        <f t="shared" si="9"/>
        <v>11.357816691600547</v>
      </c>
      <c r="AE51" s="2">
        <v>1.85</v>
      </c>
      <c r="AF51" s="3">
        <f t="shared" si="10"/>
        <v>0.45484486000851021</v>
      </c>
      <c r="AG51" s="3">
        <f t="shared" si="11"/>
        <v>1.5329709716755893</v>
      </c>
      <c r="AH51" s="8" t="s">
        <v>29</v>
      </c>
      <c r="AI51" s="3" t="s">
        <v>29</v>
      </c>
      <c r="AJ51" s="3" t="s">
        <v>29</v>
      </c>
      <c r="AK51" s="3" t="s">
        <v>29</v>
      </c>
      <c r="AL51" s="3" t="s">
        <v>29</v>
      </c>
      <c r="AM51" s="3" t="s">
        <v>29</v>
      </c>
    </row>
    <row r="52" spans="1:39" x14ac:dyDescent="0.2">
      <c r="A52">
        <v>7</v>
      </c>
      <c r="B52">
        <v>3</v>
      </c>
      <c r="C52" s="1">
        <v>7.03</v>
      </c>
      <c r="D52" s="1" t="s">
        <v>314</v>
      </c>
      <c r="E52" s="6" t="s">
        <v>141</v>
      </c>
      <c r="F52" s="6">
        <v>1</v>
      </c>
      <c r="G52" s="3">
        <v>14</v>
      </c>
      <c r="H52" s="3">
        <f t="shared" si="0"/>
        <v>1.1760912590556813</v>
      </c>
      <c r="I52" s="3">
        <f t="shared" si="1"/>
        <v>3.8078865529319543</v>
      </c>
      <c r="J52" s="3">
        <v>92</v>
      </c>
      <c r="K52" s="3">
        <f t="shared" si="2"/>
        <v>1.968482948553935</v>
      </c>
      <c r="L52" s="3">
        <f t="shared" si="3"/>
        <v>9.6176920308356717</v>
      </c>
      <c r="M52" s="3">
        <v>92</v>
      </c>
      <c r="N52" s="3">
        <f t="shared" si="4"/>
        <v>1.968482948553935</v>
      </c>
      <c r="O52" s="3">
        <f t="shared" si="5"/>
        <v>9.6176920308356717</v>
      </c>
      <c r="P52" s="7" t="s">
        <v>29</v>
      </c>
      <c r="Q52" s="7" t="s">
        <v>29</v>
      </c>
      <c r="R52" s="7" t="s">
        <v>29</v>
      </c>
      <c r="S52" s="7" t="s">
        <v>29</v>
      </c>
      <c r="T52" s="7" t="s">
        <v>29</v>
      </c>
      <c r="U52" s="7" t="s">
        <v>29</v>
      </c>
      <c r="V52" s="7" t="s">
        <v>29</v>
      </c>
      <c r="W52" s="7" t="s">
        <v>29</v>
      </c>
      <c r="X52" s="7" t="s">
        <v>29</v>
      </c>
      <c r="Y52" s="1">
        <v>2.3333333333333335</v>
      </c>
      <c r="Z52" s="3">
        <f t="shared" si="6"/>
        <v>0.52287874528033762</v>
      </c>
      <c r="AA52" s="3">
        <f t="shared" si="7"/>
        <v>1.6832508230603465</v>
      </c>
      <c r="AB52" s="5">
        <v>189.16666666666666</v>
      </c>
      <c r="AC52" s="3">
        <f t="shared" si="8"/>
        <v>2.2791343940345712</v>
      </c>
      <c r="AD52" s="3">
        <f t="shared" si="9"/>
        <v>13.771952173409064</v>
      </c>
      <c r="AE52" s="2">
        <v>1.56</v>
      </c>
      <c r="AF52" s="3">
        <f t="shared" si="10"/>
        <v>0.40823996531184958</v>
      </c>
      <c r="AG52" s="3">
        <f t="shared" si="11"/>
        <v>1.4352700094407325</v>
      </c>
      <c r="AH52" s="8" t="s">
        <v>29</v>
      </c>
      <c r="AI52" s="3" t="s">
        <v>29</v>
      </c>
      <c r="AJ52" s="3" t="s">
        <v>29</v>
      </c>
      <c r="AK52" s="3" t="s">
        <v>29</v>
      </c>
      <c r="AL52" s="3" t="s">
        <v>29</v>
      </c>
      <c r="AM52" s="3" t="s">
        <v>29</v>
      </c>
    </row>
    <row r="53" spans="1:39" x14ac:dyDescent="0.2">
      <c r="A53">
        <v>7</v>
      </c>
      <c r="B53">
        <v>4</v>
      </c>
      <c r="C53" s="1">
        <v>7.04</v>
      </c>
      <c r="D53" s="1" t="s">
        <v>314</v>
      </c>
      <c r="E53" s="6" t="s">
        <v>144</v>
      </c>
      <c r="F53" s="6">
        <v>1</v>
      </c>
      <c r="G53" s="3">
        <v>12</v>
      </c>
      <c r="H53" s="3">
        <f t="shared" si="0"/>
        <v>1.1139433523068367</v>
      </c>
      <c r="I53" s="3">
        <f t="shared" si="1"/>
        <v>3.5355339059327378</v>
      </c>
      <c r="J53" s="3">
        <v>80</v>
      </c>
      <c r="K53" s="3">
        <f t="shared" si="2"/>
        <v>1.9084850188786497</v>
      </c>
      <c r="L53" s="3">
        <f t="shared" si="3"/>
        <v>8.9721792224631809</v>
      </c>
      <c r="M53" s="3">
        <v>80</v>
      </c>
      <c r="N53" s="3">
        <f t="shared" si="4"/>
        <v>1.9084850188786497</v>
      </c>
      <c r="O53" s="3">
        <f t="shared" si="5"/>
        <v>8.9721792224631809</v>
      </c>
      <c r="P53" s="7" t="s">
        <v>29</v>
      </c>
      <c r="Q53" s="7" t="s">
        <v>29</v>
      </c>
      <c r="R53" s="7" t="s">
        <v>29</v>
      </c>
      <c r="S53" s="7" t="s">
        <v>29</v>
      </c>
      <c r="T53" s="7" t="s">
        <v>29</v>
      </c>
      <c r="U53" s="7" t="s">
        <v>29</v>
      </c>
      <c r="V53" s="7" t="s">
        <v>29</v>
      </c>
      <c r="W53" s="7" t="s">
        <v>29</v>
      </c>
      <c r="X53" s="7" t="s">
        <v>29</v>
      </c>
      <c r="Y53" s="1">
        <f>4/3</f>
        <v>1.3333333333333333</v>
      </c>
      <c r="Z53" s="3">
        <f t="shared" si="6"/>
        <v>0.36797678529459432</v>
      </c>
      <c r="AA53" s="3">
        <f t="shared" si="7"/>
        <v>1.35400640077266</v>
      </c>
      <c r="AB53" s="5">
        <v>206.83333333333334</v>
      </c>
      <c r="AC53" s="3">
        <f t="shared" si="8"/>
        <v>2.3177152030948989</v>
      </c>
      <c r="AD53" s="3">
        <f t="shared" si="9"/>
        <v>14.39907404430345</v>
      </c>
      <c r="AE53" s="2">
        <v>1.28</v>
      </c>
      <c r="AF53" s="3">
        <f t="shared" si="10"/>
        <v>0.35793484700045386</v>
      </c>
      <c r="AG53" s="3">
        <f t="shared" si="11"/>
        <v>1.3341664064126333</v>
      </c>
      <c r="AH53" s="8">
        <v>34.633333333333333</v>
      </c>
      <c r="AI53" s="3">
        <f t="shared" si="12"/>
        <v>1.5518564504891155</v>
      </c>
      <c r="AJ53" s="3">
        <f t="shared" si="13"/>
        <v>5.927337794772062</v>
      </c>
      <c r="AK53">
        <v>2.02</v>
      </c>
      <c r="AL53" s="3">
        <f t="shared" si="14"/>
        <v>0.48000694295715063</v>
      </c>
      <c r="AM53" s="3">
        <f t="shared" si="15"/>
        <v>1.5874507866387544</v>
      </c>
    </row>
    <row r="54" spans="1:39" x14ac:dyDescent="0.2">
      <c r="A54">
        <v>7</v>
      </c>
      <c r="B54">
        <v>5</v>
      </c>
      <c r="C54" s="1">
        <v>7.05</v>
      </c>
      <c r="D54" s="1" t="s">
        <v>312</v>
      </c>
      <c r="E54" s="9" t="s">
        <v>9</v>
      </c>
      <c r="F54" s="6">
        <v>1</v>
      </c>
      <c r="G54" s="3">
        <v>13</v>
      </c>
      <c r="H54" s="3">
        <f t="shared" si="0"/>
        <v>1.146128035678238</v>
      </c>
      <c r="I54" s="3">
        <f t="shared" si="1"/>
        <v>3.6742346141747673</v>
      </c>
      <c r="J54" s="3">
        <v>122</v>
      </c>
      <c r="K54" s="3">
        <f t="shared" si="2"/>
        <v>2.0899051114393981</v>
      </c>
      <c r="L54" s="3">
        <f t="shared" si="3"/>
        <v>11.067971810589327</v>
      </c>
      <c r="M54" s="3">
        <v>128</v>
      </c>
      <c r="N54" s="3">
        <f t="shared" si="4"/>
        <v>2.1105897102992488</v>
      </c>
      <c r="O54" s="3">
        <f t="shared" si="5"/>
        <v>11.335784048754634</v>
      </c>
      <c r="P54" s="7" t="s">
        <v>29</v>
      </c>
      <c r="Q54" s="7" t="s">
        <v>29</v>
      </c>
      <c r="R54" s="7" t="s">
        <v>29</v>
      </c>
      <c r="S54" s="7" t="s">
        <v>29</v>
      </c>
      <c r="T54" s="7" t="s">
        <v>29</v>
      </c>
      <c r="U54" s="7" t="s">
        <v>29</v>
      </c>
      <c r="V54" s="7" t="s">
        <v>29</v>
      </c>
      <c r="W54" s="7" t="s">
        <v>29</v>
      </c>
      <c r="X54" s="7" t="s">
        <v>29</v>
      </c>
      <c r="Y54" s="1">
        <v>10</v>
      </c>
      <c r="Z54" s="3">
        <f t="shared" si="6"/>
        <v>1.0413926851582251</v>
      </c>
      <c r="AA54" s="3">
        <f t="shared" si="7"/>
        <v>3.2403703492039302</v>
      </c>
      <c r="AB54" s="5">
        <v>413.66666666666669</v>
      </c>
      <c r="AC54" s="3">
        <f t="shared" si="8"/>
        <v>2.6176991256351374</v>
      </c>
      <c r="AD54" s="3">
        <f t="shared" si="9"/>
        <v>20.351085147152883</v>
      </c>
      <c r="AE54" s="2">
        <v>1.3</v>
      </c>
      <c r="AF54" s="3">
        <f t="shared" si="10"/>
        <v>0.36172783601759284</v>
      </c>
      <c r="AG54" s="3">
        <f t="shared" si="11"/>
        <v>1.3416407864998738</v>
      </c>
      <c r="AH54" s="8">
        <v>10.799999999999999</v>
      </c>
      <c r="AI54" s="3">
        <f t="shared" si="12"/>
        <v>1.0718820073061253</v>
      </c>
      <c r="AJ54" s="3">
        <f t="shared" si="13"/>
        <v>3.3615472627943221</v>
      </c>
      <c r="AK54">
        <v>1.88</v>
      </c>
      <c r="AL54" s="3">
        <f t="shared" si="14"/>
        <v>0.45939248775923086</v>
      </c>
      <c r="AM54" s="3">
        <f t="shared" si="15"/>
        <v>1.5427248620541512</v>
      </c>
    </row>
    <row r="55" spans="1:39" x14ac:dyDescent="0.2">
      <c r="A55">
        <v>7</v>
      </c>
      <c r="B55">
        <v>6</v>
      </c>
      <c r="C55" s="1">
        <v>7.06</v>
      </c>
      <c r="D55" s="1" t="s">
        <v>314</v>
      </c>
      <c r="E55" s="6" t="s">
        <v>152</v>
      </c>
      <c r="F55" s="9">
        <v>1</v>
      </c>
      <c r="G55" s="3">
        <v>8</v>
      </c>
      <c r="H55" s="3">
        <f t="shared" si="0"/>
        <v>0.95424250943932487</v>
      </c>
      <c r="I55" s="3">
        <f t="shared" si="1"/>
        <v>2.9154759474226504</v>
      </c>
      <c r="J55" s="3">
        <v>73</v>
      </c>
      <c r="K55" s="3">
        <f t="shared" si="2"/>
        <v>1.8692317197309762</v>
      </c>
      <c r="L55" s="3">
        <f t="shared" si="3"/>
        <v>8.5732140997411239</v>
      </c>
      <c r="M55" s="3">
        <v>80</v>
      </c>
      <c r="N55" s="3">
        <f t="shared" si="4"/>
        <v>1.9084850188786497</v>
      </c>
      <c r="O55" s="3">
        <f t="shared" si="5"/>
        <v>8.9721792224631809</v>
      </c>
      <c r="P55" s="7" t="s">
        <v>29</v>
      </c>
      <c r="Q55" s="7" t="s">
        <v>29</v>
      </c>
      <c r="R55" s="7" t="s">
        <v>29</v>
      </c>
      <c r="S55" s="7" t="s">
        <v>29</v>
      </c>
      <c r="T55" s="7" t="s">
        <v>29</v>
      </c>
      <c r="U55" s="7" t="s">
        <v>29</v>
      </c>
      <c r="V55" s="7" t="s">
        <v>29</v>
      </c>
      <c r="W55" s="7" t="s">
        <v>29</v>
      </c>
      <c r="X55" s="7" t="s">
        <v>29</v>
      </c>
      <c r="Y55" s="1">
        <f>8/3</f>
        <v>2.6666666666666665</v>
      </c>
      <c r="Z55" s="3">
        <f t="shared" si="6"/>
        <v>0.56427143043856254</v>
      </c>
      <c r="AA55" s="3">
        <f t="shared" si="7"/>
        <v>1.7795130420052185</v>
      </c>
      <c r="AB55" s="5">
        <v>179.83333333333334</v>
      </c>
      <c r="AC55" s="3">
        <f t="shared" si="8"/>
        <v>2.2572784878009049</v>
      </c>
      <c r="AD55" s="3">
        <f t="shared" si="9"/>
        <v>13.428824718989125</v>
      </c>
      <c r="AE55" s="2">
        <v>1.19</v>
      </c>
      <c r="AF55" s="3">
        <f t="shared" si="10"/>
        <v>0.34044411484011833</v>
      </c>
      <c r="AG55" s="3">
        <f t="shared" si="11"/>
        <v>1.3</v>
      </c>
      <c r="AH55" s="8">
        <v>38.766666666666666</v>
      </c>
      <c r="AI55" s="3">
        <f t="shared" si="12"/>
        <v>1.5995191889506795</v>
      </c>
      <c r="AJ55" s="3">
        <f t="shared" si="13"/>
        <v>6.2663120467039199</v>
      </c>
      <c r="AK55">
        <v>2.14</v>
      </c>
      <c r="AL55" s="3">
        <f t="shared" si="14"/>
        <v>0.49692964807321494</v>
      </c>
      <c r="AM55" s="3">
        <f t="shared" si="15"/>
        <v>1.6248076809271921</v>
      </c>
    </row>
    <row r="56" spans="1:39" s="16" customFormat="1" x14ac:dyDescent="0.2">
      <c r="A56" s="16">
        <v>7</v>
      </c>
      <c r="B56" s="16">
        <v>7</v>
      </c>
      <c r="C56" s="17">
        <v>7.07</v>
      </c>
      <c r="D56" s="17" t="s">
        <v>309</v>
      </c>
      <c r="E56" s="18" t="s">
        <v>134</v>
      </c>
      <c r="F56" s="18">
        <v>2</v>
      </c>
      <c r="G56" s="19">
        <v>11</v>
      </c>
      <c r="H56" s="3">
        <f t="shared" si="0"/>
        <v>1.0791812460476249</v>
      </c>
      <c r="I56" s="3">
        <f t="shared" si="1"/>
        <v>3.3911649915626341</v>
      </c>
      <c r="J56" s="19">
        <v>58</v>
      </c>
      <c r="K56" s="3">
        <f t="shared" si="2"/>
        <v>1.7708520116421442</v>
      </c>
      <c r="L56" s="3">
        <f t="shared" si="3"/>
        <v>7.6485292703891776</v>
      </c>
      <c r="M56" s="19">
        <v>65</v>
      </c>
      <c r="N56" s="3">
        <f t="shared" si="4"/>
        <v>1.8195439355418688</v>
      </c>
      <c r="O56" s="3">
        <f t="shared" si="5"/>
        <v>8.0932070281193234</v>
      </c>
      <c r="P56" s="20" t="s">
        <v>29</v>
      </c>
      <c r="Q56" s="20" t="s">
        <v>29</v>
      </c>
      <c r="R56" s="20" t="s">
        <v>29</v>
      </c>
      <c r="S56" s="20" t="s">
        <v>29</v>
      </c>
      <c r="T56" s="20" t="s">
        <v>29</v>
      </c>
      <c r="U56" s="20" t="s">
        <v>29</v>
      </c>
      <c r="V56" s="20" t="s">
        <v>29</v>
      </c>
      <c r="W56" s="20" t="s">
        <v>29</v>
      </c>
      <c r="X56" s="20" t="s">
        <v>29</v>
      </c>
      <c r="Y56" s="17">
        <v>0</v>
      </c>
      <c r="Z56" s="3">
        <f t="shared" si="6"/>
        <v>0</v>
      </c>
      <c r="AA56" s="3">
        <f t="shared" si="7"/>
        <v>0.70710678118654757</v>
      </c>
      <c r="AB56" s="21">
        <v>116.33333333333333</v>
      </c>
      <c r="AC56" s="3">
        <f t="shared" si="8"/>
        <v>2.0694214087584686</v>
      </c>
      <c r="AD56" s="3">
        <f t="shared" si="9"/>
        <v>10.808946911393974</v>
      </c>
      <c r="AE56" s="22">
        <v>1.23</v>
      </c>
      <c r="AF56" s="3">
        <f t="shared" si="10"/>
        <v>0.34830486304816066</v>
      </c>
      <c r="AG56" s="3">
        <f t="shared" si="11"/>
        <v>1.3152946437965904</v>
      </c>
      <c r="AH56" s="23">
        <v>38.766666666666666</v>
      </c>
      <c r="AI56" s="3">
        <f t="shared" si="12"/>
        <v>1.5995191889506795</v>
      </c>
      <c r="AJ56" s="3">
        <f t="shared" si="13"/>
        <v>6.2663120467039199</v>
      </c>
      <c r="AK56" s="16">
        <v>1.69</v>
      </c>
      <c r="AL56" s="3">
        <f t="shared" si="14"/>
        <v>0.42975228000240795</v>
      </c>
      <c r="AM56" s="3">
        <f t="shared" si="15"/>
        <v>1.4798648586948742</v>
      </c>
    </row>
    <row r="57" spans="1:39" x14ac:dyDescent="0.2">
      <c r="A57">
        <v>7</v>
      </c>
      <c r="B57">
        <v>8</v>
      </c>
      <c r="C57" s="1">
        <v>7.08</v>
      </c>
      <c r="D57" s="1" t="s">
        <v>316</v>
      </c>
      <c r="E57" s="6" t="s">
        <v>70</v>
      </c>
      <c r="F57" s="6">
        <v>2</v>
      </c>
      <c r="G57" s="3">
        <v>12</v>
      </c>
      <c r="H57" s="3">
        <f t="shared" si="0"/>
        <v>1.1139433523068367</v>
      </c>
      <c r="I57" s="3">
        <f t="shared" si="1"/>
        <v>3.5355339059327378</v>
      </c>
      <c r="J57" s="3">
        <v>80</v>
      </c>
      <c r="K57" s="3">
        <f t="shared" si="2"/>
        <v>1.9084850188786497</v>
      </c>
      <c r="L57" s="3">
        <f t="shared" si="3"/>
        <v>8.9721792224631809</v>
      </c>
      <c r="M57" s="3">
        <v>80</v>
      </c>
      <c r="N57" s="3">
        <f t="shared" si="4"/>
        <v>1.9084850188786497</v>
      </c>
      <c r="O57" s="3">
        <f t="shared" si="5"/>
        <v>8.9721792224631809</v>
      </c>
      <c r="P57" s="7" t="s">
        <v>29</v>
      </c>
      <c r="Q57" s="7" t="s">
        <v>29</v>
      </c>
      <c r="R57" s="7" t="s">
        <v>29</v>
      </c>
      <c r="S57" s="7" t="s">
        <v>29</v>
      </c>
      <c r="T57" s="7" t="s">
        <v>29</v>
      </c>
      <c r="U57" s="7" t="s">
        <v>29</v>
      </c>
      <c r="V57" s="7" t="s">
        <v>29</v>
      </c>
      <c r="W57" s="7" t="s">
        <v>29</v>
      </c>
      <c r="X57" s="7" t="s">
        <v>29</v>
      </c>
      <c r="Y57" s="1">
        <f>8/3</f>
        <v>2.6666666666666665</v>
      </c>
      <c r="Z57" s="3">
        <f t="shared" si="6"/>
        <v>0.56427143043856254</v>
      </c>
      <c r="AA57" s="3">
        <f t="shared" si="7"/>
        <v>1.7795130420052185</v>
      </c>
      <c r="AB57" s="5">
        <v>216.66666666666666</v>
      </c>
      <c r="AC57" s="3">
        <f t="shared" si="8"/>
        <v>2.3377919265554117</v>
      </c>
      <c r="AD57" s="3">
        <f t="shared" si="9"/>
        <v>14.736575812130397</v>
      </c>
      <c r="AE57" s="2">
        <v>1.07</v>
      </c>
      <c r="AF57" s="3">
        <f t="shared" si="10"/>
        <v>0.31597034545691782</v>
      </c>
      <c r="AG57" s="3">
        <f t="shared" si="11"/>
        <v>1.2529964086141667</v>
      </c>
      <c r="AH57" s="8">
        <v>61.333333333333336</v>
      </c>
      <c r="AI57" s="3">
        <f t="shared" si="12"/>
        <v>1.7947203518168366</v>
      </c>
      <c r="AJ57" s="3">
        <f t="shared" si="13"/>
        <v>7.8634174080569661</v>
      </c>
      <c r="AK57">
        <v>1.87</v>
      </c>
      <c r="AL57" s="3">
        <f t="shared" si="14"/>
        <v>0.45788189673399232</v>
      </c>
      <c r="AM57" s="3">
        <f t="shared" si="15"/>
        <v>1.5394804318340654</v>
      </c>
    </row>
    <row r="58" spans="1:39" x14ac:dyDescent="0.2">
      <c r="A58">
        <v>7</v>
      </c>
      <c r="B58">
        <v>9</v>
      </c>
      <c r="C58" s="1">
        <v>7.09</v>
      </c>
      <c r="D58" s="1" t="s">
        <v>316</v>
      </c>
      <c r="E58" s="6" t="s">
        <v>143</v>
      </c>
      <c r="F58" s="6">
        <v>2</v>
      </c>
      <c r="G58" s="3">
        <v>14</v>
      </c>
      <c r="H58" s="3">
        <f t="shared" si="0"/>
        <v>1.1760912590556813</v>
      </c>
      <c r="I58" s="3">
        <f t="shared" si="1"/>
        <v>3.8078865529319543</v>
      </c>
      <c r="J58" s="3">
        <v>80</v>
      </c>
      <c r="K58" s="3">
        <f t="shared" si="2"/>
        <v>1.9084850188786497</v>
      </c>
      <c r="L58" s="3">
        <f t="shared" si="3"/>
        <v>8.9721792224631809</v>
      </c>
      <c r="M58" s="3">
        <v>80</v>
      </c>
      <c r="N58" s="3">
        <f t="shared" si="4"/>
        <v>1.9084850188786497</v>
      </c>
      <c r="O58" s="3">
        <f t="shared" si="5"/>
        <v>8.9721792224631809</v>
      </c>
      <c r="P58" s="7" t="s">
        <v>29</v>
      </c>
      <c r="Q58" s="7" t="s">
        <v>29</v>
      </c>
      <c r="R58" s="7" t="s">
        <v>29</v>
      </c>
      <c r="S58" s="7" t="s">
        <v>29</v>
      </c>
      <c r="T58" s="7" t="s">
        <v>29</v>
      </c>
      <c r="U58" s="7" t="s">
        <v>29</v>
      </c>
      <c r="V58" s="7" t="s">
        <v>29</v>
      </c>
      <c r="W58" s="7" t="s">
        <v>29</v>
      </c>
      <c r="X58" s="7" t="s">
        <v>29</v>
      </c>
      <c r="Y58" s="1">
        <f>6/3</f>
        <v>2</v>
      </c>
      <c r="Z58" s="3">
        <f t="shared" si="6"/>
        <v>0.47712125471966244</v>
      </c>
      <c r="AA58" s="3">
        <f t="shared" si="7"/>
        <v>1.5811388300841898</v>
      </c>
      <c r="AB58" s="5">
        <v>294.5</v>
      </c>
      <c r="AC58" s="3">
        <f t="shared" si="8"/>
        <v>2.4705574852172743</v>
      </c>
      <c r="AD58" s="3">
        <f t="shared" si="9"/>
        <v>17.175564037317667</v>
      </c>
      <c r="AE58" s="2">
        <v>0.96</v>
      </c>
      <c r="AF58" s="3">
        <f t="shared" si="10"/>
        <v>0.29225607135647602</v>
      </c>
      <c r="AG58" s="3">
        <f t="shared" si="11"/>
        <v>1.2083045973594573</v>
      </c>
      <c r="AH58" s="8">
        <v>10.600000000000001</v>
      </c>
      <c r="AI58" s="3">
        <f t="shared" si="12"/>
        <v>1.0644579892269186</v>
      </c>
      <c r="AJ58" s="3">
        <f t="shared" si="13"/>
        <v>3.3316662497915366</v>
      </c>
      <c r="AK58">
        <v>2.41</v>
      </c>
      <c r="AL58" s="3">
        <f t="shared" si="14"/>
        <v>0.53275437899249778</v>
      </c>
      <c r="AM58" s="3">
        <f t="shared" si="15"/>
        <v>1.7058722109231981</v>
      </c>
    </row>
    <row r="59" spans="1:39" s="16" customFormat="1" x14ac:dyDescent="0.2">
      <c r="A59" s="16">
        <v>7</v>
      </c>
      <c r="B59" s="16">
        <v>10</v>
      </c>
      <c r="C59" s="17">
        <v>7.1</v>
      </c>
      <c r="D59" s="17" t="s">
        <v>313</v>
      </c>
      <c r="E59" s="18" t="s">
        <v>11</v>
      </c>
      <c r="F59" s="18">
        <v>2</v>
      </c>
      <c r="G59" s="19">
        <v>14</v>
      </c>
      <c r="H59" s="3">
        <f t="shared" si="0"/>
        <v>1.1760912590556813</v>
      </c>
      <c r="I59" s="3">
        <f t="shared" si="1"/>
        <v>3.8078865529319543</v>
      </c>
      <c r="J59" s="19">
        <v>58</v>
      </c>
      <c r="K59" s="3">
        <f t="shared" si="2"/>
        <v>1.7708520116421442</v>
      </c>
      <c r="L59" s="3">
        <f t="shared" si="3"/>
        <v>7.6485292703891776</v>
      </c>
      <c r="M59" s="19">
        <v>65</v>
      </c>
      <c r="N59" s="3">
        <f t="shared" si="4"/>
        <v>1.8195439355418688</v>
      </c>
      <c r="O59" s="3">
        <f t="shared" si="5"/>
        <v>8.0932070281193234</v>
      </c>
      <c r="P59" s="20" t="s">
        <v>29</v>
      </c>
      <c r="Q59" s="20" t="s">
        <v>29</v>
      </c>
      <c r="R59" s="20" t="s">
        <v>29</v>
      </c>
      <c r="S59" s="20" t="s">
        <v>29</v>
      </c>
      <c r="T59" s="20" t="s">
        <v>29</v>
      </c>
      <c r="U59" s="20" t="s">
        <v>29</v>
      </c>
      <c r="V59" s="20" t="s">
        <v>29</v>
      </c>
      <c r="W59" s="20" t="s">
        <v>29</v>
      </c>
      <c r="X59" s="20" t="s">
        <v>29</v>
      </c>
      <c r="Y59" s="17">
        <v>0</v>
      </c>
      <c r="Z59" s="3">
        <f t="shared" si="6"/>
        <v>0</v>
      </c>
      <c r="AA59" s="3">
        <f t="shared" si="7"/>
        <v>0.70710678118654757</v>
      </c>
      <c r="AB59" s="21">
        <v>252.83333333333334</v>
      </c>
      <c r="AC59" s="3">
        <f t="shared" si="8"/>
        <v>2.4045486529523989</v>
      </c>
      <c r="AD59" s="3">
        <f t="shared" si="9"/>
        <v>15.916448515084429</v>
      </c>
      <c r="AE59" s="22">
        <v>0.54</v>
      </c>
      <c r="AF59" s="3">
        <f t="shared" si="10"/>
        <v>0.18752072083646307</v>
      </c>
      <c r="AG59" s="3">
        <f t="shared" si="11"/>
        <v>1.019803902718557</v>
      </c>
      <c r="AH59" s="23">
        <v>215.60000000000002</v>
      </c>
      <c r="AI59" s="3">
        <f t="shared" si="12"/>
        <v>2.3356584522893016</v>
      </c>
      <c r="AJ59" s="3">
        <f t="shared" si="13"/>
        <v>14.700340132119393</v>
      </c>
      <c r="AK59" s="16">
        <v>1.81</v>
      </c>
      <c r="AL59" s="3">
        <f t="shared" si="14"/>
        <v>0.44870631990507992</v>
      </c>
      <c r="AM59" s="3">
        <f t="shared" si="15"/>
        <v>1.5198684153570663</v>
      </c>
    </row>
    <row r="60" spans="1:39" x14ac:dyDescent="0.2">
      <c r="A60">
        <v>7</v>
      </c>
      <c r="B60">
        <v>11</v>
      </c>
      <c r="C60" s="1">
        <v>7.11</v>
      </c>
      <c r="D60" s="1" t="s">
        <v>316</v>
      </c>
      <c r="E60" s="6" t="s">
        <v>149</v>
      </c>
      <c r="F60" s="6">
        <v>2</v>
      </c>
      <c r="G60" s="3">
        <v>11</v>
      </c>
      <c r="H60" s="3">
        <f t="shared" si="0"/>
        <v>1.0791812460476249</v>
      </c>
      <c r="I60" s="3">
        <f t="shared" si="1"/>
        <v>3.3911649915626341</v>
      </c>
      <c r="J60" s="3">
        <v>80</v>
      </c>
      <c r="K60" s="3">
        <f t="shared" si="2"/>
        <v>1.9084850188786497</v>
      </c>
      <c r="L60" s="3">
        <f t="shared" si="3"/>
        <v>8.9721792224631809</v>
      </c>
      <c r="M60" s="3">
        <v>80</v>
      </c>
      <c r="N60" s="3">
        <f t="shared" si="4"/>
        <v>1.9084850188786497</v>
      </c>
      <c r="O60" s="3">
        <f t="shared" si="5"/>
        <v>8.9721792224631809</v>
      </c>
      <c r="P60" s="7" t="s">
        <v>29</v>
      </c>
      <c r="Q60" s="7" t="s">
        <v>29</v>
      </c>
      <c r="R60" s="7" t="s">
        <v>29</v>
      </c>
      <c r="S60" s="7" t="s">
        <v>29</v>
      </c>
      <c r="T60" s="7" t="s">
        <v>29</v>
      </c>
      <c r="U60" s="7" t="s">
        <v>29</v>
      </c>
      <c r="V60" s="7" t="s">
        <v>29</v>
      </c>
      <c r="W60" s="7" t="s">
        <v>29</v>
      </c>
      <c r="X60" s="7" t="s">
        <v>29</v>
      </c>
      <c r="Y60" s="1">
        <f>7/3</f>
        <v>2.3333333333333335</v>
      </c>
      <c r="Z60" s="3">
        <f t="shared" si="6"/>
        <v>0.52287874528033762</v>
      </c>
      <c r="AA60" s="3">
        <f t="shared" si="7"/>
        <v>1.6832508230603465</v>
      </c>
      <c r="AB60" s="5">
        <v>248.16666666666666</v>
      </c>
      <c r="AC60" s="3">
        <f t="shared" si="8"/>
        <v>2.3964899422768049</v>
      </c>
      <c r="AD60" s="3">
        <f t="shared" si="9"/>
        <v>15.769168230019828</v>
      </c>
      <c r="AE60" s="2">
        <v>1.02</v>
      </c>
      <c r="AF60" s="3">
        <f t="shared" si="10"/>
        <v>0.30535136944662378</v>
      </c>
      <c r="AG60" s="3">
        <f t="shared" si="11"/>
        <v>1.2328828005937953</v>
      </c>
      <c r="AH60" s="8">
        <v>42.333333333333336</v>
      </c>
      <c r="AI60" s="3">
        <f t="shared" si="12"/>
        <v>1.6368220975871743</v>
      </c>
      <c r="AJ60" s="3">
        <f t="shared" si="13"/>
        <v>6.5447179720239541</v>
      </c>
      <c r="AK60">
        <v>2.06</v>
      </c>
      <c r="AL60" s="3">
        <f t="shared" si="14"/>
        <v>0.48572142648158001</v>
      </c>
      <c r="AM60" s="3">
        <f t="shared" si="15"/>
        <v>1.6</v>
      </c>
    </row>
    <row r="61" spans="1:39" x14ac:dyDescent="0.2">
      <c r="A61">
        <v>7</v>
      </c>
      <c r="B61">
        <v>12</v>
      </c>
      <c r="C61" s="1">
        <v>7.12</v>
      </c>
      <c r="D61" s="1" t="s">
        <v>316</v>
      </c>
      <c r="E61" s="6" t="s">
        <v>154</v>
      </c>
      <c r="F61" s="6">
        <v>2</v>
      </c>
      <c r="G61" s="3">
        <v>13</v>
      </c>
      <c r="H61" s="3">
        <f t="shared" si="0"/>
        <v>1.146128035678238</v>
      </c>
      <c r="I61" s="3">
        <f t="shared" si="1"/>
        <v>3.6742346141747673</v>
      </c>
      <c r="J61" s="3">
        <v>85</v>
      </c>
      <c r="K61" s="3">
        <f t="shared" si="2"/>
        <v>1.9344984512435677</v>
      </c>
      <c r="L61" s="3">
        <f t="shared" si="3"/>
        <v>9.2466210044534645</v>
      </c>
      <c r="M61" s="3">
        <v>85</v>
      </c>
      <c r="N61" s="3">
        <f t="shared" si="4"/>
        <v>1.9344984512435677</v>
      </c>
      <c r="O61" s="3">
        <f t="shared" si="5"/>
        <v>9.2466210044534645</v>
      </c>
      <c r="P61" s="7" t="s">
        <v>29</v>
      </c>
      <c r="Q61" s="7" t="s">
        <v>29</v>
      </c>
      <c r="R61" s="7" t="s">
        <v>29</v>
      </c>
      <c r="S61" s="7" t="s">
        <v>29</v>
      </c>
      <c r="T61" s="7" t="s">
        <v>29</v>
      </c>
      <c r="U61" s="7" t="s">
        <v>29</v>
      </c>
      <c r="V61" s="7" t="s">
        <v>29</v>
      </c>
      <c r="W61" s="7" t="s">
        <v>29</v>
      </c>
      <c r="X61" s="7" t="s">
        <v>29</v>
      </c>
      <c r="Y61" s="1">
        <v>1</v>
      </c>
      <c r="Z61" s="3">
        <f t="shared" si="6"/>
        <v>0.3010299956639812</v>
      </c>
      <c r="AA61" s="3">
        <f t="shared" si="7"/>
        <v>1.2247448713915889</v>
      </c>
      <c r="AB61" s="5">
        <v>171.66666666666666</v>
      </c>
      <c r="AC61" s="3">
        <f t="shared" si="8"/>
        <v>2.2372085050255706</v>
      </c>
      <c r="AD61" s="3">
        <f t="shared" si="9"/>
        <v>13.121229617176382</v>
      </c>
      <c r="AE61" s="2">
        <v>0.77</v>
      </c>
      <c r="AF61" s="3">
        <f t="shared" si="10"/>
        <v>0.24797326636180664</v>
      </c>
      <c r="AG61" s="3">
        <f t="shared" si="11"/>
        <v>1.1269427669584644</v>
      </c>
      <c r="AH61" s="8">
        <v>45.233333333333327</v>
      </c>
      <c r="AI61" s="3">
        <f t="shared" si="12"/>
        <v>1.6649552063536224</v>
      </c>
      <c r="AJ61" s="3">
        <f t="shared" si="13"/>
        <v>6.762642481555071</v>
      </c>
      <c r="AK61">
        <v>1.85</v>
      </c>
      <c r="AL61" s="3">
        <f t="shared" si="14"/>
        <v>0.45484486000851021</v>
      </c>
      <c r="AM61" s="3">
        <f t="shared" si="15"/>
        <v>1.5329709716755893</v>
      </c>
    </row>
    <row r="62" spans="1:39" x14ac:dyDescent="0.2">
      <c r="A62">
        <v>8</v>
      </c>
      <c r="B62">
        <v>1</v>
      </c>
      <c r="C62" s="1">
        <v>8.01</v>
      </c>
      <c r="D62" s="1" t="s">
        <v>314</v>
      </c>
      <c r="E62" s="6" t="s">
        <v>156</v>
      </c>
      <c r="F62" s="6">
        <v>1</v>
      </c>
      <c r="G62" s="3">
        <v>4</v>
      </c>
      <c r="H62" s="3">
        <f t="shared" si="0"/>
        <v>0.69897000433601886</v>
      </c>
      <c r="I62" s="3">
        <f t="shared" si="1"/>
        <v>2.1213203435596424</v>
      </c>
      <c r="J62" s="3">
        <v>85</v>
      </c>
      <c r="K62" s="3">
        <f t="shared" si="2"/>
        <v>1.9344984512435677</v>
      </c>
      <c r="L62" s="3">
        <f t="shared" si="3"/>
        <v>9.2466210044534645</v>
      </c>
      <c r="M62" s="3">
        <v>92</v>
      </c>
      <c r="N62" s="3">
        <f t="shared" si="4"/>
        <v>1.968482948553935</v>
      </c>
      <c r="O62" s="3">
        <f t="shared" si="5"/>
        <v>9.6176920308356717</v>
      </c>
      <c r="P62" s="1">
        <v>109.05837045531554</v>
      </c>
      <c r="Q62" s="3">
        <f t="shared" si="16"/>
        <v>2.0416230782779397</v>
      </c>
      <c r="R62" s="3">
        <f t="shared" si="17"/>
        <v>10.467013444880806</v>
      </c>
      <c r="S62" s="7">
        <v>80.970873527509426</v>
      </c>
      <c r="T62" s="3">
        <f t="shared" si="18"/>
        <v>1.9136595631963644</v>
      </c>
      <c r="U62" s="3">
        <f t="shared" si="19"/>
        <v>9.0261217323670877</v>
      </c>
      <c r="V62" s="7">
        <v>74.405359419165947</v>
      </c>
      <c r="W62" s="3">
        <f t="shared" si="20"/>
        <v>1.8774022143505751</v>
      </c>
      <c r="X62" s="3">
        <f t="shared" si="21"/>
        <v>8.6547882365292992</v>
      </c>
      <c r="Y62" s="1">
        <v>6</v>
      </c>
      <c r="Z62" s="3">
        <f t="shared" si="6"/>
        <v>0.84509804001425681</v>
      </c>
      <c r="AA62" s="3">
        <f t="shared" si="7"/>
        <v>2.5495097567963922</v>
      </c>
      <c r="AB62" s="5">
        <v>190</v>
      </c>
      <c r="AC62" s="3">
        <f t="shared" si="8"/>
        <v>2.2810333672477277</v>
      </c>
      <c r="AD62" s="3">
        <f t="shared" si="9"/>
        <v>13.80217374184226</v>
      </c>
      <c r="AE62" s="2">
        <v>1.93</v>
      </c>
      <c r="AF62" s="3">
        <f t="shared" si="10"/>
        <v>0.46686762035410939</v>
      </c>
      <c r="AG62" s="3">
        <f t="shared" si="11"/>
        <v>1.5588457268119895</v>
      </c>
      <c r="AH62" s="8">
        <v>0.19999999999999973</v>
      </c>
      <c r="AI62" s="3">
        <f t="shared" si="12"/>
        <v>7.9181246047624734E-2</v>
      </c>
      <c r="AJ62" s="3">
        <f t="shared" si="13"/>
        <v>0.83666002653407534</v>
      </c>
      <c r="AK62">
        <v>2.61</v>
      </c>
      <c r="AL62" s="3">
        <f t="shared" si="14"/>
        <v>0.55750720190565795</v>
      </c>
      <c r="AM62" s="3">
        <f t="shared" si="15"/>
        <v>1.7635192088548397</v>
      </c>
    </row>
    <row r="63" spans="1:39" x14ac:dyDescent="0.2">
      <c r="A63">
        <v>8</v>
      </c>
      <c r="B63">
        <v>2</v>
      </c>
      <c r="C63" s="1">
        <v>8.02</v>
      </c>
      <c r="D63" s="1" t="s">
        <v>314</v>
      </c>
      <c r="E63" s="6" t="s">
        <v>159</v>
      </c>
      <c r="F63" s="6">
        <v>1</v>
      </c>
      <c r="G63" s="3">
        <v>10</v>
      </c>
      <c r="H63" s="3">
        <f t="shared" si="0"/>
        <v>1.0413926851582251</v>
      </c>
      <c r="I63" s="3">
        <f t="shared" si="1"/>
        <v>3.2403703492039302</v>
      </c>
      <c r="J63" s="3">
        <v>85</v>
      </c>
      <c r="K63" s="3">
        <f t="shared" si="2"/>
        <v>1.9344984512435677</v>
      </c>
      <c r="L63" s="3">
        <f t="shared" si="3"/>
        <v>9.2466210044534645</v>
      </c>
      <c r="M63" s="3">
        <v>85</v>
      </c>
      <c r="N63" s="3">
        <f t="shared" si="4"/>
        <v>1.9344984512435677</v>
      </c>
      <c r="O63" s="3">
        <f t="shared" si="5"/>
        <v>9.2466210044534645</v>
      </c>
      <c r="P63" s="1">
        <v>80.016179994119867</v>
      </c>
      <c r="Q63" s="3">
        <f t="shared" si="16"/>
        <v>1.9085717618470015</v>
      </c>
      <c r="R63" s="3">
        <f t="shared" si="17"/>
        <v>8.9730808529801998</v>
      </c>
      <c r="S63" s="7">
        <v>75.096838240069687</v>
      </c>
      <c r="T63" s="3">
        <f t="shared" si="18"/>
        <v>1.8813666125732438</v>
      </c>
      <c r="U63" s="3">
        <f t="shared" si="19"/>
        <v>8.6946442273430424</v>
      </c>
      <c r="V63" s="7">
        <v>74.535263082433133</v>
      </c>
      <c r="W63" s="3">
        <f t="shared" si="20"/>
        <v>1.8781497461565235</v>
      </c>
      <c r="X63" s="3">
        <f t="shared" si="21"/>
        <v>8.6622897136053538</v>
      </c>
      <c r="Y63" s="1">
        <v>4</v>
      </c>
      <c r="Z63" s="3">
        <f t="shared" si="6"/>
        <v>0.69897000433601886</v>
      </c>
      <c r="AA63" s="3">
        <f t="shared" si="7"/>
        <v>2.1213203435596424</v>
      </c>
      <c r="AB63" s="5">
        <v>192.16666666666666</v>
      </c>
      <c r="AC63" s="3">
        <f t="shared" si="8"/>
        <v>2.2859321855799521</v>
      </c>
      <c r="AD63" s="3">
        <f t="shared" si="9"/>
        <v>13.880441875771343</v>
      </c>
      <c r="AE63" s="2">
        <v>1.59</v>
      </c>
      <c r="AF63" s="3">
        <f t="shared" si="10"/>
        <v>0.4132997640812518</v>
      </c>
      <c r="AG63" s="3">
        <f t="shared" si="11"/>
        <v>1.4456832294800961</v>
      </c>
      <c r="AH63" s="8" t="s">
        <v>29</v>
      </c>
      <c r="AI63" s="3" t="s">
        <v>29</v>
      </c>
      <c r="AJ63" s="3" t="s">
        <v>29</v>
      </c>
      <c r="AK63" s="3" t="s">
        <v>29</v>
      </c>
      <c r="AL63" s="3" t="s">
        <v>29</v>
      </c>
      <c r="AM63" s="3" t="s">
        <v>29</v>
      </c>
    </row>
    <row r="64" spans="1:39" x14ac:dyDescent="0.2">
      <c r="A64">
        <v>8</v>
      </c>
      <c r="B64">
        <v>3</v>
      </c>
      <c r="C64" s="1">
        <v>8.0299999999999994</v>
      </c>
      <c r="D64" s="1" t="s">
        <v>314</v>
      </c>
      <c r="E64" s="6" t="s">
        <v>163</v>
      </c>
      <c r="F64" s="6">
        <v>1</v>
      </c>
      <c r="G64" s="3">
        <v>10</v>
      </c>
      <c r="H64" s="3">
        <f t="shared" si="0"/>
        <v>1.0413926851582251</v>
      </c>
      <c r="I64" s="3">
        <f t="shared" si="1"/>
        <v>3.2403703492039302</v>
      </c>
      <c r="J64" s="3">
        <v>73</v>
      </c>
      <c r="K64" s="3">
        <f t="shared" si="2"/>
        <v>1.8692317197309762</v>
      </c>
      <c r="L64" s="3">
        <f t="shared" si="3"/>
        <v>8.5732140997411239</v>
      </c>
      <c r="M64" s="3">
        <v>80</v>
      </c>
      <c r="N64" s="3">
        <f t="shared" si="4"/>
        <v>1.9084850188786497</v>
      </c>
      <c r="O64" s="3">
        <f t="shared" si="5"/>
        <v>8.9721792224631809</v>
      </c>
      <c r="P64" s="1">
        <v>92.073268477555928</v>
      </c>
      <c r="Q64" s="3">
        <f t="shared" si="16"/>
        <v>1.9688249654100358</v>
      </c>
      <c r="R64" s="3">
        <f t="shared" si="17"/>
        <v>9.6215003236270764</v>
      </c>
      <c r="S64" s="7">
        <v>79.615286694328617</v>
      </c>
      <c r="T64" s="3">
        <f t="shared" si="18"/>
        <v>1.9064174028162515</v>
      </c>
      <c r="U64" s="3">
        <f t="shared" si="19"/>
        <v>8.9507143119601693</v>
      </c>
      <c r="V64" s="7">
        <v>86.861078143272294</v>
      </c>
      <c r="W64" s="3">
        <f t="shared" si="20"/>
        <v>1.9437965281894998</v>
      </c>
      <c r="X64" s="3">
        <f t="shared" si="21"/>
        <v>9.3467148316011173</v>
      </c>
      <c r="Y64" s="1">
        <f>4/3</f>
        <v>1.3333333333333333</v>
      </c>
      <c r="Z64" s="3">
        <f t="shared" si="6"/>
        <v>0.36797678529459432</v>
      </c>
      <c r="AA64" s="3">
        <f t="shared" si="7"/>
        <v>1.35400640077266</v>
      </c>
      <c r="AB64" s="5">
        <v>206</v>
      </c>
      <c r="AC64" s="3">
        <f t="shared" si="8"/>
        <v>2.3159703454569178</v>
      </c>
      <c r="AD64" s="3">
        <f t="shared" si="9"/>
        <v>14.370107863199914</v>
      </c>
      <c r="AE64" s="2">
        <v>1.23</v>
      </c>
      <c r="AF64" s="3">
        <f t="shared" si="10"/>
        <v>0.34830486304816066</v>
      </c>
      <c r="AG64" s="3">
        <f t="shared" si="11"/>
        <v>1.3152946437965904</v>
      </c>
      <c r="AH64" s="8" t="s">
        <v>29</v>
      </c>
      <c r="AI64" s="3" t="s">
        <v>29</v>
      </c>
      <c r="AJ64" s="3" t="s">
        <v>29</v>
      </c>
      <c r="AK64" s="3" t="s">
        <v>29</v>
      </c>
      <c r="AL64" s="3" t="s">
        <v>29</v>
      </c>
      <c r="AM64" s="3" t="s">
        <v>29</v>
      </c>
    </row>
    <row r="65" spans="1:39" x14ac:dyDescent="0.2">
      <c r="A65">
        <v>8</v>
      </c>
      <c r="B65">
        <v>4</v>
      </c>
      <c r="C65" s="1">
        <v>8.0399999999999991</v>
      </c>
      <c r="D65" s="1" t="s">
        <v>314</v>
      </c>
      <c r="E65" s="6" t="s">
        <v>167</v>
      </c>
      <c r="F65" s="6">
        <v>1</v>
      </c>
      <c r="G65" s="3">
        <v>12</v>
      </c>
      <c r="H65" s="3">
        <f t="shared" si="0"/>
        <v>1.1139433523068367</v>
      </c>
      <c r="I65" s="3">
        <f t="shared" si="1"/>
        <v>3.5355339059327378</v>
      </c>
      <c r="J65" s="3">
        <v>80</v>
      </c>
      <c r="K65" s="3">
        <f t="shared" si="2"/>
        <v>1.9084850188786497</v>
      </c>
      <c r="L65" s="3">
        <f t="shared" si="3"/>
        <v>8.9721792224631809</v>
      </c>
      <c r="M65" s="3">
        <v>85</v>
      </c>
      <c r="N65" s="3">
        <f t="shared" si="4"/>
        <v>1.9344984512435677</v>
      </c>
      <c r="O65" s="3">
        <f t="shared" si="5"/>
        <v>9.2466210044534645</v>
      </c>
      <c r="P65" s="1">
        <v>122.31487166259002</v>
      </c>
      <c r="Q65" s="3">
        <f t="shared" si="16"/>
        <v>2.091015455278038</v>
      </c>
      <c r="R65" s="3">
        <f t="shared" si="17"/>
        <v>11.082187133530548</v>
      </c>
      <c r="S65" s="7">
        <v>109.69783968141451</v>
      </c>
      <c r="T65" s="3">
        <f t="shared" si="18"/>
        <v>2.0441391455074887</v>
      </c>
      <c r="U65" s="3">
        <f t="shared" si="19"/>
        <v>10.497515881455694</v>
      </c>
      <c r="V65" s="7">
        <v>111.01657351152451</v>
      </c>
      <c r="W65" s="3">
        <f t="shared" si="20"/>
        <v>2.0492822838496219</v>
      </c>
      <c r="X65" s="3">
        <f t="shared" si="21"/>
        <v>10.560140790326827</v>
      </c>
      <c r="Y65" s="1">
        <v>1.6666666666666667</v>
      </c>
      <c r="Z65" s="3">
        <f t="shared" si="6"/>
        <v>0.42596873227228121</v>
      </c>
      <c r="AA65" s="3">
        <f t="shared" si="7"/>
        <v>1.4719601443879746</v>
      </c>
      <c r="AB65" s="5">
        <v>181.83333333333334</v>
      </c>
      <c r="AC65" s="3">
        <f t="shared" si="8"/>
        <v>2.2620553771910674</v>
      </c>
      <c r="AD65" s="3">
        <f t="shared" si="9"/>
        <v>13.503086067019396</v>
      </c>
      <c r="AE65" s="2">
        <v>1.43</v>
      </c>
      <c r="AF65" s="3">
        <f t="shared" si="10"/>
        <v>0.38560627359831212</v>
      </c>
      <c r="AG65" s="3">
        <f t="shared" si="11"/>
        <v>1.3892443989449805</v>
      </c>
      <c r="AH65" s="8" t="s">
        <v>29</v>
      </c>
      <c r="AI65" s="3" t="s">
        <v>29</v>
      </c>
      <c r="AJ65" s="3" t="s">
        <v>29</v>
      </c>
      <c r="AK65" s="3" t="s">
        <v>29</v>
      </c>
      <c r="AL65" s="3" t="s">
        <v>29</v>
      </c>
      <c r="AM65" s="3" t="s">
        <v>29</v>
      </c>
    </row>
    <row r="66" spans="1:39" x14ac:dyDescent="0.2">
      <c r="A66">
        <v>8</v>
      </c>
      <c r="B66">
        <v>5</v>
      </c>
      <c r="C66" s="1">
        <v>8.0500000000000007</v>
      </c>
      <c r="D66" s="1" t="s">
        <v>314</v>
      </c>
      <c r="E66" s="6" t="s">
        <v>169</v>
      </c>
      <c r="F66" s="6">
        <v>1</v>
      </c>
      <c r="G66" s="3">
        <v>12</v>
      </c>
      <c r="H66" s="3">
        <f t="shared" si="0"/>
        <v>1.1139433523068367</v>
      </c>
      <c r="I66" s="3">
        <f t="shared" si="1"/>
        <v>3.5355339059327378</v>
      </c>
      <c r="J66" s="3">
        <v>92</v>
      </c>
      <c r="K66" s="3">
        <f t="shared" si="2"/>
        <v>1.968482948553935</v>
      </c>
      <c r="L66" s="3">
        <f t="shared" si="3"/>
        <v>9.6176920308356717</v>
      </c>
      <c r="M66" s="3">
        <v>92</v>
      </c>
      <c r="N66" s="3">
        <f t="shared" si="4"/>
        <v>1.968482948553935</v>
      </c>
      <c r="O66" s="3">
        <f t="shared" si="5"/>
        <v>9.6176920308356717</v>
      </c>
      <c r="P66" s="1">
        <v>123.93576665382326</v>
      </c>
      <c r="Q66" s="3">
        <f t="shared" si="16"/>
        <v>2.0966867861463201</v>
      </c>
      <c r="R66" s="3">
        <f t="shared" si="17"/>
        <v>11.155078065787942</v>
      </c>
      <c r="S66" s="7">
        <v>102.61002949953698</v>
      </c>
      <c r="T66" s="3">
        <f t="shared" si="18"/>
        <v>2.0154017973539897</v>
      </c>
      <c r="U66" s="3">
        <f t="shared" si="19"/>
        <v>10.154310882553133</v>
      </c>
      <c r="V66" s="7">
        <v>88.864781890990656</v>
      </c>
      <c r="W66" s="3">
        <f t="shared" si="20"/>
        <v>1.9535895245799009</v>
      </c>
      <c r="X66" s="3">
        <f t="shared" si="21"/>
        <v>9.4532947637842462</v>
      </c>
      <c r="Y66" s="1">
        <v>2.6666666666666665</v>
      </c>
      <c r="Z66" s="3">
        <f t="shared" si="6"/>
        <v>0.56427143043856254</v>
      </c>
      <c r="AA66" s="3">
        <f t="shared" si="7"/>
        <v>1.7795130420052185</v>
      </c>
      <c r="AB66" s="5">
        <v>230.66666666666666</v>
      </c>
      <c r="AC66" s="3">
        <f t="shared" si="8"/>
        <v>2.3648635498704516</v>
      </c>
      <c r="AD66" s="3">
        <f t="shared" si="9"/>
        <v>15.20416609573398</v>
      </c>
      <c r="AE66" s="2">
        <v>1.3</v>
      </c>
      <c r="AF66" s="3">
        <f t="shared" si="10"/>
        <v>0.36172783601759284</v>
      </c>
      <c r="AG66" s="3">
        <f t="shared" si="11"/>
        <v>1.3416407864998738</v>
      </c>
      <c r="AH66" s="8" t="s">
        <v>29</v>
      </c>
      <c r="AI66" s="3" t="s">
        <v>29</v>
      </c>
      <c r="AJ66" s="3" t="s">
        <v>29</v>
      </c>
      <c r="AK66" s="3" t="s">
        <v>29</v>
      </c>
      <c r="AL66" s="3" t="s">
        <v>29</v>
      </c>
      <c r="AM66" s="3" t="s">
        <v>29</v>
      </c>
    </row>
    <row r="67" spans="1:39" x14ac:dyDescent="0.2">
      <c r="A67">
        <v>8</v>
      </c>
      <c r="B67">
        <v>6</v>
      </c>
      <c r="C67" s="1">
        <v>8.06</v>
      </c>
      <c r="D67" s="1" t="s">
        <v>314</v>
      </c>
      <c r="E67" s="6" t="s">
        <v>57</v>
      </c>
      <c r="F67" s="9">
        <v>1</v>
      </c>
      <c r="G67" s="3">
        <v>15</v>
      </c>
      <c r="H67" s="3">
        <f t="shared" ref="H67:H130" si="22">LOG10(G67+1)</f>
        <v>1.2041199826559248</v>
      </c>
      <c r="I67" s="3">
        <f t="shared" ref="I67:I130" si="23">SQRT(G67+0.5)</f>
        <v>3.9370039370059056</v>
      </c>
      <c r="J67" s="3">
        <v>80</v>
      </c>
      <c r="K67" s="3">
        <f t="shared" ref="K67:K130" si="24">LOG10(J67+1)</f>
        <v>1.9084850188786497</v>
      </c>
      <c r="L67" s="3">
        <f t="shared" ref="L67:L130" si="25">SQRT(J67+0.5)</f>
        <v>8.9721792224631809</v>
      </c>
      <c r="M67" s="3">
        <v>85</v>
      </c>
      <c r="N67" s="3">
        <f t="shared" ref="N67:N130" si="26">LOG10(M67+1)</f>
        <v>1.9344984512435677</v>
      </c>
      <c r="O67" s="3">
        <f t="shared" ref="O67:O130" si="27">SQRT(M67+0.5)</f>
        <v>9.2466210044534645</v>
      </c>
      <c r="P67" s="1">
        <v>91.109165284640298</v>
      </c>
      <c r="Q67" s="3">
        <f t="shared" ref="Q67:Q130" si="28">LOG10(P67+1)</f>
        <v>1.9643028466409547</v>
      </c>
      <c r="R67" s="3">
        <f t="shared" ref="R67:R130" si="29">SQRT(P67+0.5)</f>
        <v>9.571267694753935</v>
      </c>
      <c r="S67" s="7">
        <v>89.411885410269008</v>
      </c>
      <c r="T67" s="3">
        <f t="shared" ref="T67:T130" si="30">LOG10(S67+1)</f>
        <v>1.9562255259267016</v>
      </c>
      <c r="U67" s="3">
        <f t="shared" ref="U67:U130" si="31">SQRT(S67+0.5)</f>
        <v>9.4821877966147134</v>
      </c>
      <c r="V67" s="7">
        <v>82.565771372478522</v>
      </c>
      <c r="W67" s="3">
        <f t="shared" ref="W67:W130" si="32">LOG10(V67+1)</f>
        <v>1.9220284263856411</v>
      </c>
      <c r="X67" s="3">
        <f t="shared" ref="X67:X130" si="33">SQRT(V67+0.5)</f>
        <v>9.1140425373419518</v>
      </c>
      <c r="Y67" s="1">
        <v>3.3333333333333335</v>
      </c>
      <c r="Z67" s="3">
        <f t="shared" ref="Z67:Z130" si="34">LOG10(Y67+1)</f>
        <v>0.63682209758717434</v>
      </c>
      <c r="AA67" s="3">
        <f t="shared" ref="AA67:AA130" si="35">SQRT(Y67+0.5)</f>
        <v>1.9578900207451218</v>
      </c>
      <c r="AB67" s="5">
        <v>180.66666666666666</v>
      </c>
      <c r="AC67" s="3">
        <f t="shared" ref="AC67:AC130" si="36">LOG10(AB67+1)</f>
        <v>2.2592752475569799</v>
      </c>
      <c r="AD67" s="3">
        <f t="shared" ref="AD67:AD130" si="37">SQRT(AB67+0.5)</f>
        <v>13.459816739713311</v>
      </c>
      <c r="AE67" s="2">
        <v>1.1499999999999999</v>
      </c>
      <c r="AF67" s="3">
        <f t="shared" ref="AF67:AF130" si="38">LOG10(AE67+1)</f>
        <v>0.33243845991560533</v>
      </c>
      <c r="AG67" s="3">
        <f t="shared" ref="AG67:AG130" si="39">SQRT(AE67+0.5)</f>
        <v>1.2845232578665129</v>
      </c>
      <c r="AH67" s="8">
        <v>20.166666666666668</v>
      </c>
      <c r="AI67" s="3">
        <f t="shared" ref="AI67:AI130" si="40">LOG10(AH67+1)</f>
        <v>1.3256524705723132</v>
      </c>
      <c r="AJ67" s="3">
        <f t="shared" ref="AJ67:AJ130" si="41">SQRT(AH67+0.5)</f>
        <v>4.5460605656619517</v>
      </c>
      <c r="AK67">
        <v>1.915</v>
      </c>
      <c r="AL67" s="3">
        <f t="shared" ref="AL67:AL130" si="42">LOG10(AK67+1)</f>
        <v>0.46463855909503288</v>
      </c>
      <c r="AM67" s="3">
        <f t="shared" ref="AM67:AM130" si="43">SQRT(AK67+0.5)</f>
        <v>1.5540270267920053</v>
      </c>
    </row>
    <row r="68" spans="1:39" x14ac:dyDescent="0.2">
      <c r="A68">
        <v>8</v>
      </c>
      <c r="B68">
        <v>7</v>
      </c>
      <c r="C68" s="1">
        <v>8.07</v>
      </c>
      <c r="D68" s="1" t="s">
        <v>316</v>
      </c>
      <c r="E68" s="6" t="s">
        <v>158</v>
      </c>
      <c r="F68" s="6">
        <v>2</v>
      </c>
      <c r="G68" s="3">
        <v>13</v>
      </c>
      <c r="H68" s="3">
        <f t="shared" si="22"/>
        <v>1.146128035678238</v>
      </c>
      <c r="I68" s="3">
        <f t="shared" si="23"/>
        <v>3.6742346141747673</v>
      </c>
      <c r="J68" s="3">
        <v>85</v>
      </c>
      <c r="K68" s="3">
        <f t="shared" si="24"/>
        <v>1.9344984512435677</v>
      </c>
      <c r="L68" s="3">
        <f t="shared" si="25"/>
        <v>9.2466210044534645</v>
      </c>
      <c r="M68" s="3">
        <v>85</v>
      </c>
      <c r="N68" s="3">
        <f t="shared" si="26"/>
        <v>1.9344984512435677</v>
      </c>
      <c r="O68" s="3">
        <f t="shared" si="27"/>
        <v>9.2466210044534645</v>
      </c>
      <c r="P68" s="1">
        <v>120.37841466376572</v>
      </c>
      <c r="Q68" s="3">
        <f t="shared" si="28"/>
        <v>2.0841414608256068</v>
      </c>
      <c r="R68" s="3">
        <f t="shared" si="29"/>
        <v>10.994472004774297</v>
      </c>
      <c r="S68" s="7">
        <v>87.142372287697768</v>
      </c>
      <c r="T68" s="3">
        <f t="shared" si="30"/>
        <v>1.9451847350505962</v>
      </c>
      <c r="U68" s="3">
        <f t="shared" si="31"/>
        <v>9.3617504927068929</v>
      </c>
      <c r="V68" s="7">
        <v>89.212535738573507</v>
      </c>
      <c r="W68" s="3">
        <f t="shared" si="32"/>
        <v>1.9552668903558472</v>
      </c>
      <c r="X68" s="3">
        <f t="shared" si="33"/>
        <v>9.4716701662681171</v>
      </c>
      <c r="Y68" s="1">
        <v>1.6666666666666667</v>
      </c>
      <c r="Z68" s="3">
        <f t="shared" si="34"/>
        <v>0.42596873227228121</v>
      </c>
      <c r="AA68" s="3">
        <f t="shared" si="35"/>
        <v>1.4719601443879746</v>
      </c>
      <c r="AB68" s="5">
        <v>244.83333333333334</v>
      </c>
      <c r="AC68" s="3">
        <f t="shared" si="36"/>
        <v>2.3906407699305383</v>
      </c>
      <c r="AD68" s="3">
        <f t="shared" si="37"/>
        <v>15.663120165960974</v>
      </c>
      <c r="AE68" s="2">
        <v>1.1499999999999999</v>
      </c>
      <c r="AF68" s="3">
        <f t="shared" si="38"/>
        <v>0.33243845991560533</v>
      </c>
      <c r="AG68" s="3">
        <f t="shared" si="39"/>
        <v>1.2845232578665129</v>
      </c>
      <c r="AH68" s="8">
        <v>71.933333333333323</v>
      </c>
      <c r="AI68" s="3">
        <f t="shared" si="40"/>
        <v>1.8629260629417306</v>
      </c>
      <c r="AJ68" s="3">
        <f t="shared" si="41"/>
        <v>8.5107774811313988</v>
      </c>
      <c r="AK68">
        <v>1.97</v>
      </c>
      <c r="AL68" s="3">
        <f t="shared" si="42"/>
        <v>0.47275644931721233</v>
      </c>
      <c r="AM68" s="3">
        <f t="shared" si="43"/>
        <v>1.5716233645501709</v>
      </c>
    </row>
    <row r="69" spans="1:39" x14ac:dyDescent="0.2">
      <c r="A69">
        <v>8</v>
      </c>
      <c r="B69">
        <v>8</v>
      </c>
      <c r="C69" s="1">
        <v>8.08</v>
      </c>
      <c r="D69" s="1" t="s">
        <v>316</v>
      </c>
      <c r="E69" s="6" t="s">
        <v>161</v>
      </c>
      <c r="F69" s="6">
        <v>2</v>
      </c>
      <c r="G69" s="3">
        <v>6</v>
      </c>
      <c r="H69" s="3">
        <f t="shared" si="22"/>
        <v>0.84509804001425681</v>
      </c>
      <c r="I69" s="3">
        <f t="shared" si="23"/>
        <v>2.5495097567963922</v>
      </c>
      <c r="J69" s="3">
        <v>73</v>
      </c>
      <c r="K69" s="3">
        <f t="shared" si="24"/>
        <v>1.8692317197309762</v>
      </c>
      <c r="L69" s="3">
        <f t="shared" si="25"/>
        <v>8.5732140997411239</v>
      </c>
      <c r="M69" s="3">
        <v>80</v>
      </c>
      <c r="N69" s="3">
        <f t="shared" si="26"/>
        <v>1.9084850188786497</v>
      </c>
      <c r="O69" s="3">
        <f t="shared" si="27"/>
        <v>8.9721792224631809</v>
      </c>
      <c r="P69" s="1">
        <v>101.94070105942329</v>
      </c>
      <c r="Q69" s="3">
        <f t="shared" si="28"/>
        <v>2.0125871216099176</v>
      </c>
      <c r="R69" s="3">
        <f t="shared" si="29"/>
        <v>10.121299376039783</v>
      </c>
      <c r="S69" s="7">
        <v>90.983723823480958</v>
      </c>
      <c r="T69" s="3">
        <f t="shared" si="30"/>
        <v>1.9637109873564491</v>
      </c>
      <c r="U69" s="3">
        <f t="shared" si="31"/>
        <v>9.5647124276415632</v>
      </c>
      <c r="V69" s="7">
        <v>82.618479664674211</v>
      </c>
      <c r="W69" s="3">
        <f t="shared" si="32"/>
        <v>1.9223022670263419</v>
      </c>
      <c r="X69" s="3">
        <f t="shared" si="33"/>
        <v>9.116933676663125</v>
      </c>
      <c r="Y69" s="1">
        <f>15/3</f>
        <v>5</v>
      </c>
      <c r="Z69" s="3">
        <f t="shared" si="34"/>
        <v>0.77815125038364363</v>
      </c>
      <c r="AA69" s="3">
        <f t="shared" si="35"/>
        <v>2.3452078799117149</v>
      </c>
      <c r="AB69" s="5">
        <v>283</v>
      </c>
      <c r="AC69" s="3">
        <f t="shared" si="36"/>
        <v>2.4533183400470375</v>
      </c>
      <c r="AD69" s="3">
        <f t="shared" si="37"/>
        <v>16.837458240482736</v>
      </c>
      <c r="AE69" s="2">
        <v>1.04</v>
      </c>
      <c r="AF69" s="3">
        <f t="shared" si="38"/>
        <v>0.30963016742589877</v>
      </c>
      <c r="AG69" s="3">
        <f t="shared" si="39"/>
        <v>1.2409673645990857</v>
      </c>
      <c r="AH69" s="8" t="s">
        <v>29</v>
      </c>
      <c r="AI69" s="3" t="s">
        <v>29</v>
      </c>
      <c r="AJ69" s="3" t="s">
        <v>29</v>
      </c>
      <c r="AK69" s="3" t="s">
        <v>29</v>
      </c>
      <c r="AL69" s="3" t="s">
        <v>29</v>
      </c>
      <c r="AM69" s="3" t="s">
        <v>29</v>
      </c>
    </row>
    <row r="70" spans="1:39" x14ac:dyDescent="0.2">
      <c r="A70">
        <v>8</v>
      </c>
      <c r="B70">
        <v>9</v>
      </c>
      <c r="C70" s="1">
        <v>8.09</v>
      </c>
      <c r="D70" s="1" t="s">
        <v>312</v>
      </c>
      <c r="E70" s="9" t="s">
        <v>9</v>
      </c>
      <c r="F70" s="6">
        <v>2</v>
      </c>
      <c r="G70" s="3">
        <v>14</v>
      </c>
      <c r="H70" s="3">
        <f t="shared" si="22"/>
        <v>1.1760912590556813</v>
      </c>
      <c r="I70" s="3">
        <f t="shared" si="23"/>
        <v>3.8078865529319543</v>
      </c>
      <c r="J70" s="3">
        <v>122</v>
      </c>
      <c r="K70" s="3">
        <f t="shared" si="24"/>
        <v>2.0899051114393981</v>
      </c>
      <c r="L70" s="3">
        <f t="shared" si="25"/>
        <v>11.067971810589327</v>
      </c>
      <c r="M70" s="3">
        <v>128</v>
      </c>
      <c r="N70" s="3">
        <f t="shared" si="26"/>
        <v>2.1105897102992488</v>
      </c>
      <c r="O70" s="3">
        <f t="shared" si="27"/>
        <v>11.335784048754634</v>
      </c>
      <c r="P70" s="1">
        <v>113.71459494701008</v>
      </c>
      <c r="Q70" s="3">
        <f t="shared" si="28"/>
        <v>2.05961867598073</v>
      </c>
      <c r="R70" s="3">
        <f t="shared" si="29"/>
        <v>10.687122856363638</v>
      </c>
      <c r="S70" s="7">
        <v>124.34403007007253</v>
      </c>
      <c r="T70" s="3">
        <f t="shared" si="30"/>
        <v>2.0981036540551683</v>
      </c>
      <c r="U70" s="3">
        <f t="shared" si="31"/>
        <v>11.173362522986199</v>
      </c>
      <c r="V70" s="7">
        <v>109.08972060703871</v>
      </c>
      <c r="W70" s="3">
        <f t="shared" si="32"/>
        <v>2.0417467695434559</v>
      </c>
      <c r="X70" s="3">
        <f t="shared" si="33"/>
        <v>10.468510906859615</v>
      </c>
      <c r="Y70" s="1">
        <v>10.333333333333334</v>
      </c>
      <c r="Z70" s="3">
        <f t="shared" si="34"/>
        <v>1.0543576623225928</v>
      </c>
      <c r="AA70" s="3">
        <f t="shared" si="35"/>
        <v>3.2914029430219167</v>
      </c>
      <c r="AB70" s="5">
        <v>543.83333333333337</v>
      </c>
      <c r="AC70" s="3">
        <f t="shared" si="36"/>
        <v>2.7362636701967253</v>
      </c>
      <c r="AD70" s="3">
        <f t="shared" si="37"/>
        <v>23.330952259462823</v>
      </c>
      <c r="AE70" s="2">
        <v>0.99500000000000011</v>
      </c>
      <c r="AF70" s="3">
        <f t="shared" si="38"/>
        <v>0.29994290002276708</v>
      </c>
      <c r="AG70" s="3">
        <f t="shared" si="39"/>
        <v>1.2227019260637484</v>
      </c>
      <c r="AH70" s="8">
        <v>23.033333333333331</v>
      </c>
      <c r="AI70" s="3">
        <f t="shared" si="40"/>
        <v>1.3808140099997666</v>
      </c>
      <c r="AJ70" s="3">
        <f t="shared" si="41"/>
        <v>4.8511167099270383</v>
      </c>
      <c r="AK70">
        <v>1.55</v>
      </c>
      <c r="AL70" s="3">
        <f t="shared" si="42"/>
        <v>0.40654018043395512</v>
      </c>
      <c r="AM70" s="3">
        <f t="shared" si="43"/>
        <v>1.4317821063276353</v>
      </c>
    </row>
    <row r="71" spans="1:39" x14ac:dyDescent="0.2">
      <c r="A71">
        <v>8</v>
      </c>
      <c r="B71">
        <v>10</v>
      </c>
      <c r="C71" s="1">
        <v>8.1</v>
      </c>
      <c r="D71" s="1" t="s">
        <v>316</v>
      </c>
      <c r="E71" s="6" t="s">
        <v>168</v>
      </c>
      <c r="F71" s="6">
        <v>2</v>
      </c>
      <c r="G71" s="3">
        <v>4</v>
      </c>
      <c r="H71" s="3">
        <f t="shared" si="22"/>
        <v>0.69897000433601886</v>
      </c>
      <c r="I71" s="3">
        <f t="shared" si="23"/>
        <v>2.1213203435596424</v>
      </c>
      <c r="J71" s="3">
        <v>80</v>
      </c>
      <c r="K71" s="3">
        <f t="shared" si="24"/>
        <v>1.9084850188786497</v>
      </c>
      <c r="L71" s="3">
        <f t="shared" si="25"/>
        <v>8.9721792224631809</v>
      </c>
      <c r="M71" s="3">
        <v>85</v>
      </c>
      <c r="N71" s="3">
        <f t="shared" si="26"/>
        <v>1.9344984512435677</v>
      </c>
      <c r="O71" s="3">
        <f t="shared" si="27"/>
        <v>9.2466210044534645</v>
      </c>
      <c r="P71" s="1">
        <v>119.97098717729385</v>
      </c>
      <c r="Q71" s="3">
        <f t="shared" si="28"/>
        <v>2.082681224699547</v>
      </c>
      <c r="R71" s="3">
        <f t="shared" si="29"/>
        <v>10.975927622633717</v>
      </c>
      <c r="S71" s="7">
        <v>97.965814560734813</v>
      </c>
      <c r="T71" s="3">
        <f t="shared" si="30"/>
        <v>1.9954852035719295</v>
      </c>
      <c r="U71" s="3">
        <f t="shared" si="31"/>
        <v>9.9229942336340606</v>
      </c>
      <c r="V71" s="7">
        <v>72.392319398787194</v>
      </c>
      <c r="W71" s="3">
        <f t="shared" si="32"/>
        <v>1.865650612814463</v>
      </c>
      <c r="X71" s="3">
        <f t="shared" si="33"/>
        <v>8.5376998892434255</v>
      </c>
      <c r="Y71" s="1">
        <v>5</v>
      </c>
      <c r="Z71" s="3">
        <f t="shared" si="34"/>
        <v>0.77815125038364363</v>
      </c>
      <c r="AA71" s="3">
        <f t="shared" si="35"/>
        <v>2.3452078799117149</v>
      </c>
      <c r="AB71" s="5">
        <v>279.5</v>
      </c>
      <c r="AC71" s="3">
        <f t="shared" si="36"/>
        <v>2.4479328655921804</v>
      </c>
      <c r="AD71" s="3">
        <f t="shared" si="37"/>
        <v>16.733200530681511</v>
      </c>
      <c r="AE71" s="2">
        <v>1.1200000000000001</v>
      </c>
      <c r="AF71" s="3">
        <f t="shared" si="38"/>
        <v>0.32633586092875144</v>
      </c>
      <c r="AG71" s="3">
        <f t="shared" si="39"/>
        <v>1.2727922061357855</v>
      </c>
      <c r="AH71" s="8">
        <v>5.3999999999999995</v>
      </c>
      <c r="AI71" s="3">
        <f t="shared" si="40"/>
        <v>0.80617997398388719</v>
      </c>
      <c r="AJ71" s="3">
        <f t="shared" si="41"/>
        <v>2.4289915602982237</v>
      </c>
      <c r="AK71">
        <v>2.0299999999999998</v>
      </c>
      <c r="AL71" s="3">
        <f t="shared" si="42"/>
        <v>0.48144262850230496</v>
      </c>
      <c r="AM71" s="3">
        <f t="shared" si="43"/>
        <v>1.5905973720586866</v>
      </c>
    </row>
    <row r="72" spans="1:39" x14ac:dyDescent="0.2">
      <c r="A72">
        <v>8</v>
      </c>
      <c r="B72">
        <v>11</v>
      </c>
      <c r="C72" s="1">
        <v>8.11</v>
      </c>
      <c r="D72" s="1" t="s">
        <v>316</v>
      </c>
      <c r="E72" s="6" t="s">
        <v>172</v>
      </c>
      <c r="F72" s="6">
        <v>2</v>
      </c>
      <c r="G72" s="3">
        <v>13</v>
      </c>
      <c r="H72" s="3">
        <f t="shared" si="22"/>
        <v>1.146128035678238</v>
      </c>
      <c r="I72" s="3">
        <f t="shared" si="23"/>
        <v>3.6742346141747673</v>
      </c>
      <c r="J72" s="3">
        <v>85</v>
      </c>
      <c r="K72" s="3">
        <f t="shared" si="24"/>
        <v>1.9344984512435677</v>
      </c>
      <c r="L72" s="3">
        <f t="shared" si="25"/>
        <v>9.2466210044534645</v>
      </c>
      <c r="M72" s="3">
        <v>85</v>
      </c>
      <c r="N72" s="3">
        <f t="shared" si="26"/>
        <v>1.9344984512435677</v>
      </c>
      <c r="O72" s="3">
        <f t="shared" si="27"/>
        <v>9.2466210044534645</v>
      </c>
      <c r="P72" s="1">
        <v>97.197977831938218</v>
      </c>
      <c r="Q72" s="3">
        <f t="shared" si="28"/>
        <v>1.9921025445540259</v>
      </c>
      <c r="R72" s="3">
        <f t="shared" si="29"/>
        <v>9.8842287423925104</v>
      </c>
      <c r="S72" s="7">
        <v>106.02881511227525</v>
      </c>
      <c r="T72" s="3">
        <f t="shared" si="30"/>
        <v>2.029500717493764</v>
      </c>
      <c r="U72" s="3">
        <f t="shared" si="31"/>
        <v>10.321279722605878</v>
      </c>
      <c r="V72" s="7">
        <v>107.24951964008768</v>
      </c>
      <c r="W72" s="3">
        <f t="shared" si="32"/>
        <v>2.0344259778372078</v>
      </c>
      <c r="X72" s="3">
        <f t="shared" si="33"/>
        <v>10.380246607864752</v>
      </c>
      <c r="Y72" s="1">
        <v>1.3333333333333333</v>
      </c>
      <c r="Z72" s="3">
        <f t="shared" si="34"/>
        <v>0.36797678529459432</v>
      </c>
      <c r="AA72" s="3">
        <f t="shared" si="35"/>
        <v>1.35400640077266</v>
      </c>
      <c r="AB72" s="5">
        <v>162.83333333333334</v>
      </c>
      <c r="AC72" s="3">
        <f t="shared" si="36"/>
        <v>2.214402267448492</v>
      </c>
      <c r="AD72" s="3">
        <f t="shared" si="37"/>
        <v>12.780193008453876</v>
      </c>
      <c r="AE72" s="2">
        <v>0.79</v>
      </c>
      <c r="AF72" s="3">
        <f t="shared" si="38"/>
        <v>0.2528530309798932</v>
      </c>
      <c r="AG72" s="3">
        <f t="shared" si="39"/>
        <v>1.1357816691600546</v>
      </c>
      <c r="AH72" s="8">
        <v>70.3</v>
      </c>
      <c r="AI72" s="3">
        <f t="shared" si="40"/>
        <v>1.8530895298518655</v>
      </c>
      <c r="AJ72" s="3">
        <f t="shared" si="41"/>
        <v>8.4142735871850522</v>
      </c>
      <c r="AK72">
        <v>1.65</v>
      </c>
      <c r="AL72" s="3">
        <f t="shared" si="42"/>
        <v>0.42324587393680785</v>
      </c>
      <c r="AM72" s="3">
        <f t="shared" si="43"/>
        <v>1.4662878298615181</v>
      </c>
    </row>
    <row r="73" spans="1:39" x14ac:dyDescent="0.2">
      <c r="A73">
        <v>8</v>
      </c>
      <c r="B73">
        <v>12</v>
      </c>
      <c r="C73" s="1">
        <v>8.1199999999999992</v>
      </c>
      <c r="D73" s="1" t="s">
        <v>316</v>
      </c>
      <c r="E73" s="6" t="s">
        <v>177</v>
      </c>
      <c r="F73" s="6">
        <v>2</v>
      </c>
      <c r="G73" s="3">
        <v>13</v>
      </c>
      <c r="H73" s="3">
        <f t="shared" si="22"/>
        <v>1.146128035678238</v>
      </c>
      <c r="I73" s="3">
        <f t="shared" si="23"/>
        <v>3.6742346141747673</v>
      </c>
      <c r="J73" s="3">
        <v>80</v>
      </c>
      <c r="K73" s="3">
        <f t="shared" si="24"/>
        <v>1.9084850188786497</v>
      </c>
      <c r="L73" s="3">
        <f t="shared" si="25"/>
        <v>8.9721792224631809</v>
      </c>
      <c r="M73" s="3">
        <v>92</v>
      </c>
      <c r="N73" s="3">
        <f t="shared" si="26"/>
        <v>1.968482948553935</v>
      </c>
      <c r="O73" s="3">
        <f t="shared" si="27"/>
        <v>9.6176920308356717</v>
      </c>
      <c r="P73" s="1">
        <v>104.9609914717045</v>
      </c>
      <c r="Q73" s="3">
        <f t="shared" si="28"/>
        <v>2.0251460133159798</v>
      </c>
      <c r="R73" s="3">
        <f t="shared" si="29"/>
        <v>10.26942021107835</v>
      </c>
      <c r="S73" s="7">
        <v>98.581567523620976</v>
      </c>
      <c r="T73" s="3">
        <f t="shared" si="30"/>
        <v>1.9981789582670246</v>
      </c>
      <c r="U73" s="3">
        <f t="shared" si="31"/>
        <v>9.9539724494103847</v>
      </c>
      <c r="V73" s="7">
        <v>78.737147825144262</v>
      </c>
      <c r="W73" s="3">
        <f t="shared" si="32"/>
        <v>1.9016606970154315</v>
      </c>
      <c r="X73" s="3">
        <f t="shared" si="33"/>
        <v>8.9015250280580727</v>
      </c>
      <c r="Y73" s="1">
        <v>1</v>
      </c>
      <c r="Z73" s="3">
        <f t="shared" si="34"/>
        <v>0.3010299956639812</v>
      </c>
      <c r="AA73" s="3">
        <f t="shared" si="35"/>
        <v>1.2247448713915889</v>
      </c>
      <c r="AB73" s="5">
        <v>111.16666666666667</v>
      </c>
      <c r="AC73" s="3">
        <f t="shared" si="36"/>
        <v>2.0498638138403331</v>
      </c>
      <c r="AD73" s="3">
        <f t="shared" si="37"/>
        <v>10.567244989431572</v>
      </c>
      <c r="AE73" s="2">
        <v>0.9</v>
      </c>
      <c r="AF73" s="3">
        <f t="shared" si="38"/>
        <v>0.27875360095282892</v>
      </c>
      <c r="AG73" s="3">
        <f t="shared" si="39"/>
        <v>1.1832159566199232</v>
      </c>
      <c r="AH73" s="8">
        <v>1.7333333333333332</v>
      </c>
      <c r="AI73" s="3">
        <f t="shared" si="40"/>
        <v>0.43669259766405427</v>
      </c>
      <c r="AJ73" s="3">
        <f t="shared" si="41"/>
        <v>1.4944341180973264</v>
      </c>
      <c r="AK73">
        <v>2.12</v>
      </c>
      <c r="AL73" s="3">
        <f t="shared" si="42"/>
        <v>0.49415459401844281</v>
      </c>
      <c r="AM73" s="3">
        <f t="shared" si="43"/>
        <v>1.6186414056238645</v>
      </c>
    </row>
    <row r="74" spans="1:39" x14ac:dyDescent="0.2">
      <c r="A74">
        <v>9</v>
      </c>
      <c r="B74">
        <v>1</v>
      </c>
      <c r="C74" s="1">
        <v>9.01</v>
      </c>
      <c r="D74" s="1" t="s">
        <v>314</v>
      </c>
      <c r="E74" s="6" t="s">
        <v>179</v>
      </c>
      <c r="F74" s="6">
        <v>1</v>
      </c>
      <c r="G74" s="3">
        <v>12</v>
      </c>
      <c r="H74" s="3">
        <f t="shared" si="22"/>
        <v>1.1139433523068367</v>
      </c>
      <c r="I74" s="3">
        <f t="shared" si="23"/>
        <v>3.5355339059327378</v>
      </c>
      <c r="J74" s="3">
        <v>85</v>
      </c>
      <c r="K74" s="3">
        <f t="shared" si="24"/>
        <v>1.9344984512435677</v>
      </c>
      <c r="L74" s="3">
        <f t="shared" si="25"/>
        <v>9.2466210044534645</v>
      </c>
      <c r="M74" s="3">
        <v>92</v>
      </c>
      <c r="N74" s="3">
        <f t="shared" si="26"/>
        <v>1.968482948553935</v>
      </c>
      <c r="O74" s="3">
        <f t="shared" si="27"/>
        <v>9.6176920308356717</v>
      </c>
      <c r="P74" s="7" t="s">
        <v>29</v>
      </c>
      <c r="Q74" s="7" t="s">
        <v>29</v>
      </c>
      <c r="R74" s="7" t="s">
        <v>29</v>
      </c>
      <c r="S74" s="7" t="s">
        <v>29</v>
      </c>
      <c r="T74" s="7" t="s">
        <v>29</v>
      </c>
      <c r="U74" s="7" t="s">
        <v>29</v>
      </c>
      <c r="V74" s="7" t="s">
        <v>29</v>
      </c>
      <c r="W74" s="7" t="s">
        <v>29</v>
      </c>
      <c r="X74" s="7" t="s">
        <v>29</v>
      </c>
      <c r="Y74" s="1">
        <v>2.3333333333333335</v>
      </c>
      <c r="Z74" s="3">
        <f t="shared" si="34"/>
        <v>0.52287874528033762</v>
      </c>
      <c r="AA74" s="3">
        <f t="shared" si="35"/>
        <v>1.6832508230603465</v>
      </c>
      <c r="AB74" s="5">
        <v>189.33333333333334</v>
      </c>
      <c r="AC74" s="3">
        <f t="shared" si="36"/>
        <v>2.2795148535261855</v>
      </c>
      <c r="AD74" s="3">
        <f t="shared" si="37"/>
        <v>13.778001790293589</v>
      </c>
      <c r="AE74" s="2">
        <v>1.67</v>
      </c>
      <c r="AF74" s="3">
        <f t="shared" si="38"/>
        <v>0.42651126136457523</v>
      </c>
      <c r="AG74" s="3">
        <f t="shared" si="39"/>
        <v>1.4730919862656235</v>
      </c>
      <c r="AH74" s="8">
        <v>1.5</v>
      </c>
      <c r="AI74" s="3">
        <f t="shared" si="40"/>
        <v>0.3979400086720376</v>
      </c>
      <c r="AJ74" s="3">
        <f t="shared" si="41"/>
        <v>1.4142135623730951</v>
      </c>
      <c r="AK74">
        <v>2.1</v>
      </c>
      <c r="AL74" s="3">
        <f t="shared" si="42"/>
        <v>0.49136169383427269</v>
      </c>
      <c r="AM74" s="3">
        <f t="shared" si="43"/>
        <v>1.61245154965971</v>
      </c>
    </row>
    <row r="75" spans="1:39" s="16" customFormat="1" x14ac:dyDescent="0.2">
      <c r="A75" s="16">
        <v>9</v>
      </c>
      <c r="B75" s="16">
        <v>2</v>
      </c>
      <c r="C75" s="17">
        <v>9.02</v>
      </c>
      <c r="D75" s="17" t="s">
        <v>313</v>
      </c>
      <c r="E75" s="18" t="s">
        <v>11</v>
      </c>
      <c r="F75" s="18">
        <v>1</v>
      </c>
      <c r="G75" s="19">
        <v>13</v>
      </c>
      <c r="H75" s="3">
        <f t="shared" si="22"/>
        <v>1.146128035678238</v>
      </c>
      <c r="I75" s="3">
        <f t="shared" si="23"/>
        <v>3.6742346141747673</v>
      </c>
      <c r="J75" s="19">
        <v>58</v>
      </c>
      <c r="K75" s="3">
        <f t="shared" si="24"/>
        <v>1.7708520116421442</v>
      </c>
      <c r="L75" s="3">
        <f t="shared" si="25"/>
        <v>7.6485292703891776</v>
      </c>
      <c r="M75" s="19">
        <v>65</v>
      </c>
      <c r="N75" s="3">
        <f t="shared" si="26"/>
        <v>1.8195439355418688</v>
      </c>
      <c r="O75" s="3">
        <f t="shared" si="27"/>
        <v>8.0932070281193234</v>
      </c>
      <c r="P75" s="20" t="s">
        <v>29</v>
      </c>
      <c r="Q75" s="20" t="s">
        <v>29</v>
      </c>
      <c r="R75" s="20" t="s">
        <v>29</v>
      </c>
      <c r="S75" s="20" t="s">
        <v>29</v>
      </c>
      <c r="T75" s="20" t="s">
        <v>29</v>
      </c>
      <c r="U75" s="20" t="s">
        <v>29</v>
      </c>
      <c r="V75" s="20" t="s">
        <v>29</v>
      </c>
      <c r="W75" s="20" t="s">
        <v>29</v>
      </c>
      <c r="X75" s="20" t="s">
        <v>29</v>
      </c>
      <c r="Y75" s="17">
        <v>0</v>
      </c>
      <c r="Z75" s="3">
        <f t="shared" si="34"/>
        <v>0</v>
      </c>
      <c r="AA75" s="3">
        <f t="shared" si="35"/>
        <v>0.70710678118654757</v>
      </c>
      <c r="AB75" s="21">
        <v>233.16666666666666</v>
      </c>
      <c r="AC75" s="3">
        <f t="shared" si="36"/>
        <v>2.3695250738574551</v>
      </c>
      <c r="AD75" s="3">
        <f t="shared" si="37"/>
        <v>15.286159317064135</v>
      </c>
      <c r="AE75" s="22">
        <v>0.51</v>
      </c>
      <c r="AF75" s="3">
        <f t="shared" si="38"/>
        <v>0.17897694729316943</v>
      </c>
      <c r="AG75" s="3">
        <f t="shared" si="39"/>
        <v>1.004987562112089</v>
      </c>
      <c r="AH75" s="23">
        <v>209.36666666666667</v>
      </c>
      <c r="AI75" s="3">
        <f t="shared" si="40"/>
        <v>2.3229769254551131</v>
      </c>
      <c r="AJ75" s="3">
        <f t="shared" si="41"/>
        <v>14.486775578667141</v>
      </c>
      <c r="AK75" s="16">
        <v>1.63</v>
      </c>
      <c r="AL75" s="3">
        <f t="shared" si="42"/>
        <v>0.41995574848975786</v>
      </c>
      <c r="AM75" s="3">
        <f t="shared" si="43"/>
        <v>1.4594519519326423</v>
      </c>
    </row>
    <row r="76" spans="1:39" x14ac:dyDescent="0.2">
      <c r="A76">
        <v>9</v>
      </c>
      <c r="B76">
        <v>3</v>
      </c>
      <c r="C76" s="1">
        <v>9.0299999999999994</v>
      </c>
      <c r="D76" s="1" t="s">
        <v>314</v>
      </c>
      <c r="E76" s="6" t="s">
        <v>130</v>
      </c>
      <c r="F76" s="6">
        <v>1</v>
      </c>
      <c r="G76" s="3">
        <v>2</v>
      </c>
      <c r="H76" s="3">
        <f t="shared" si="22"/>
        <v>0.47712125471966244</v>
      </c>
      <c r="I76" s="3">
        <f t="shared" si="23"/>
        <v>1.5811388300841898</v>
      </c>
      <c r="J76" s="3">
        <v>85</v>
      </c>
      <c r="K76" s="3">
        <f t="shared" si="24"/>
        <v>1.9344984512435677</v>
      </c>
      <c r="L76" s="3">
        <f t="shared" si="25"/>
        <v>9.2466210044534645</v>
      </c>
      <c r="M76" s="3">
        <v>92</v>
      </c>
      <c r="N76" s="3">
        <f t="shared" si="26"/>
        <v>1.968482948553935</v>
      </c>
      <c r="O76" s="3">
        <f t="shared" si="27"/>
        <v>9.6176920308356717</v>
      </c>
      <c r="P76" s="7" t="s">
        <v>29</v>
      </c>
      <c r="Q76" s="7" t="s">
        <v>29</v>
      </c>
      <c r="R76" s="7" t="s">
        <v>29</v>
      </c>
      <c r="S76" s="7" t="s">
        <v>29</v>
      </c>
      <c r="T76" s="7" t="s">
        <v>29</v>
      </c>
      <c r="U76" s="7" t="s">
        <v>29</v>
      </c>
      <c r="V76" s="7" t="s">
        <v>29</v>
      </c>
      <c r="W76" s="7" t="s">
        <v>29</v>
      </c>
      <c r="X76" s="7" t="s">
        <v>29</v>
      </c>
      <c r="Y76" s="1">
        <v>3.5</v>
      </c>
      <c r="Z76" s="3">
        <f t="shared" si="34"/>
        <v>0.65321251377534373</v>
      </c>
      <c r="AA76" s="3">
        <f t="shared" si="35"/>
        <v>2</v>
      </c>
      <c r="AB76" s="5">
        <v>232.25</v>
      </c>
      <c r="AC76" s="3">
        <f t="shared" si="36"/>
        <v>2.3678216524185376</v>
      </c>
      <c r="AD76" s="3">
        <f t="shared" si="37"/>
        <v>15.256146302392358</v>
      </c>
      <c r="AE76" s="2">
        <v>1.37</v>
      </c>
      <c r="AF76" s="3">
        <f t="shared" si="38"/>
        <v>0.37474834601010387</v>
      </c>
      <c r="AG76" s="3">
        <f t="shared" si="39"/>
        <v>1.3674794331177345</v>
      </c>
      <c r="AH76" s="8" t="s">
        <v>29</v>
      </c>
      <c r="AI76" s="3" t="s">
        <v>29</v>
      </c>
      <c r="AJ76" s="3" t="s">
        <v>29</v>
      </c>
      <c r="AK76" s="3" t="s">
        <v>29</v>
      </c>
      <c r="AL76" s="3" t="s">
        <v>29</v>
      </c>
      <c r="AM76" s="3" t="s">
        <v>29</v>
      </c>
    </row>
    <row r="77" spans="1:39" x14ac:dyDescent="0.2">
      <c r="A77">
        <v>9</v>
      </c>
      <c r="B77">
        <v>4</v>
      </c>
      <c r="C77" s="1">
        <v>9.0399999999999991</v>
      </c>
      <c r="D77" s="1" t="s">
        <v>314</v>
      </c>
      <c r="E77" s="6" t="s">
        <v>185</v>
      </c>
      <c r="F77" s="6">
        <v>1</v>
      </c>
      <c r="G77" s="3">
        <v>5</v>
      </c>
      <c r="H77" s="3">
        <f t="shared" si="22"/>
        <v>0.77815125038364363</v>
      </c>
      <c r="I77" s="3">
        <f t="shared" si="23"/>
        <v>2.3452078799117149</v>
      </c>
      <c r="J77" s="3">
        <v>85</v>
      </c>
      <c r="K77" s="3">
        <f t="shared" si="24"/>
        <v>1.9344984512435677</v>
      </c>
      <c r="L77" s="3">
        <f t="shared" si="25"/>
        <v>9.2466210044534645</v>
      </c>
      <c r="M77" s="3">
        <v>92</v>
      </c>
      <c r="N77" s="3">
        <f t="shared" si="26"/>
        <v>1.968482948553935</v>
      </c>
      <c r="O77" s="3">
        <f t="shared" si="27"/>
        <v>9.6176920308356717</v>
      </c>
      <c r="P77" s="7" t="s">
        <v>29</v>
      </c>
      <c r="Q77" s="7" t="s">
        <v>29</v>
      </c>
      <c r="R77" s="7" t="s">
        <v>29</v>
      </c>
      <c r="S77" s="7" t="s">
        <v>29</v>
      </c>
      <c r="T77" s="7" t="s">
        <v>29</v>
      </c>
      <c r="U77" s="7" t="s">
        <v>29</v>
      </c>
      <c r="V77" s="7" t="s">
        <v>29</v>
      </c>
      <c r="W77" s="7" t="s">
        <v>29</v>
      </c>
      <c r="X77" s="7" t="s">
        <v>29</v>
      </c>
      <c r="Y77" s="1">
        <v>3.3333333333333335</v>
      </c>
      <c r="Z77" s="3">
        <f t="shared" si="34"/>
        <v>0.63682209758717434</v>
      </c>
      <c r="AA77" s="3">
        <f t="shared" si="35"/>
        <v>1.9578900207451218</v>
      </c>
      <c r="AB77" s="5">
        <v>231</v>
      </c>
      <c r="AC77" s="3">
        <f t="shared" si="36"/>
        <v>2.3654879848908998</v>
      </c>
      <c r="AD77" s="3">
        <f t="shared" si="37"/>
        <v>15.215124054702938</v>
      </c>
      <c r="AE77" s="2">
        <v>1.46</v>
      </c>
      <c r="AF77" s="3">
        <f t="shared" si="38"/>
        <v>0.39093510710337914</v>
      </c>
      <c r="AG77" s="3">
        <f t="shared" si="39"/>
        <v>1.4</v>
      </c>
      <c r="AH77" s="8">
        <v>0.16666666666666666</v>
      </c>
      <c r="AI77" s="3">
        <f t="shared" si="40"/>
        <v>6.6946789630613221E-2</v>
      </c>
      <c r="AJ77" s="3">
        <f t="shared" si="41"/>
        <v>0.81649658092772603</v>
      </c>
      <c r="AK77">
        <v>2.27</v>
      </c>
      <c r="AL77" s="3">
        <f t="shared" si="42"/>
        <v>0.51454775266028607</v>
      </c>
      <c r="AM77" s="3">
        <f t="shared" si="43"/>
        <v>1.6643316977093239</v>
      </c>
    </row>
    <row r="78" spans="1:39" x14ac:dyDescent="0.2">
      <c r="A78">
        <v>9</v>
      </c>
      <c r="B78">
        <v>5</v>
      </c>
      <c r="C78" s="1">
        <v>9.0500000000000007</v>
      </c>
      <c r="D78" s="1" t="s">
        <v>314</v>
      </c>
      <c r="E78" s="6" t="s">
        <v>188</v>
      </c>
      <c r="F78" s="6">
        <v>1</v>
      </c>
      <c r="G78" s="3">
        <v>10</v>
      </c>
      <c r="H78" s="3">
        <f t="shared" si="22"/>
        <v>1.0413926851582251</v>
      </c>
      <c r="I78" s="3">
        <f t="shared" si="23"/>
        <v>3.2403703492039302</v>
      </c>
      <c r="J78" s="3">
        <v>80</v>
      </c>
      <c r="K78" s="3">
        <f t="shared" si="24"/>
        <v>1.9084850188786497</v>
      </c>
      <c r="L78" s="3">
        <f t="shared" si="25"/>
        <v>8.9721792224631809</v>
      </c>
      <c r="M78" s="3">
        <v>85</v>
      </c>
      <c r="N78" s="3">
        <f t="shared" si="26"/>
        <v>1.9344984512435677</v>
      </c>
      <c r="O78" s="3">
        <f t="shared" si="27"/>
        <v>9.2466210044534645</v>
      </c>
      <c r="P78" s="7" t="s">
        <v>29</v>
      </c>
      <c r="Q78" s="7" t="s">
        <v>29</v>
      </c>
      <c r="R78" s="7" t="s">
        <v>29</v>
      </c>
      <c r="S78" s="7" t="s">
        <v>29</v>
      </c>
      <c r="T78" s="7" t="s">
        <v>29</v>
      </c>
      <c r="U78" s="7" t="s">
        <v>29</v>
      </c>
      <c r="V78" s="7" t="s">
        <v>29</v>
      </c>
      <c r="W78" s="7" t="s">
        <v>29</v>
      </c>
      <c r="X78" s="7" t="s">
        <v>29</v>
      </c>
      <c r="Y78" s="1">
        <v>2.3333333333333335</v>
      </c>
      <c r="Z78" s="3">
        <f t="shared" si="34"/>
        <v>0.52287874528033762</v>
      </c>
      <c r="AA78" s="3">
        <f t="shared" si="35"/>
        <v>1.6832508230603465</v>
      </c>
      <c r="AB78" s="5">
        <v>141.66666666666666</v>
      </c>
      <c r="AC78" s="3">
        <f t="shared" si="36"/>
        <v>2.1543225142935096</v>
      </c>
      <c r="AD78" s="3">
        <f t="shared" si="37"/>
        <v>11.92336641501328</v>
      </c>
      <c r="AE78" s="2">
        <v>1.3</v>
      </c>
      <c r="AF78" s="3">
        <f t="shared" si="38"/>
        <v>0.36172783601759284</v>
      </c>
      <c r="AG78" s="3">
        <f t="shared" si="39"/>
        <v>1.3416407864998738</v>
      </c>
      <c r="AH78" s="8">
        <v>7.4000000000000012</v>
      </c>
      <c r="AI78" s="3">
        <f t="shared" si="40"/>
        <v>0.92427928606188181</v>
      </c>
      <c r="AJ78" s="3">
        <f t="shared" si="41"/>
        <v>2.8106938645110393</v>
      </c>
      <c r="AK78">
        <v>2.12</v>
      </c>
      <c r="AL78" s="3">
        <f t="shared" si="42"/>
        <v>0.49415459401844281</v>
      </c>
      <c r="AM78" s="3">
        <f t="shared" si="43"/>
        <v>1.6186414056238645</v>
      </c>
    </row>
    <row r="79" spans="1:39" x14ac:dyDescent="0.2">
      <c r="A79">
        <v>9</v>
      </c>
      <c r="B79">
        <v>6</v>
      </c>
      <c r="C79" s="1">
        <v>9.06</v>
      </c>
      <c r="D79" s="1" t="s">
        <v>314</v>
      </c>
      <c r="E79" s="6" t="s">
        <v>190</v>
      </c>
      <c r="F79" s="9">
        <v>1</v>
      </c>
      <c r="G79" s="3">
        <v>10</v>
      </c>
      <c r="H79" s="3">
        <f t="shared" si="22"/>
        <v>1.0413926851582251</v>
      </c>
      <c r="I79" s="3">
        <f t="shared" si="23"/>
        <v>3.2403703492039302</v>
      </c>
      <c r="J79" s="3">
        <v>80</v>
      </c>
      <c r="K79" s="3">
        <f t="shared" si="24"/>
        <v>1.9084850188786497</v>
      </c>
      <c r="L79" s="3">
        <f t="shared" si="25"/>
        <v>8.9721792224631809</v>
      </c>
      <c r="M79" s="3">
        <v>85</v>
      </c>
      <c r="N79" s="3">
        <f t="shared" si="26"/>
        <v>1.9344984512435677</v>
      </c>
      <c r="O79" s="3">
        <f t="shared" si="27"/>
        <v>9.2466210044534645</v>
      </c>
      <c r="P79" s="7" t="s">
        <v>29</v>
      </c>
      <c r="Q79" s="7" t="s">
        <v>29</v>
      </c>
      <c r="R79" s="7" t="s">
        <v>29</v>
      </c>
      <c r="S79" s="7" t="s">
        <v>29</v>
      </c>
      <c r="T79" s="7" t="s">
        <v>29</v>
      </c>
      <c r="U79" s="7" t="s">
        <v>29</v>
      </c>
      <c r="V79" s="7" t="s">
        <v>29</v>
      </c>
      <c r="W79" s="7" t="s">
        <v>29</v>
      </c>
      <c r="X79" s="7" t="s">
        <v>29</v>
      </c>
      <c r="Y79" s="1">
        <v>3.6666666666666665</v>
      </c>
      <c r="Z79" s="3">
        <f t="shared" si="34"/>
        <v>0.66900678095857558</v>
      </c>
      <c r="AA79" s="3">
        <f t="shared" si="35"/>
        <v>2.0412414523193148</v>
      </c>
      <c r="AB79" s="5">
        <v>281.5</v>
      </c>
      <c r="AC79" s="3">
        <f t="shared" si="36"/>
        <v>2.4510184521554574</v>
      </c>
      <c r="AD79" s="3">
        <f t="shared" si="37"/>
        <v>16.792855623746664</v>
      </c>
      <c r="AE79" s="2">
        <v>0.94</v>
      </c>
      <c r="AF79" s="3">
        <f t="shared" si="38"/>
        <v>0.28780172993022601</v>
      </c>
      <c r="AG79" s="3">
        <f t="shared" si="39"/>
        <v>1.2</v>
      </c>
      <c r="AH79" s="8" t="s">
        <v>29</v>
      </c>
      <c r="AI79" s="3" t="s">
        <v>29</v>
      </c>
      <c r="AJ79" s="3" t="s">
        <v>29</v>
      </c>
      <c r="AK79" s="3" t="s">
        <v>29</v>
      </c>
      <c r="AL79" s="3" t="s">
        <v>29</v>
      </c>
      <c r="AM79" s="3" t="s">
        <v>29</v>
      </c>
    </row>
    <row r="80" spans="1:39" x14ac:dyDescent="0.2">
      <c r="A80">
        <v>9</v>
      </c>
      <c r="B80">
        <v>7</v>
      </c>
      <c r="C80" s="1">
        <v>9.07</v>
      </c>
      <c r="D80" s="1" t="s">
        <v>316</v>
      </c>
      <c r="E80" s="6" t="s">
        <v>51</v>
      </c>
      <c r="F80" s="6">
        <v>2</v>
      </c>
      <c r="G80" s="3">
        <v>13</v>
      </c>
      <c r="H80" s="3">
        <f t="shared" si="22"/>
        <v>1.146128035678238</v>
      </c>
      <c r="I80" s="3">
        <f t="shared" si="23"/>
        <v>3.6742346141747673</v>
      </c>
      <c r="J80" s="3">
        <v>85</v>
      </c>
      <c r="K80" s="3">
        <f t="shared" si="24"/>
        <v>1.9344984512435677</v>
      </c>
      <c r="L80" s="3">
        <f t="shared" si="25"/>
        <v>9.2466210044534645</v>
      </c>
      <c r="M80" s="3">
        <v>85</v>
      </c>
      <c r="N80" s="3">
        <f t="shared" si="26"/>
        <v>1.9344984512435677</v>
      </c>
      <c r="O80" s="3">
        <f t="shared" si="27"/>
        <v>9.2466210044534645</v>
      </c>
      <c r="P80" s="7" t="s">
        <v>29</v>
      </c>
      <c r="Q80" s="7" t="s">
        <v>29</v>
      </c>
      <c r="R80" s="7" t="s">
        <v>29</v>
      </c>
      <c r="S80" s="7" t="s">
        <v>29</v>
      </c>
      <c r="T80" s="7" t="s">
        <v>29</v>
      </c>
      <c r="U80" s="7" t="s">
        <v>29</v>
      </c>
      <c r="V80" s="7" t="s">
        <v>29</v>
      </c>
      <c r="W80" s="7" t="s">
        <v>29</v>
      </c>
      <c r="X80" s="7" t="s">
        <v>29</v>
      </c>
      <c r="Y80" s="1">
        <v>3</v>
      </c>
      <c r="Z80" s="3">
        <f t="shared" si="34"/>
        <v>0.6020599913279624</v>
      </c>
      <c r="AA80" s="3">
        <f t="shared" si="35"/>
        <v>1.8708286933869707</v>
      </c>
      <c r="AB80" s="5">
        <v>238.66666666666666</v>
      </c>
      <c r="AC80" s="3">
        <f t="shared" si="36"/>
        <v>2.3796076356632203</v>
      </c>
      <c r="AD80" s="3">
        <f t="shared" si="37"/>
        <v>15.465014279549393</v>
      </c>
      <c r="AE80" s="2">
        <v>1.29</v>
      </c>
      <c r="AF80" s="3">
        <f t="shared" si="38"/>
        <v>0.35983548233988799</v>
      </c>
      <c r="AG80" s="3">
        <f t="shared" si="39"/>
        <v>1.3379088160259651</v>
      </c>
      <c r="AH80" s="8">
        <v>1.0666666666666664</v>
      </c>
      <c r="AI80" s="3">
        <f t="shared" si="40"/>
        <v>0.3152704347785914</v>
      </c>
      <c r="AJ80" s="3">
        <f t="shared" si="41"/>
        <v>1.2516655570345725</v>
      </c>
      <c r="AK80">
        <v>3.78</v>
      </c>
      <c r="AL80" s="3">
        <f t="shared" si="42"/>
        <v>0.67942789661211878</v>
      </c>
      <c r="AM80" s="3">
        <f t="shared" si="43"/>
        <v>2.0688160865577201</v>
      </c>
    </row>
    <row r="81" spans="1:39" x14ac:dyDescent="0.2">
      <c r="A81">
        <v>9</v>
      </c>
      <c r="B81">
        <v>8</v>
      </c>
      <c r="C81" s="1">
        <v>9.08</v>
      </c>
      <c r="D81" s="1" t="s">
        <v>316</v>
      </c>
      <c r="E81" s="6" t="s">
        <v>182</v>
      </c>
      <c r="F81" s="6">
        <v>2</v>
      </c>
      <c r="G81" s="3">
        <v>15</v>
      </c>
      <c r="H81" s="3">
        <f t="shared" si="22"/>
        <v>1.2041199826559248</v>
      </c>
      <c r="I81" s="3">
        <f t="shared" si="23"/>
        <v>3.9370039370059056</v>
      </c>
      <c r="J81" s="3">
        <v>85</v>
      </c>
      <c r="K81" s="3">
        <f t="shared" si="24"/>
        <v>1.9344984512435677</v>
      </c>
      <c r="L81" s="3">
        <f t="shared" si="25"/>
        <v>9.2466210044534645</v>
      </c>
      <c r="M81" s="3">
        <v>92</v>
      </c>
      <c r="N81" s="3">
        <f t="shared" si="26"/>
        <v>1.968482948553935</v>
      </c>
      <c r="O81" s="3">
        <f t="shared" si="27"/>
        <v>9.6176920308356717</v>
      </c>
      <c r="P81" s="7" t="s">
        <v>29</v>
      </c>
      <c r="Q81" s="7" t="s">
        <v>29</v>
      </c>
      <c r="R81" s="7" t="s">
        <v>29</v>
      </c>
      <c r="S81" s="7" t="s">
        <v>29</v>
      </c>
      <c r="T81" s="7" t="s">
        <v>29</v>
      </c>
      <c r="U81" s="7" t="s">
        <v>29</v>
      </c>
      <c r="V81" s="7" t="s">
        <v>29</v>
      </c>
      <c r="W81" s="7" t="s">
        <v>29</v>
      </c>
      <c r="X81" s="7" t="s">
        <v>29</v>
      </c>
      <c r="Y81" s="1">
        <v>1</v>
      </c>
      <c r="Z81" s="3">
        <f t="shared" si="34"/>
        <v>0.3010299956639812</v>
      </c>
      <c r="AA81" s="3">
        <f t="shared" si="35"/>
        <v>1.2247448713915889</v>
      </c>
      <c r="AB81" s="5">
        <v>257.16666666666669</v>
      </c>
      <c r="AC81" s="3">
        <f t="shared" si="36"/>
        <v>2.4119001673755625</v>
      </c>
      <c r="AD81" s="3">
        <f t="shared" si="37"/>
        <v>16.051998837112677</v>
      </c>
      <c r="AE81" s="2">
        <v>0.94</v>
      </c>
      <c r="AF81" s="3">
        <f t="shared" si="38"/>
        <v>0.28780172993022601</v>
      </c>
      <c r="AG81" s="3">
        <f t="shared" si="39"/>
        <v>1.2</v>
      </c>
      <c r="AH81" s="8">
        <v>6.6333333333333329</v>
      </c>
      <c r="AI81" s="3">
        <f t="shared" si="40"/>
        <v>0.88271422762022556</v>
      </c>
      <c r="AJ81" s="3">
        <f t="shared" si="41"/>
        <v>2.6708300832013503</v>
      </c>
      <c r="AK81">
        <v>2.3199999999999998</v>
      </c>
      <c r="AL81" s="3">
        <f t="shared" si="42"/>
        <v>0.52113808370403625</v>
      </c>
      <c r="AM81" s="3">
        <f t="shared" si="43"/>
        <v>1.6792855623746665</v>
      </c>
    </row>
    <row r="82" spans="1:39" s="16" customFormat="1" x14ac:dyDescent="0.2">
      <c r="A82" s="16">
        <v>9</v>
      </c>
      <c r="B82" s="16">
        <v>9</v>
      </c>
      <c r="C82" s="17">
        <v>9.09</v>
      </c>
      <c r="D82" s="17" t="s">
        <v>313</v>
      </c>
      <c r="E82" s="18" t="s">
        <v>11</v>
      </c>
      <c r="F82" s="18">
        <v>2</v>
      </c>
      <c r="G82" s="19">
        <v>13</v>
      </c>
      <c r="H82" s="3">
        <f t="shared" si="22"/>
        <v>1.146128035678238</v>
      </c>
      <c r="I82" s="3">
        <f t="shared" si="23"/>
        <v>3.6742346141747673</v>
      </c>
      <c r="J82" s="19">
        <v>58</v>
      </c>
      <c r="K82" s="3">
        <f t="shared" si="24"/>
        <v>1.7708520116421442</v>
      </c>
      <c r="L82" s="3">
        <f t="shared" si="25"/>
        <v>7.6485292703891776</v>
      </c>
      <c r="M82" s="19">
        <v>65</v>
      </c>
      <c r="N82" s="3">
        <f t="shared" si="26"/>
        <v>1.8195439355418688</v>
      </c>
      <c r="O82" s="3">
        <f t="shared" si="27"/>
        <v>8.0932070281193234</v>
      </c>
      <c r="P82" s="20" t="s">
        <v>29</v>
      </c>
      <c r="Q82" s="20" t="s">
        <v>29</v>
      </c>
      <c r="R82" s="20" t="s">
        <v>29</v>
      </c>
      <c r="S82" s="20" t="s">
        <v>29</v>
      </c>
      <c r="T82" s="20" t="s">
        <v>29</v>
      </c>
      <c r="U82" s="20" t="s">
        <v>29</v>
      </c>
      <c r="V82" s="20" t="s">
        <v>29</v>
      </c>
      <c r="W82" s="20" t="s">
        <v>29</v>
      </c>
      <c r="X82" s="20" t="s">
        <v>29</v>
      </c>
      <c r="Y82" s="17">
        <v>0</v>
      </c>
      <c r="Z82" s="3">
        <f t="shared" si="34"/>
        <v>0</v>
      </c>
      <c r="AA82" s="3">
        <f t="shared" si="35"/>
        <v>0.70710678118654757</v>
      </c>
      <c r="AB82" s="21">
        <v>225.16666666666666</v>
      </c>
      <c r="AC82" s="3">
        <f t="shared" si="36"/>
        <v>2.3544285972760934</v>
      </c>
      <c r="AD82" s="3">
        <f t="shared" si="37"/>
        <v>15.022205785658333</v>
      </c>
      <c r="AE82" s="22">
        <v>0.38</v>
      </c>
      <c r="AF82" s="3">
        <f t="shared" si="38"/>
        <v>0.13987908640123647</v>
      </c>
      <c r="AG82" s="3">
        <f t="shared" si="39"/>
        <v>0.93808315196468595</v>
      </c>
      <c r="AH82" s="23">
        <v>211.63333333333333</v>
      </c>
      <c r="AI82" s="3">
        <f t="shared" si="40"/>
        <v>2.3276313474307981</v>
      </c>
      <c r="AJ82" s="3">
        <f t="shared" si="41"/>
        <v>14.564797744333195</v>
      </c>
      <c r="AK82" s="16">
        <v>1.42</v>
      </c>
      <c r="AL82" s="3">
        <f t="shared" si="42"/>
        <v>0.38381536598043126</v>
      </c>
      <c r="AM82" s="3">
        <f t="shared" si="43"/>
        <v>1.3856406460551018</v>
      </c>
    </row>
    <row r="83" spans="1:39" x14ac:dyDescent="0.2">
      <c r="A83">
        <v>9</v>
      </c>
      <c r="B83">
        <v>10</v>
      </c>
      <c r="C83" s="1">
        <v>9.1</v>
      </c>
      <c r="D83" s="1" t="s">
        <v>316</v>
      </c>
      <c r="E83" s="6" t="s">
        <v>187</v>
      </c>
      <c r="F83" s="6">
        <v>2</v>
      </c>
      <c r="G83" s="3">
        <v>9</v>
      </c>
      <c r="H83" s="3">
        <f t="shared" si="22"/>
        <v>1</v>
      </c>
      <c r="I83" s="3">
        <f t="shared" si="23"/>
        <v>3.082207001484488</v>
      </c>
      <c r="J83" s="3">
        <v>85</v>
      </c>
      <c r="K83" s="3">
        <f t="shared" si="24"/>
        <v>1.9344984512435677</v>
      </c>
      <c r="L83" s="3">
        <f t="shared" si="25"/>
        <v>9.2466210044534645</v>
      </c>
      <c r="M83" s="3">
        <v>92</v>
      </c>
      <c r="N83" s="3">
        <f t="shared" si="26"/>
        <v>1.968482948553935</v>
      </c>
      <c r="O83" s="3">
        <f t="shared" si="27"/>
        <v>9.6176920308356717</v>
      </c>
      <c r="P83" s="7" t="s">
        <v>29</v>
      </c>
      <c r="Q83" s="7" t="s">
        <v>29</v>
      </c>
      <c r="R83" s="7" t="s">
        <v>29</v>
      </c>
      <c r="S83" s="7" t="s">
        <v>29</v>
      </c>
      <c r="T83" s="7" t="s">
        <v>29</v>
      </c>
      <c r="U83" s="7" t="s">
        <v>29</v>
      </c>
      <c r="V83" s="7" t="s">
        <v>29</v>
      </c>
      <c r="W83" s="7" t="s">
        <v>29</v>
      </c>
      <c r="X83" s="7" t="s">
        <v>29</v>
      </c>
      <c r="Y83" s="1">
        <v>3.3333333333333335</v>
      </c>
      <c r="Z83" s="3">
        <f t="shared" si="34"/>
        <v>0.63682209758717434</v>
      </c>
      <c r="AA83" s="3">
        <f t="shared" si="35"/>
        <v>1.9578900207451218</v>
      </c>
      <c r="AB83" s="5">
        <v>103.66666666666667</v>
      </c>
      <c r="AC83" s="3">
        <f t="shared" si="36"/>
        <v>2.0198083933535527</v>
      </c>
      <c r="AD83" s="3">
        <f t="shared" si="37"/>
        <v>10.206207261596576</v>
      </c>
      <c r="AE83" s="2">
        <v>1.0900000000000001</v>
      </c>
      <c r="AF83" s="3">
        <f t="shared" si="38"/>
        <v>0.32014628611105395</v>
      </c>
      <c r="AG83" s="3">
        <f t="shared" si="39"/>
        <v>1.2609520212918492</v>
      </c>
      <c r="AH83" s="8" t="s">
        <v>29</v>
      </c>
      <c r="AI83" s="3" t="s">
        <v>29</v>
      </c>
      <c r="AJ83" s="3" t="s">
        <v>29</v>
      </c>
      <c r="AK83" s="3" t="s">
        <v>29</v>
      </c>
      <c r="AL83" s="3" t="s">
        <v>29</v>
      </c>
      <c r="AM83" s="3" t="s">
        <v>29</v>
      </c>
    </row>
    <row r="84" spans="1:39" x14ac:dyDescent="0.2">
      <c r="A84">
        <v>9</v>
      </c>
      <c r="B84">
        <v>11</v>
      </c>
      <c r="C84" s="1">
        <v>9.11</v>
      </c>
      <c r="D84" s="1" t="s">
        <v>316</v>
      </c>
      <c r="E84" s="6" t="s">
        <v>189</v>
      </c>
      <c r="F84" s="6">
        <v>2</v>
      </c>
      <c r="G84" s="3">
        <v>12</v>
      </c>
      <c r="H84" s="3">
        <f t="shared" si="22"/>
        <v>1.1139433523068367</v>
      </c>
      <c r="I84" s="3">
        <f t="shared" si="23"/>
        <v>3.5355339059327378</v>
      </c>
      <c r="J84" s="3">
        <v>80</v>
      </c>
      <c r="K84" s="3">
        <f t="shared" si="24"/>
        <v>1.9084850188786497</v>
      </c>
      <c r="L84" s="3">
        <f t="shared" si="25"/>
        <v>8.9721792224631809</v>
      </c>
      <c r="M84" s="3">
        <v>80</v>
      </c>
      <c r="N84" s="3">
        <f t="shared" si="26"/>
        <v>1.9084850188786497</v>
      </c>
      <c r="O84" s="3">
        <f t="shared" si="27"/>
        <v>8.9721792224631809</v>
      </c>
      <c r="P84" s="7" t="s">
        <v>29</v>
      </c>
      <c r="Q84" s="7" t="s">
        <v>29</v>
      </c>
      <c r="R84" s="7" t="s">
        <v>29</v>
      </c>
      <c r="S84" s="7" t="s">
        <v>29</v>
      </c>
      <c r="T84" s="7" t="s">
        <v>29</v>
      </c>
      <c r="U84" s="7" t="s">
        <v>29</v>
      </c>
      <c r="V84" s="7" t="s">
        <v>29</v>
      </c>
      <c r="W84" s="7" t="s">
        <v>29</v>
      </c>
      <c r="X84" s="7" t="s">
        <v>29</v>
      </c>
      <c r="Y84" s="1">
        <f>1/3</f>
        <v>0.33333333333333331</v>
      </c>
      <c r="Z84" s="3">
        <f t="shared" si="34"/>
        <v>0.12493873660829993</v>
      </c>
      <c r="AA84" s="3">
        <f t="shared" si="35"/>
        <v>0.91287092917527679</v>
      </c>
      <c r="AB84" s="5">
        <v>220.5</v>
      </c>
      <c r="AC84" s="3">
        <f t="shared" si="36"/>
        <v>2.3453737305590883</v>
      </c>
      <c r="AD84" s="3">
        <f t="shared" si="37"/>
        <v>14.866068747318506</v>
      </c>
      <c r="AE84" s="2">
        <v>0.69</v>
      </c>
      <c r="AF84" s="3">
        <f t="shared" si="38"/>
        <v>0.22788670461367352</v>
      </c>
      <c r="AG84" s="3">
        <f t="shared" si="39"/>
        <v>1.0908712114635715</v>
      </c>
      <c r="AH84" s="8">
        <v>37.066666666666663</v>
      </c>
      <c r="AI84" s="3">
        <f t="shared" si="40"/>
        <v>1.5805448491901668</v>
      </c>
      <c r="AJ84" s="3">
        <f t="shared" si="41"/>
        <v>6.129165250396392</v>
      </c>
      <c r="AK84">
        <v>1.88</v>
      </c>
      <c r="AL84" s="3">
        <f t="shared" si="42"/>
        <v>0.45939248775923086</v>
      </c>
      <c r="AM84" s="3">
        <f t="shared" si="43"/>
        <v>1.5427248620541512</v>
      </c>
    </row>
    <row r="85" spans="1:39" x14ac:dyDescent="0.2">
      <c r="A85">
        <v>9</v>
      </c>
      <c r="B85">
        <v>12</v>
      </c>
      <c r="C85" s="1">
        <v>9.1199999999999992</v>
      </c>
      <c r="D85" s="1" t="s">
        <v>316</v>
      </c>
      <c r="E85" s="6" t="s">
        <v>192</v>
      </c>
      <c r="F85" s="6">
        <v>2</v>
      </c>
      <c r="G85" s="3">
        <v>13</v>
      </c>
      <c r="H85" s="3">
        <f t="shared" si="22"/>
        <v>1.146128035678238</v>
      </c>
      <c r="I85" s="3">
        <f t="shared" si="23"/>
        <v>3.6742346141747673</v>
      </c>
      <c r="J85" s="3">
        <v>80</v>
      </c>
      <c r="K85" s="3">
        <f t="shared" si="24"/>
        <v>1.9084850188786497</v>
      </c>
      <c r="L85" s="3">
        <f t="shared" si="25"/>
        <v>8.9721792224631809</v>
      </c>
      <c r="M85" s="3">
        <v>80</v>
      </c>
      <c r="N85" s="3">
        <f t="shared" si="26"/>
        <v>1.9084850188786497</v>
      </c>
      <c r="O85" s="3">
        <f t="shared" si="27"/>
        <v>8.9721792224631809</v>
      </c>
      <c r="P85" s="7" t="s">
        <v>29</v>
      </c>
      <c r="Q85" s="7" t="s">
        <v>29</v>
      </c>
      <c r="R85" s="7" t="s">
        <v>29</v>
      </c>
      <c r="S85" s="7" t="s">
        <v>29</v>
      </c>
      <c r="T85" s="7" t="s">
        <v>29</v>
      </c>
      <c r="U85" s="7" t="s">
        <v>29</v>
      </c>
      <c r="V85" s="7" t="s">
        <v>29</v>
      </c>
      <c r="W85" s="7" t="s">
        <v>29</v>
      </c>
      <c r="X85" s="7" t="s">
        <v>29</v>
      </c>
      <c r="Y85" s="1">
        <f>2/3</f>
        <v>0.66666666666666663</v>
      </c>
      <c r="Z85" s="3">
        <f t="shared" si="34"/>
        <v>0.22184874961635634</v>
      </c>
      <c r="AA85" s="3">
        <f t="shared" si="35"/>
        <v>1.0801234497346432</v>
      </c>
      <c r="AB85" s="5">
        <v>184</v>
      </c>
      <c r="AC85" s="3">
        <f t="shared" si="36"/>
        <v>2.2671717284030137</v>
      </c>
      <c r="AD85" s="3">
        <f t="shared" si="37"/>
        <v>13.583077707206124</v>
      </c>
      <c r="AE85" s="2">
        <v>0.81</v>
      </c>
      <c r="AF85" s="3">
        <f t="shared" si="38"/>
        <v>0.2576785748691845</v>
      </c>
      <c r="AG85" s="3">
        <f t="shared" si="39"/>
        <v>1.1445523142259597</v>
      </c>
      <c r="AH85" s="8">
        <v>75.2</v>
      </c>
      <c r="AI85" s="3">
        <f t="shared" si="40"/>
        <v>1.8819549713396004</v>
      </c>
      <c r="AJ85" s="3">
        <f t="shared" si="41"/>
        <v>8.7005746936624817</v>
      </c>
      <c r="AK85">
        <v>1.86</v>
      </c>
      <c r="AL85" s="3">
        <f t="shared" si="42"/>
        <v>0.45636603312904306</v>
      </c>
      <c r="AM85" s="3">
        <f t="shared" si="43"/>
        <v>1.5362291495737217</v>
      </c>
    </row>
    <row r="86" spans="1:39" x14ac:dyDescent="0.2">
      <c r="A86">
        <v>10</v>
      </c>
      <c r="B86">
        <v>1</v>
      </c>
      <c r="C86" s="1">
        <v>10.01</v>
      </c>
      <c r="D86" s="1" t="s">
        <v>314</v>
      </c>
      <c r="E86" s="6" t="s">
        <v>193</v>
      </c>
      <c r="F86" s="6">
        <v>1</v>
      </c>
      <c r="G86" s="3">
        <v>12</v>
      </c>
      <c r="H86" s="3">
        <f t="shared" si="22"/>
        <v>1.1139433523068367</v>
      </c>
      <c r="I86" s="3">
        <f t="shared" si="23"/>
        <v>3.5355339059327378</v>
      </c>
      <c r="J86" s="3">
        <v>80</v>
      </c>
      <c r="K86" s="3">
        <f t="shared" si="24"/>
        <v>1.9084850188786497</v>
      </c>
      <c r="L86" s="3">
        <f t="shared" si="25"/>
        <v>8.9721792224631809</v>
      </c>
      <c r="M86" s="3">
        <v>85</v>
      </c>
      <c r="N86" s="3">
        <f t="shared" si="26"/>
        <v>1.9344984512435677</v>
      </c>
      <c r="O86" s="3">
        <f t="shared" si="27"/>
        <v>9.2466210044534645</v>
      </c>
      <c r="P86" s="1">
        <v>77.723924716866151</v>
      </c>
      <c r="Q86" s="3">
        <f t="shared" si="28"/>
        <v>1.8961067373591274</v>
      </c>
      <c r="R86" s="3">
        <f t="shared" si="29"/>
        <v>8.8444290215290984</v>
      </c>
      <c r="S86" s="7">
        <v>57.97088439403273</v>
      </c>
      <c r="T86" s="3">
        <f t="shared" si="30"/>
        <v>1.7706376409975475</v>
      </c>
      <c r="U86" s="3">
        <f t="shared" si="31"/>
        <v>7.6466256868002063</v>
      </c>
      <c r="V86" s="7">
        <v>69.71449893148835</v>
      </c>
      <c r="W86" s="3">
        <f t="shared" si="32"/>
        <v>1.8495084683989171</v>
      </c>
      <c r="X86" s="3">
        <f t="shared" si="33"/>
        <v>8.3794092232978059</v>
      </c>
      <c r="Y86" s="1">
        <v>3.3333333333333335</v>
      </c>
      <c r="Z86" s="3">
        <f t="shared" si="34"/>
        <v>0.63682209758717434</v>
      </c>
      <c r="AA86" s="3">
        <f t="shared" si="35"/>
        <v>1.9578900207451218</v>
      </c>
      <c r="AB86" s="5">
        <v>181.83333333333334</v>
      </c>
      <c r="AC86" s="3">
        <f t="shared" si="36"/>
        <v>2.2620553771910674</v>
      </c>
      <c r="AD86" s="3">
        <f t="shared" si="37"/>
        <v>13.503086067019396</v>
      </c>
      <c r="AE86" s="2">
        <v>1.66</v>
      </c>
      <c r="AF86" s="3">
        <f t="shared" si="38"/>
        <v>0.42488163663106698</v>
      </c>
      <c r="AG86" s="3">
        <f t="shared" si="39"/>
        <v>1.4696938456699069</v>
      </c>
      <c r="AH86" s="8" t="s">
        <v>29</v>
      </c>
      <c r="AI86" s="3" t="s">
        <v>29</v>
      </c>
      <c r="AJ86" s="3" t="s">
        <v>29</v>
      </c>
      <c r="AK86" s="3" t="s">
        <v>29</v>
      </c>
      <c r="AL86" s="3" t="s">
        <v>29</v>
      </c>
      <c r="AM86" s="3" t="s">
        <v>29</v>
      </c>
    </row>
    <row r="87" spans="1:39" x14ac:dyDescent="0.2">
      <c r="A87">
        <v>10</v>
      </c>
      <c r="B87">
        <v>2</v>
      </c>
      <c r="C87" s="1">
        <v>10.02</v>
      </c>
      <c r="D87" s="1" t="s">
        <v>314</v>
      </c>
      <c r="E87" s="6" t="s">
        <v>197</v>
      </c>
      <c r="F87" s="6">
        <v>1</v>
      </c>
      <c r="G87" s="3">
        <v>6</v>
      </c>
      <c r="H87" s="3">
        <f t="shared" si="22"/>
        <v>0.84509804001425681</v>
      </c>
      <c r="I87" s="3">
        <f t="shared" si="23"/>
        <v>2.5495097567963922</v>
      </c>
      <c r="J87" s="3">
        <v>80</v>
      </c>
      <c r="K87" s="3">
        <f t="shared" si="24"/>
        <v>1.9084850188786497</v>
      </c>
      <c r="L87" s="3">
        <f t="shared" si="25"/>
        <v>8.9721792224631809</v>
      </c>
      <c r="M87" s="3">
        <v>85</v>
      </c>
      <c r="N87" s="3">
        <f t="shared" si="26"/>
        <v>1.9344984512435677</v>
      </c>
      <c r="O87" s="3">
        <f t="shared" si="27"/>
        <v>9.2466210044534645</v>
      </c>
      <c r="P87" s="1">
        <v>103.96664177169299</v>
      </c>
      <c r="Q87" s="3">
        <f t="shared" si="28"/>
        <v>2.0210513029151254</v>
      </c>
      <c r="R87" s="3">
        <f t="shared" si="29"/>
        <v>10.220892415620712</v>
      </c>
      <c r="S87" s="7">
        <v>89.952128617745316</v>
      </c>
      <c r="T87" s="3">
        <f t="shared" si="30"/>
        <v>1.9588128676229553</v>
      </c>
      <c r="U87" s="3">
        <f t="shared" si="31"/>
        <v>9.5106323984131205</v>
      </c>
      <c r="V87" s="7">
        <v>77.584591608600761</v>
      </c>
      <c r="W87" s="3">
        <f t="shared" si="32"/>
        <v>1.8953374005513846</v>
      </c>
      <c r="X87" s="3">
        <f t="shared" si="33"/>
        <v>8.8365486253740926</v>
      </c>
      <c r="Y87" s="1">
        <v>3.3333333333333335</v>
      </c>
      <c r="Z87" s="3">
        <f t="shared" si="34"/>
        <v>0.63682209758717434</v>
      </c>
      <c r="AA87" s="3">
        <f t="shared" si="35"/>
        <v>1.9578900207451218</v>
      </c>
      <c r="AB87" s="5">
        <v>207</v>
      </c>
      <c r="AC87" s="3">
        <f t="shared" si="36"/>
        <v>2.3180633349627615</v>
      </c>
      <c r="AD87" s="3">
        <f t="shared" si="37"/>
        <v>14.404860290887934</v>
      </c>
      <c r="AE87" s="2">
        <v>1</v>
      </c>
      <c r="AF87" s="3">
        <f t="shared" si="38"/>
        <v>0.3010299956639812</v>
      </c>
      <c r="AG87" s="3">
        <f t="shared" si="39"/>
        <v>1.2247448713915889</v>
      </c>
      <c r="AH87" s="8">
        <v>30.666666666666668</v>
      </c>
      <c r="AI87" s="3">
        <f t="shared" si="40"/>
        <v>1.5006023505691855</v>
      </c>
      <c r="AJ87" s="3">
        <f t="shared" si="41"/>
        <v>5.5827114081480751</v>
      </c>
      <c r="AK87">
        <v>1.81</v>
      </c>
      <c r="AL87" s="3">
        <f t="shared" si="42"/>
        <v>0.44870631990507992</v>
      </c>
      <c r="AM87" s="3">
        <f t="shared" si="43"/>
        <v>1.5198684153570663</v>
      </c>
    </row>
    <row r="88" spans="1:39" x14ac:dyDescent="0.2">
      <c r="A88">
        <v>10</v>
      </c>
      <c r="B88">
        <v>3</v>
      </c>
      <c r="C88" s="1">
        <v>10.029999999999999</v>
      </c>
      <c r="D88" s="1" t="s">
        <v>314</v>
      </c>
      <c r="E88" s="6" t="s">
        <v>114</v>
      </c>
      <c r="F88" s="6">
        <v>1</v>
      </c>
      <c r="G88" s="3">
        <v>12</v>
      </c>
      <c r="H88" s="3">
        <f t="shared" si="22"/>
        <v>1.1139433523068367</v>
      </c>
      <c r="I88" s="3">
        <f t="shared" si="23"/>
        <v>3.5355339059327378</v>
      </c>
      <c r="J88" s="3">
        <v>85</v>
      </c>
      <c r="K88" s="3">
        <f t="shared" si="24"/>
        <v>1.9344984512435677</v>
      </c>
      <c r="L88" s="3">
        <f t="shared" si="25"/>
        <v>9.2466210044534645</v>
      </c>
      <c r="M88" s="3">
        <v>92</v>
      </c>
      <c r="N88" s="3">
        <f t="shared" si="26"/>
        <v>1.968482948553935</v>
      </c>
      <c r="O88" s="3">
        <f t="shared" si="27"/>
        <v>9.6176920308356717</v>
      </c>
      <c r="P88" s="1">
        <v>105.30494597706651</v>
      </c>
      <c r="Q88" s="3">
        <f t="shared" si="28"/>
        <v>2.0265534711138642</v>
      </c>
      <c r="R88" s="3">
        <f t="shared" si="29"/>
        <v>10.286153118492185</v>
      </c>
      <c r="S88" s="7">
        <v>93.508558144991781</v>
      </c>
      <c r="T88" s="3">
        <f t="shared" si="30"/>
        <v>1.9754711374707055</v>
      </c>
      <c r="U88" s="3">
        <f t="shared" si="31"/>
        <v>9.6958010574161317</v>
      </c>
      <c r="V88" s="7">
        <v>92.690292006851294</v>
      </c>
      <c r="W88" s="3">
        <f t="shared" si="32"/>
        <v>1.971694592528328</v>
      </c>
      <c r="X88" s="3">
        <f t="shared" si="33"/>
        <v>9.6535119001766034</v>
      </c>
      <c r="Y88" s="1">
        <v>2.3333333333333335</v>
      </c>
      <c r="Z88" s="3">
        <f t="shared" si="34"/>
        <v>0.52287874528033762</v>
      </c>
      <c r="AA88" s="3">
        <f t="shared" si="35"/>
        <v>1.6832508230603465</v>
      </c>
      <c r="AB88" s="5">
        <v>205.83333333333334</v>
      </c>
      <c r="AC88" s="3">
        <f t="shared" si="36"/>
        <v>2.3156205311150861</v>
      </c>
      <c r="AD88" s="3">
        <f t="shared" si="37"/>
        <v>14.364307617610162</v>
      </c>
      <c r="AE88" s="2">
        <v>1.37</v>
      </c>
      <c r="AF88" s="3">
        <f t="shared" si="38"/>
        <v>0.37474834601010387</v>
      </c>
      <c r="AG88" s="3">
        <f t="shared" si="39"/>
        <v>1.3674794331177345</v>
      </c>
      <c r="AH88" s="8">
        <v>1.0999999999999996</v>
      </c>
      <c r="AI88" s="3">
        <f t="shared" si="40"/>
        <v>0.32221929473391919</v>
      </c>
      <c r="AJ88" s="3">
        <f t="shared" si="41"/>
        <v>1.2649110640673515</v>
      </c>
      <c r="AK88">
        <v>2.2799999999999998</v>
      </c>
      <c r="AL88" s="3">
        <f t="shared" si="42"/>
        <v>0.5158738437116791</v>
      </c>
      <c r="AM88" s="3">
        <f t="shared" si="43"/>
        <v>1.6673332000533065</v>
      </c>
    </row>
    <row r="89" spans="1:39" x14ac:dyDescent="0.2">
      <c r="A89">
        <v>10</v>
      </c>
      <c r="B89">
        <v>4</v>
      </c>
      <c r="C89" s="1">
        <v>10.039999999999999</v>
      </c>
      <c r="D89" s="1" t="s">
        <v>312</v>
      </c>
      <c r="E89" s="9" t="s">
        <v>9</v>
      </c>
      <c r="F89" s="6">
        <v>1</v>
      </c>
      <c r="G89" s="3">
        <v>13</v>
      </c>
      <c r="H89" s="3">
        <f t="shared" si="22"/>
        <v>1.146128035678238</v>
      </c>
      <c r="I89" s="3">
        <f t="shared" si="23"/>
        <v>3.6742346141747673</v>
      </c>
      <c r="J89" s="3">
        <v>114</v>
      </c>
      <c r="K89" s="3">
        <f t="shared" si="24"/>
        <v>2.0606978403536118</v>
      </c>
      <c r="L89" s="3">
        <f t="shared" si="25"/>
        <v>10.700467279516348</v>
      </c>
      <c r="M89" s="3">
        <v>122</v>
      </c>
      <c r="N89" s="3">
        <f t="shared" si="26"/>
        <v>2.0899051114393981</v>
      </c>
      <c r="O89" s="3">
        <f t="shared" si="27"/>
        <v>11.067971810589327</v>
      </c>
      <c r="P89" s="1">
        <v>91.320085695359978</v>
      </c>
      <c r="Q89" s="3">
        <f t="shared" si="28"/>
        <v>1.9652961989421229</v>
      </c>
      <c r="R89" s="3">
        <f t="shared" si="29"/>
        <v>9.5822797754688818</v>
      </c>
      <c r="S89" s="7">
        <v>95.30572729627599</v>
      </c>
      <c r="T89" s="3">
        <f t="shared" si="30"/>
        <v>1.9836521153613635</v>
      </c>
      <c r="U89" s="3">
        <f t="shared" si="31"/>
        <v>9.7880400130095495</v>
      </c>
      <c r="V89" s="7">
        <v>87.398230281383547</v>
      </c>
      <c r="W89" s="3">
        <f t="shared" si="32"/>
        <v>1.9464435705931296</v>
      </c>
      <c r="X89" s="3">
        <f t="shared" si="33"/>
        <v>9.3754056062329134</v>
      </c>
      <c r="Y89" s="1">
        <v>11.333333333333334</v>
      </c>
      <c r="Z89" s="3">
        <f t="shared" si="34"/>
        <v>1.0910804693473326</v>
      </c>
      <c r="AA89" s="3">
        <f t="shared" si="35"/>
        <v>3.4399612400917157</v>
      </c>
      <c r="AB89" s="5">
        <v>311.5</v>
      </c>
      <c r="AC89" s="3">
        <f t="shared" si="36"/>
        <v>2.4948500216800942</v>
      </c>
      <c r="AD89" s="3">
        <f t="shared" si="37"/>
        <v>17.663521732655695</v>
      </c>
      <c r="AE89" s="2">
        <v>1.29</v>
      </c>
      <c r="AF89" s="3">
        <f t="shared" si="38"/>
        <v>0.35983548233988799</v>
      </c>
      <c r="AG89" s="3">
        <f t="shared" si="39"/>
        <v>1.3379088160259651</v>
      </c>
      <c r="AH89" s="8">
        <v>10.833333333333334</v>
      </c>
      <c r="AI89" s="3">
        <f t="shared" si="40"/>
        <v>1.0731070983354316</v>
      </c>
      <c r="AJ89" s="3">
        <f t="shared" si="41"/>
        <v>3.3665016461206929</v>
      </c>
      <c r="AK89">
        <v>1.77</v>
      </c>
      <c r="AL89" s="3">
        <f t="shared" si="42"/>
        <v>0.44247976906444858</v>
      </c>
      <c r="AM89" s="3">
        <f t="shared" si="43"/>
        <v>1.5066519173319364</v>
      </c>
    </row>
    <row r="90" spans="1:39" x14ac:dyDescent="0.2">
      <c r="A90">
        <v>10</v>
      </c>
      <c r="B90">
        <v>5</v>
      </c>
      <c r="C90" s="1">
        <v>10.050000000000001</v>
      </c>
      <c r="D90" s="1" t="s">
        <v>314</v>
      </c>
      <c r="E90" s="6" t="s">
        <v>151</v>
      </c>
      <c r="F90" s="6">
        <v>1</v>
      </c>
      <c r="G90" s="3">
        <v>8</v>
      </c>
      <c r="H90" s="3">
        <f t="shared" si="22"/>
        <v>0.95424250943932487</v>
      </c>
      <c r="I90" s="3">
        <f t="shared" si="23"/>
        <v>2.9154759474226504</v>
      </c>
      <c r="J90" s="3">
        <v>80</v>
      </c>
      <c r="K90" s="3">
        <f t="shared" si="24"/>
        <v>1.9084850188786497</v>
      </c>
      <c r="L90" s="3">
        <f t="shared" si="25"/>
        <v>8.9721792224631809</v>
      </c>
      <c r="M90" s="3">
        <v>80</v>
      </c>
      <c r="N90" s="3">
        <f t="shared" si="26"/>
        <v>1.9084850188786497</v>
      </c>
      <c r="O90" s="3">
        <f t="shared" si="27"/>
        <v>8.9721792224631809</v>
      </c>
      <c r="P90" s="1">
        <v>131.55245536616104</v>
      </c>
      <c r="Q90" s="3">
        <f t="shared" si="28"/>
        <v>2.1223877768982207</v>
      </c>
      <c r="R90" s="3">
        <f t="shared" si="29"/>
        <v>11.491407893124368</v>
      </c>
      <c r="S90" s="7">
        <v>100.32934609783261</v>
      </c>
      <c r="T90" s="3">
        <f t="shared" si="30"/>
        <v>2.005735240055754</v>
      </c>
      <c r="U90" s="3">
        <f t="shared" si="31"/>
        <v>10.041381682708442</v>
      </c>
      <c r="V90" s="7">
        <v>111.54150227446804</v>
      </c>
      <c r="W90" s="3">
        <f t="shared" si="32"/>
        <v>2.0513127080914519</v>
      </c>
      <c r="X90" s="3">
        <f t="shared" si="33"/>
        <v>10.584965860807868</v>
      </c>
      <c r="Y90" s="1">
        <f>6/3</f>
        <v>2</v>
      </c>
      <c r="Z90" s="3">
        <f t="shared" si="34"/>
        <v>0.47712125471966244</v>
      </c>
      <c r="AA90" s="3">
        <f t="shared" si="35"/>
        <v>1.5811388300841898</v>
      </c>
      <c r="AB90" s="5">
        <v>213.5</v>
      </c>
      <c r="AC90" s="3">
        <f t="shared" si="36"/>
        <v>2.3314272965207432</v>
      </c>
      <c r="AD90" s="3">
        <f t="shared" si="37"/>
        <v>14.628738838327793</v>
      </c>
      <c r="AE90" s="2">
        <v>1.03</v>
      </c>
      <c r="AF90" s="3">
        <f t="shared" si="38"/>
        <v>0.30749603791321295</v>
      </c>
      <c r="AG90" s="3">
        <f t="shared" si="39"/>
        <v>1.2369316876852983</v>
      </c>
      <c r="AH90" s="8">
        <v>8.8333333333333339</v>
      </c>
      <c r="AI90" s="3">
        <f t="shared" si="40"/>
        <v>0.9927007612585006</v>
      </c>
      <c r="AJ90" s="3">
        <f t="shared" si="41"/>
        <v>3.0550504633038935</v>
      </c>
      <c r="AK90">
        <v>1.78</v>
      </c>
      <c r="AL90" s="3">
        <f t="shared" si="42"/>
        <v>0.44404479591807633</v>
      </c>
      <c r="AM90" s="3">
        <f t="shared" si="43"/>
        <v>1.5099668870541501</v>
      </c>
    </row>
    <row r="91" spans="1:39" x14ac:dyDescent="0.2">
      <c r="A91">
        <v>10</v>
      </c>
      <c r="B91">
        <v>6</v>
      </c>
      <c r="C91" s="1">
        <v>10.06</v>
      </c>
      <c r="D91" s="1" t="s">
        <v>314</v>
      </c>
      <c r="E91" s="6" t="s">
        <v>209</v>
      </c>
      <c r="F91" s="9">
        <v>1</v>
      </c>
      <c r="G91" s="3">
        <v>13</v>
      </c>
      <c r="H91" s="3">
        <f t="shared" si="22"/>
        <v>1.146128035678238</v>
      </c>
      <c r="I91" s="3">
        <f t="shared" si="23"/>
        <v>3.6742346141747673</v>
      </c>
      <c r="J91" s="3">
        <v>80</v>
      </c>
      <c r="K91" s="3">
        <f t="shared" si="24"/>
        <v>1.9084850188786497</v>
      </c>
      <c r="L91" s="3">
        <f t="shared" si="25"/>
        <v>8.9721792224631809</v>
      </c>
      <c r="M91" s="3">
        <v>85</v>
      </c>
      <c r="N91" s="3">
        <f t="shared" si="26"/>
        <v>1.9344984512435677</v>
      </c>
      <c r="O91" s="3">
        <f t="shared" si="27"/>
        <v>9.2466210044534645</v>
      </c>
      <c r="P91" s="1">
        <v>105.72708505619441</v>
      </c>
      <c r="Q91" s="3">
        <f t="shared" si="28"/>
        <v>2.028274648081787</v>
      </c>
      <c r="R91" s="3">
        <f t="shared" si="29"/>
        <v>10.306652466062607</v>
      </c>
      <c r="S91" s="7">
        <v>84.103059632264518</v>
      </c>
      <c r="T91" s="3">
        <f t="shared" si="30"/>
        <v>1.9299451741565341</v>
      </c>
      <c r="U91" s="3">
        <f t="shared" si="31"/>
        <v>9.197992152218033</v>
      </c>
      <c r="V91" s="7">
        <v>84.321027354234246</v>
      </c>
      <c r="W91" s="3">
        <f t="shared" si="32"/>
        <v>1.9310560761677882</v>
      </c>
      <c r="X91" s="3">
        <f t="shared" si="33"/>
        <v>9.2098331881871918</v>
      </c>
      <c r="Y91" s="1">
        <v>3</v>
      </c>
      <c r="Z91" s="3">
        <f t="shared" si="34"/>
        <v>0.6020599913279624</v>
      </c>
      <c r="AA91" s="3">
        <f t="shared" si="35"/>
        <v>1.8708286933869707</v>
      </c>
      <c r="AB91" s="5">
        <v>230.66666666666666</v>
      </c>
      <c r="AC91" s="3">
        <f t="shared" si="36"/>
        <v>2.3648635498704516</v>
      </c>
      <c r="AD91" s="3">
        <f t="shared" si="37"/>
        <v>15.20416609573398</v>
      </c>
      <c r="AE91" s="2">
        <v>0.59</v>
      </c>
      <c r="AF91" s="3">
        <f t="shared" si="38"/>
        <v>0.20139712432045145</v>
      </c>
      <c r="AG91" s="3">
        <f t="shared" si="39"/>
        <v>1.0440306508910548</v>
      </c>
      <c r="AH91" s="8">
        <v>29.733333333333331</v>
      </c>
      <c r="AI91" s="3">
        <f t="shared" si="40"/>
        <v>1.4876096663339669</v>
      </c>
      <c r="AJ91" s="3">
        <f t="shared" si="41"/>
        <v>5.4984846397287797</v>
      </c>
      <c r="AK91">
        <v>2</v>
      </c>
      <c r="AL91" s="3">
        <f t="shared" si="42"/>
        <v>0.47712125471966244</v>
      </c>
      <c r="AM91" s="3">
        <f t="shared" si="43"/>
        <v>1.5811388300841898</v>
      </c>
    </row>
    <row r="92" spans="1:39" x14ac:dyDescent="0.2">
      <c r="A92">
        <v>10</v>
      </c>
      <c r="B92">
        <v>7</v>
      </c>
      <c r="C92" s="1">
        <v>10.07</v>
      </c>
      <c r="D92" s="1" t="s">
        <v>316</v>
      </c>
      <c r="E92" s="6" t="s">
        <v>195</v>
      </c>
      <c r="F92" s="6">
        <v>2</v>
      </c>
      <c r="G92" s="3">
        <v>3</v>
      </c>
      <c r="H92" s="3">
        <f t="shared" si="22"/>
        <v>0.6020599913279624</v>
      </c>
      <c r="I92" s="3">
        <f t="shared" si="23"/>
        <v>1.8708286933869707</v>
      </c>
      <c r="J92" s="3" t="s">
        <v>29</v>
      </c>
      <c r="K92" s="3" t="s">
        <v>29</v>
      </c>
      <c r="L92" s="3" t="s">
        <v>29</v>
      </c>
      <c r="M92" s="3" t="s">
        <v>29</v>
      </c>
      <c r="N92" s="3" t="s">
        <v>29</v>
      </c>
      <c r="O92" s="3" t="s">
        <v>29</v>
      </c>
      <c r="P92" s="3" t="s">
        <v>29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29</v>
      </c>
      <c r="Z92" s="3" t="s">
        <v>29</v>
      </c>
      <c r="AA92" s="3" t="s">
        <v>29</v>
      </c>
      <c r="AB92" s="3" t="s">
        <v>29</v>
      </c>
      <c r="AC92" s="3" t="s">
        <v>29</v>
      </c>
      <c r="AD92" s="3" t="s">
        <v>29</v>
      </c>
      <c r="AE92" s="3" t="s">
        <v>29</v>
      </c>
      <c r="AF92" s="3" t="s">
        <v>29</v>
      </c>
      <c r="AG92" s="3" t="s">
        <v>29</v>
      </c>
      <c r="AH92" s="3" t="s">
        <v>29</v>
      </c>
      <c r="AI92" s="3" t="s">
        <v>29</v>
      </c>
      <c r="AJ92" s="3" t="s">
        <v>29</v>
      </c>
      <c r="AK92" s="8" t="s">
        <v>29</v>
      </c>
      <c r="AL92" s="3" t="s">
        <v>29</v>
      </c>
      <c r="AM92" s="3" t="s">
        <v>29</v>
      </c>
    </row>
    <row r="93" spans="1:39" x14ac:dyDescent="0.2">
      <c r="A93">
        <v>10</v>
      </c>
      <c r="B93">
        <v>8</v>
      </c>
      <c r="C93" s="1">
        <v>10.08</v>
      </c>
      <c r="D93" s="1" t="s">
        <v>312</v>
      </c>
      <c r="E93" s="9" t="s">
        <v>9</v>
      </c>
      <c r="F93" s="6">
        <v>2</v>
      </c>
      <c r="G93" s="3">
        <v>14</v>
      </c>
      <c r="H93" s="3">
        <f t="shared" si="22"/>
        <v>1.1760912590556813</v>
      </c>
      <c r="I93" s="3">
        <f t="shared" si="23"/>
        <v>3.8078865529319543</v>
      </c>
      <c r="J93" s="3">
        <v>114</v>
      </c>
      <c r="K93" s="3">
        <f t="shared" si="24"/>
        <v>2.0606978403536118</v>
      </c>
      <c r="L93" s="3">
        <f t="shared" si="25"/>
        <v>10.700467279516348</v>
      </c>
      <c r="M93" s="3">
        <v>122</v>
      </c>
      <c r="N93" s="3">
        <f t="shared" si="26"/>
        <v>2.0899051114393981</v>
      </c>
      <c r="O93" s="3">
        <f t="shared" si="27"/>
        <v>11.067971810589327</v>
      </c>
      <c r="P93" s="1">
        <v>112.74744237336346</v>
      </c>
      <c r="Q93" s="3">
        <f t="shared" si="28"/>
        <v>2.0559416402687303</v>
      </c>
      <c r="R93" s="3">
        <f t="shared" si="29"/>
        <v>10.641778158435903</v>
      </c>
      <c r="S93" s="7">
        <v>103.93905980664194</v>
      </c>
      <c r="T93" s="3">
        <f t="shared" si="30"/>
        <v>2.0209371688520621</v>
      </c>
      <c r="U93" s="3">
        <f t="shared" si="31"/>
        <v>10.219543033161607</v>
      </c>
      <c r="V93" s="7">
        <v>92.019978926839883</v>
      </c>
      <c r="W93" s="3">
        <f t="shared" si="32"/>
        <v>1.9685762367885036</v>
      </c>
      <c r="X93" s="3">
        <f t="shared" si="33"/>
        <v>9.618730629705766</v>
      </c>
      <c r="Y93" s="1">
        <v>8.3333333333333339</v>
      </c>
      <c r="Z93" s="3">
        <f t="shared" si="34"/>
        <v>0.97003677662255683</v>
      </c>
      <c r="AA93" s="3">
        <f t="shared" si="35"/>
        <v>2.9720924166878349</v>
      </c>
      <c r="AB93" s="5">
        <v>552.5</v>
      </c>
      <c r="AC93" s="3">
        <f t="shared" si="36"/>
        <v>2.7431176252147416</v>
      </c>
      <c r="AD93" s="3">
        <f t="shared" si="37"/>
        <v>23.515952032609693</v>
      </c>
      <c r="AE93" s="2">
        <v>0.78</v>
      </c>
      <c r="AF93" s="3">
        <f t="shared" si="38"/>
        <v>0.250420002308894</v>
      </c>
      <c r="AG93" s="3">
        <f t="shared" si="39"/>
        <v>1.131370849898476</v>
      </c>
      <c r="AH93" s="8">
        <v>3.9999999999999996</v>
      </c>
      <c r="AI93" s="3">
        <f t="shared" si="40"/>
        <v>0.69897000433601886</v>
      </c>
      <c r="AJ93" s="3">
        <f t="shared" si="41"/>
        <v>2.1213203435596424</v>
      </c>
      <c r="AK93">
        <v>2.4</v>
      </c>
      <c r="AL93" s="3">
        <f t="shared" si="42"/>
        <v>0.53147891704225514</v>
      </c>
      <c r="AM93" s="3">
        <f t="shared" si="43"/>
        <v>1.70293863659264</v>
      </c>
    </row>
    <row r="94" spans="1:39" x14ac:dyDescent="0.2">
      <c r="A94">
        <v>10</v>
      </c>
      <c r="B94">
        <v>9</v>
      </c>
      <c r="C94" s="1">
        <v>10.09</v>
      </c>
      <c r="D94" s="1" t="s">
        <v>316</v>
      </c>
      <c r="E94" s="6" t="s">
        <v>202</v>
      </c>
      <c r="F94" s="6">
        <v>2</v>
      </c>
      <c r="G94" s="3">
        <v>12</v>
      </c>
      <c r="H94" s="3">
        <f t="shared" si="22"/>
        <v>1.1139433523068367</v>
      </c>
      <c r="I94" s="3">
        <f t="shared" si="23"/>
        <v>3.5355339059327378</v>
      </c>
      <c r="J94" s="3">
        <v>85</v>
      </c>
      <c r="K94" s="3">
        <f t="shared" si="24"/>
        <v>1.9344984512435677</v>
      </c>
      <c r="L94" s="3">
        <f t="shared" si="25"/>
        <v>9.2466210044534645</v>
      </c>
      <c r="M94" s="3">
        <v>92</v>
      </c>
      <c r="N94" s="3">
        <f t="shared" si="26"/>
        <v>1.968482948553935</v>
      </c>
      <c r="O94" s="3">
        <f t="shared" si="27"/>
        <v>9.6176920308356717</v>
      </c>
      <c r="P94" s="1">
        <v>141.10683672763236</v>
      </c>
      <c r="Q94" s="3">
        <f t="shared" si="28"/>
        <v>2.1526149722389492</v>
      </c>
      <c r="R94" s="3">
        <f t="shared" si="29"/>
        <v>11.899867088654073</v>
      </c>
      <c r="S94" s="7">
        <v>129.66084435261109</v>
      </c>
      <c r="T94" s="3">
        <f t="shared" si="30"/>
        <v>2.1161454603477088</v>
      </c>
      <c r="U94" s="3">
        <f t="shared" si="31"/>
        <v>11.408805562047725</v>
      </c>
      <c r="V94" s="7">
        <v>108.29801290693466</v>
      </c>
      <c r="W94" s="3">
        <f t="shared" si="32"/>
        <v>2.0386122663284953</v>
      </c>
      <c r="X94" s="3">
        <f t="shared" si="33"/>
        <v>10.430628595963652</v>
      </c>
      <c r="Y94" s="1">
        <v>4.666666666666667</v>
      </c>
      <c r="Z94" s="3">
        <f t="shared" si="34"/>
        <v>0.75332766665861151</v>
      </c>
      <c r="AA94" s="3">
        <f t="shared" si="35"/>
        <v>2.2730302828309759</v>
      </c>
      <c r="AB94" s="5">
        <v>214.66666666666666</v>
      </c>
      <c r="AC94" s="3">
        <f t="shared" si="36"/>
        <v>2.333783025949038</v>
      </c>
      <c r="AD94" s="3">
        <f t="shared" si="37"/>
        <v>14.668560483792085</v>
      </c>
      <c r="AE94" s="2">
        <v>1.04</v>
      </c>
      <c r="AF94" s="3">
        <f t="shared" si="38"/>
        <v>0.30963016742589877</v>
      </c>
      <c r="AG94" s="3">
        <f t="shared" si="39"/>
        <v>1.2409673645990857</v>
      </c>
      <c r="AH94" s="8">
        <v>38.266666666666666</v>
      </c>
      <c r="AI94" s="3">
        <f t="shared" si="40"/>
        <v>1.5940240357314204</v>
      </c>
      <c r="AJ94" s="3">
        <f t="shared" si="41"/>
        <v>6.2262883539607019</v>
      </c>
      <c r="AK94">
        <v>1.99</v>
      </c>
      <c r="AL94" s="3">
        <f t="shared" si="42"/>
        <v>0.47567118832442967</v>
      </c>
      <c r="AM94" s="3">
        <f t="shared" si="43"/>
        <v>1.57797338380595</v>
      </c>
    </row>
    <row r="95" spans="1:39" x14ac:dyDescent="0.2">
      <c r="A95">
        <v>10</v>
      </c>
      <c r="B95">
        <v>10</v>
      </c>
      <c r="C95" s="1">
        <v>10.1</v>
      </c>
      <c r="D95" s="1" t="s">
        <v>316</v>
      </c>
      <c r="E95" s="6" t="s">
        <v>204</v>
      </c>
      <c r="F95" s="6">
        <v>2</v>
      </c>
      <c r="G95" s="3">
        <v>8</v>
      </c>
      <c r="H95" s="3">
        <f t="shared" si="22"/>
        <v>0.95424250943932487</v>
      </c>
      <c r="I95" s="3">
        <f t="shared" si="23"/>
        <v>2.9154759474226504</v>
      </c>
      <c r="J95" s="3">
        <v>85</v>
      </c>
      <c r="K95" s="3">
        <f t="shared" si="24"/>
        <v>1.9344984512435677</v>
      </c>
      <c r="L95" s="3">
        <f t="shared" si="25"/>
        <v>9.2466210044534645</v>
      </c>
      <c r="M95" s="3">
        <v>85</v>
      </c>
      <c r="N95" s="3">
        <f t="shared" si="26"/>
        <v>1.9344984512435677</v>
      </c>
      <c r="O95" s="3">
        <f t="shared" si="27"/>
        <v>9.2466210044534645</v>
      </c>
      <c r="P95" s="1">
        <v>114.67194032484801</v>
      </c>
      <c r="Q95" s="3">
        <f t="shared" si="28"/>
        <v>2.0632280206628875</v>
      </c>
      <c r="R95" s="3">
        <f t="shared" si="29"/>
        <v>10.731819059453436</v>
      </c>
      <c r="S95" s="7">
        <v>104.90805685380006</v>
      </c>
      <c r="T95" s="3">
        <f t="shared" si="30"/>
        <v>2.0249289999002156</v>
      </c>
      <c r="U95" s="3">
        <f t="shared" si="31"/>
        <v>10.266842594186397</v>
      </c>
      <c r="V95" s="7">
        <v>100.43609219768737</v>
      </c>
      <c r="W95" s="3">
        <f t="shared" si="32"/>
        <v>2.0061925097640847</v>
      </c>
      <c r="X95" s="3">
        <f t="shared" si="33"/>
        <v>10.046695585996789</v>
      </c>
      <c r="Y95" s="1">
        <v>2.3333333333333335</v>
      </c>
      <c r="Z95" s="3">
        <f t="shared" si="34"/>
        <v>0.52287874528033762</v>
      </c>
      <c r="AA95" s="3">
        <f t="shared" si="35"/>
        <v>1.6832508230603465</v>
      </c>
      <c r="AB95" s="5">
        <v>260.66666666666669</v>
      </c>
      <c r="AC95" s="3">
        <f t="shared" si="36"/>
        <v>2.4177484020255902</v>
      </c>
      <c r="AD95" s="3">
        <f t="shared" si="37"/>
        <v>16.160651802036533</v>
      </c>
      <c r="AE95" s="2">
        <v>1.4</v>
      </c>
      <c r="AF95" s="3">
        <f t="shared" si="38"/>
        <v>0.38021124171160603</v>
      </c>
      <c r="AG95" s="3">
        <f t="shared" si="39"/>
        <v>1.3784048752090221</v>
      </c>
      <c r="AH95" s="8">
        <v>0.13333333333333316</v>
      </c>
      <c r="AI95" s="3">
        <f t="shared" si="40"/>
        <v>5.4357662322592593E-2</v>
      </c>
      <c r="AJ95" s="3">
        <f t="shared" si="41"/>
        <v>0.79582242575422135</v>
      </c>
      <c r="AK95">
        <v>2.42</v>
      </c>
      <c r="AL95" s="3">
        <f t="shared" si="42"/>
        <v>0.53402610605613499</v>
      </c>
      <c r="AM95" s="3">
        <f t="shared" si="43"/>
        <v>1.7088007490635062</v>
      </c>
    </row>
    <row r="96" spans="1:39" x14ac:dyDescent="0.2">
      <c r="A96">
        <v>10</v>
      </c>
      <c r="B96">
        <v>11</v>
      </c>
      <c r="C96" s="1">
        <v>10.11</v>
      </c>
      <c r="D96" s="1" t="s">
        <v>316</v>
      </c>
      <c r="E96" s="6" t="s">
        <v>206</v>
      </c>
      <c r="F96" s="6">
        <v>2</v>
      </c>
      <c r="G96" s="3">
        <v>11</v>
      </c>
      <c r="H96" s="3">
        <f t="shared" si="22"/>
        <v>1.0791812460476249</v>
      </c>
      <c r="I96" s="3">
        <f t="shared" si="23"/>
        <v>3.3911649915626341</v>
      </c>
      <c r="J96" s="3">
        <v>80</v>
      </c>
      <c r="K96" s="3">
        <f t="shared" si="24"/>
        <v>1.9084850188786497</v>
      </c>
      <c r="L96" s="3">
        <f t="shared" si="25"/>
        <v>8.9721792224631809</v>
      </c>
      <c r="M96" s="3">
        <v>85</v>
      </c>
      <c r="N96" s="3">
        <f t="shared" si="26"/>
        <v>1.9344984512435677</v>
      </c>
      <c r="O96" s="3">
        <f t="shared" si="27"/>
        <v>9.2466210044534645</v>
      </c>
      <c r="P96" s="1">
        <v>103.73660730254704</v>
      </c>
      <c r="Q96" s="3">
        <f t="shared" si="28"/>
        <v>2.0200985018392261</v>
      </c>
      <c r="R96" s="3">
        <f t="shared" si="29"/>
        <v>10.209633064050198</v>
      </c>
      <c r="S96" s="7">
        <v>110.33190836834538</v>
      </c>
      <c r="T96" s="3">
        <f t="shared" si="30"/>
        <v>2.0466196534835945</v>
      </c>
      <c r="U96" s="3">
        <f t="shared" si="31"/>
        <v>10.527673454678645</v>
      </c>
      <c r="V96" s="7">
        <v>96.844979012678181</v>
      </c>
      <c r="W96" s="3">
        <f t="shared" si="32"/>
        <v>1.9905385444239041</v>
      </c>
      <c r="X96" s="3">
        <f t="shared" si="33"/>
        <v>9.8663559135416445</v>
      </c>
      <c r="Y96" s="1">
        <v>3.6666666666666665</v>
      </c>
      <c r="Z96" s="3">
        <f t="shared" si="34"/>
        <v>0.66900678095857558</v>
      </c>
      <c r="AA96" s="3">
        <f t="shared" si="35"/>
        <v>2.0412414523193148</v>
      </c>
      <c r="AB96" s="5">
        <v>240.33333333333334</v>
      </c>
      <c r="AC96" s="3">
        <f t="shared" si="36"/>
        <v>2.3826173114774845</v>
      </c>
      <c r="AD96" s="3">
        <f t="shared" si="37"/>
        <v>15.518805795979707</v>
      </c>
      <c r="AE96" s="2">
        <v>0.93</v>
      </c>
      <c r="AF96" s="3">
        <f t="shared" si="38"/>
        <v>0.28555730900777382</v>
      </c>
      <c r="AG96" s="3">
        <f t="shared" si="39"/>
        <v>1.1958260743101399</v>
      </c>
      <c r="AH96" s="8">
        <v>1.7</v>
      </c>
      <c r="AI96" s="3">
        <f t="shared" si="40"/>
        <v>0.43136376415898736</v>
      </c>
      <c r="AJ96" s="3">
        <f t="shared" si="41"/>
        <v>1.4832396974191326</v>
      </c>
      <c r="AK96">
        <v>2.2999999999999998</v>
      </c>
      <c r="AL96" s="3">
        <f t="shared" si="42"/>
        <v>0.51851393987788741</v>
      </c>
      <c r="AM96" s="3">
        <f t="shared" si="43"/>
        <v>1.6733200530681511</v>
      </c>
    </row>
    <row r="97" spans="1:39" x14ac:dyDescent="0.2">
      <c r="A97">
        <v>10</v>
      </c>
      <c r="B97">
        <v>12</v>
      </c>
      <c r="C97" s="1">
        <v>10.119999999999999</v>
      </c>
      <c r="D97" s="1" t="s">
        <v>316</v>
      </c>
      <c r="E97" s="6" t="s">
        <v>211</v>
      </c>
      <c r="F97" s="6">
        <v>2</v>
      </c>
      <c r="G97" s="3">
        <v>14</v>
      </c>
      <c r="H97" s="3">
        <f t="shared" si="22"/>
        <v>1.1760912590556813</v>
      </c>
      <c r="I97" s="3">
        <f t="shared" si="23"/>
        <v>3.8078865529319543</v>
      </c>
      <c r="J97" s="3">
        <v>85</v>
      </c>
      <c r="K97" s="3">
        <f t="shared" si="24"/>
        <v>1.9344984512435677</v>
      </c>
      <c r="L97" s="3">
        <f t="shared" si="25"/>
        <v>9.2466210044534645</v>
      </c>
      <c r="M97" s="3">
        <v>85</v>
      </c>
      <c r="N97" s="3">
        <f t="shared" si="26"/>
        <v>1.9344984512435677</v>
      </c>
      <c r="O97" s="3">
        <f t="shared" si="27"/>
        <v>9.2466210044534645</v>
      </c>
      <c r="P97" s="1">
        <v>123.49541128355598</v>
      </c>
      <c r="Q97" s="3">
        <f t="shared" si="28"/>
        <v>2.0951533442754737</v>
      </c>
      <c r="R97" s="3">
        <f t="shared" si="29"/>
        <v>11.135322684303135</v>
      </c>
      <c r="S97" s="7">
        <v>126.2784817552603</v>
      </c>
      <c r="T97" s="3">
        <f t="shared" si="30"/>
        <v>2.1047549861761961</v>
      </c>
      <c r="U97" s="3">
        <f t="shared" si="31"/>
        <v>11.259595097305244</v>
      </c>
      <c r="V97" s="7">
        <v>118.31843101423318</v>
      </c>
      <c r="W97" s="3">
        <f t="shared" si="32"/>
        <v>2.0767075339429519</v>
      </c>
      <c r="X97" s="3">
        <f t="shared" si="33"/>
        <v>10.900386736911365</v>
      </c>
      <c r="Y97" s="1">
        <v>0.33333333333333331</v>
      </c>
      <c r="Z97" s="3">
        <f t="shared" si="34"/>
        <v>0.12493873660829993</v>
      </c>
      <c r="AA97" s="3">
        <f t="shared" si="35"/>
        <v>0.91287092917527679</v>
      </c>
      <c r="AB97" s="5">
        <v>220</v>
      </c>
      <c r="AC97" s="3">
        <f t="shared" si="36"/>
        <v>2.3443922736851106</v>
      </c>
      <c r="AD97" s="3">
        <f t="shared" si="37"/>
        <v>14.849242404917497</v>
      </c>
      <c r="AE97" s="2">
        <v>0.67</v>
      </c>
      <c r="AF97" s="3">
        <f t="shared" si="38"/>
        <v>0.22271647114758325</v>
      </c>
      <c r="AG97" s="3">
        <f t="shared" si="39"/>
        <v>1.0816653826391966</v>
      </c>
      <c r="AH97" s="8">
        <v>30.166666666666668</v>
      </c>
      <c r="AI97" s="3">
        <f t="shared" si="40"/>
        <v>1.4936903561528554</v>
      </c>
      <c r="AJ97" s="3">
        <f t="shared" si="41"/>
        <v>5.5377492419453835</v>
      </c>
      <c r="AK97">
        <v>2.06</v>
      </c>
      <c r="AL97" s="3">
        <f t="shared" si="42"/>
        <v>0.48572142648158001</v>
      </c>
      <c r="AM97" s="3">
        <f t="shared" si="43"/>
        <v>1.6</v>
      </c>
    </row>
    <row r="98" spans="1:39" x14ac:dyDescent="0.2">
      <c r="A98">
        <v>11</v>
      </c>
      <c r="B98">
        <v>1</v>
      </c>
      <c r="C98" s="1">
        <v>11.01</v>
      </c>
      <c r="D98" s="1" t="s">
        <v>314</v>
      </c>
      <c r="E98" s="6" t="s">
        <v>178</v>
      </c>
      <c r="F98" s="6">
        <v>1</v>
      </c>
      <c r="G98" s="3">
        <v>5</v>
      </c>
      <c r="H98" s="3">
        <f t="shared" si="22"/>
        <v>0.77815125038364363</v>
      </c>
      <c r="I98" s="3">
        <f t="shared" si="23"/>
        <v>2.3452078799117149</v>
      </c>
      <c r="J98" s="3">
        <v>80</v>
      </c>
      <c r="K98" s="3">
        <f t="shared" si="24"/>
        <v>1.9084850188786497</v>
      </c>
      <c r="L98" s="3">
        <f t="shared" si="25"/>
        <v>8.9721792224631809</v>
      </c>
      <c r="M98" s="3">
        <v>85</v>
      </c>
      <c r="N98" s="3">
        <f t="shared" si="26"/>
        <v>1.9344984512435677</v>
      </c>
      <c r="O98" s="3">
        <f t="shared" si="27"/>
        <v>9.2466210044534645</v>
      </c>
      <c r="P98" s="7" t="s">
        <v>29</v>
      </c>
      <c r="Q98" s="7" t="s">
        <v>29</v>
      </c>
      <c r="R98" s="7" t="s">
        <v>29</v>
      </c>
      <c r="S98" s="7" t="s">
        <v>29</v>
      </c>
      <c r="T98" s="7" t="s">
        <v>29</v>
      </c>
      <c r="U98" s="7" t="s">
        <v>29</v>
      </c>
      <c r="V98" s="7" t="s">
        <v>29</v>
      </c>
      <c r="W98" s="7" t="s">
        <v>29</v>
      </c>
      <c r="X98" s="7" t="s">
        <v>29</v>
      </c>
      <c r="Y98" s="1">
        <v>4</v>
      </c>
      <c r="Z98" s="3">
        <f t="shared" si="34"/>
        <v>0.69897000433601886</v>
      </c>
      <c r="AA98" s="3">
        <f t="shared" si="35"/>
        <v>2.1213203435596424</v>
      </c>
      <c r="AB98" s="5">
        <v>226.16666666666666</v>
      </c>
      <c r="AC98" s="3">
        <f t="shared" si="36"/>
        <v>2.3563446054510298</v>
      </c>
      <c r="AD98" s="3">
        <f t="shared" si="37"/>
        <v>15.055453054181619</v>
      </c>
      <c r="AE98" s="2">
        <v>1.24</v>
      </c>
      <c r="AF98" s="3">
        <f t="shared" si="38"/>
        <v>0.35024801833416286</v>
      </c>
      <c r="AG98" s="3">
        <f t="shared" si="39"/>
        <v>1.3190905958272918</v>
      </c>
      <c r="AH98" s="8">
        <v>35.133333333333333</v>
      </c>
      <c r="AI98" s="3">
        <f t="shared" si="40"/>
        <v>1.5579080274827057</v>
      </c>
      <c r="AJ98" s="3">
        <f t="shared" si="41"/>
        <v>5.9693662421846199</v>
      </c>
      <c r="AK98">
        <v>2.08</v>
      </c>
      <c r="AL98" s="3">
        <f t="shared" si="42"/>
        <v>0.48855071650044429</v>
      </c>
      <c r="AM98" s="3">
        <f t="shared" si="43"/>
        <v>1.606237840420901</v>
      </c>
    </row>
    <row r="99" spans="1:39" x14ac:dyDescent="0.2">
      <c r="A99">
        <v>11</v>
      </c>
      <c r="B99">
        <v>2</v>
      </c>
      <c r="C99" s="1">
        <v>11.02</v>
      </c>
      <c r="D99" s="1" t="s">
        <v>314</v>
      </c>
      <c r="E99" s="6" t="s">
        <v>19</v>
      </c>
      <c r="F99" s="6">
        <v>1</v>
      </c>
      <c r="G99" s="3">
        <v>11</v>
      </c>
      <c r="H99" s="3">
        <f t="shared" si="22"/>
        <v>1.0791812460476249</v>
      </c>
      <c r="I99" s="3">
        <f t="shared" si="23"/>
        <v>3.3911649915626341</v>
      </c>
      <c r="J99" s="3">
        <v>85</v>
      </c>
      <c r="K99" s="3">
        <f t="shared" si="24"/>
        <v>1.9344984512435677</v>
      </c>
      <c r="L99" s="3">
        <f t="shared" si="25"/>
        <v>9.2466210044534645</v>
      </c>
      <c r="M99" s="3">
        <v>92</v>
      </c>
      <c r="N99" s="3">
        <f t="shared" si="26"/>
        <v>1.968482948553935</v>
      </c>
      <c r="O99" s="3">
        <f t="shared" si="27"/>
        <v>9.6176920308356717</v>
      </c>
      <c r="P99" s="7" t="s">
        <v>29</v>
      </c>
      <c r="Q99" s="7" t="s">
        <v>29</v>
      </c>
      <c r="R99" s="7" t="s">
        <v>29</v>
      </c>
      <c r="S99" s="7" t="s">
        <v>29</v>
      </c>
      <c r="T99" s="7" t="s">
        <v>29</v>
      </c>
      <c r="U99" s="7" t="s">
        <v>29</v>
      </c>
      <c r="V99" s="7" t="s">
        <v>29</v>
      </c>
      <c r="W99" s="7" t="s">
        <v>29</v>
      </c>
      <c r="X99" s="7" t="s">
        <v>29</v>
      </c>
      <c r="Y99" s="1">
        <v>2.3333333333333335</v>
      </c>
      <c r="Z99" s="3">
        <f t="shared" si="34"/>
        <v>0.52287874528033762</v>
      </c>
      <c r="AA99" s="3">
        <f t="shared" si="35"/>
        <v>1.6832508230603465</v>
      </c>
      <c r="AB99" s="5">
        <v>182.83333333333334</v>
      </c>
      <c r="AC99" s="3">
        <f t="shared" si="36"/>
        <v>2.2644242620565471</v>
      </c>
      <c r="AD99" s="3">
        <f t="shared" si="37"/>
        <v>13.540064007726601</v>
      </c>
      <c r="AE99" s="2">
        <v>1.26</v>
      </c>
      <c r="AF99" s="3">
        <f t="shared" si="38"/>
        <v>0.35410843914740087</v>
      </c>
      <c r="AG99" s="3">
        <f t="shared" si="39"/>
        <v>1.3266499161421599</v>
      </c>
      <c r="AH99" s="8" t="s">
        <v>29</v>
      </c>
      <c r="AI99" s="3" t="s">
        <v>29</v>
      </c>
      <c r="AJ99" s="3" t="s">
        <v>29</v>
      </c>
      <c r="AK99" s="3" t="s">
        <v>29</v>
      </c>
      <c r="AL99" s="3" t="s">
        <v>29</v>
      </c>
      <c r="AM99" s="3" t="s">
        <v>29</v>
      </c>
    </row>
    <row r="100" spans="1:39" x14ac:dyDescent="0.2">
      <c r="A100">
        <v>11</v>
      </c>
      <c r="B100">
        <v>3</v>
      </c>
      <c r="C100" s="1">
        <v>11.03</v>
      </c>
      <c r="D100" s="1" t="s">
        <v>314</v>
      </c>
      <c r="E100" s="6" t="s">
        <v>218</v>
      </c>
      <c r="F100" s="6">
        <v>1</v>
      </c>
      <c r="G100" s="3">
        <v>2</v>
      </c>
      <c r="H100" s="3">
        <f t="shared" si="22"/>
        <v>0.47712125471966244</v>
      </c>
      <c r="I100" s="3">
        <f t="shared" si="23"/>
        <v>1.5811388300841898</v>
      </c>
      <c r="J100" s="3">
        <v>85</v>
      </c>
      <c r="K100" s="3">
        <f t="shared" si="24"/>
        <v>1.9344984512435677</v>
      </c>
      <c r="L100" s="3">
        <f t="shared" si="25"/>
        <v>9.2466210044534645</v>
      </c>
      <c r="M100" s="3">
        <v>85</v>
      </c>
      <c r="N100" s="3">
        <f t="shared" si="26"/>
        <v>1.9344984512435677</v>
      </c>
      <c r="O100" s="3">
        <f t="shared" si="27"/>
        <v>9.2466210044534645</v>
      </c>
      <c r="P100" s="7" t="s">
        <v>29</v>
      </c>
      <c r="Q100" s="7" t="s">
        <v>29</v>
      </c>
      <c r="R100" s="7" t="s">
        <v>29</v>
      </c>
      <c r="S100" s="7" t="s">
        <v>29</v>
      </c>
      <c r="T100" s="7" t="s">
        <v>29</v>
      </c>
      <c r="U100" s="7" t="s">
        <v>29</v>
      </c>
      <c r="V100" s="7" t="s">
        <v>29</v>
      </c>
      <c r="W100" s="7" t="s">
        <v>29</v>
      </c>
      <c r="X100" s="7" t="s">
        <v>29</v>
      </c>
      <c r="Y100" s="1">
        <v>4</v>
      </c>
      <c r="Z100" s="3">
        <f t="shared" si="34"/>
        <v>0.69897000433601886</v>
      </c>
      <c r="AA100" s="3">
        <f t="shared" si="35"/>
        <v>2.1213203435596424</v>
      </c>
      <c r="AB100" s="5">
        <v>166</v>
      </c>
      <c r="AC100" s="3">
        <f t="shared" si="36"/>
        <v>2.2227164711475833</v>
      </c>
      <c r="AD100" s="3">
        <f t="shared" si="37"/>
        <v>12.90348790056394</v>
      </c>
      <c r="AE100" s="2">
        <v>1.39</v>
      </c>
      <c r="AF100" s="3">
        <f t="shared" si="38"/>
        <v>0.37839790094813763</v>
      </c>
      <c r="AG100" s="3">
        <f t="shared" si="39"/>
        <v>1.374772708486752</v>
      </c>
      <c r="AH100" s="8" t="s">
        <v>29</v>
      </c>
      <c r="AI100" s="3" t="s">
        <v>29</v>
      </c>
      <c r="AJ100" s="3" t="s">
        <v>29</v>
      </c>
      <c r="AK100" s="3" t="s">
        <v>29</v>
      </c>
      <c r="AL100" s="3" t="s">
        <v>29</v>
      </c>
      <c r="AM100" s="3" t="s">
        <v>29</v>
      </c>
    </row>
    <row r="101" spans="1:39" x14ac:dyDescent="0.2">
      <c r="A101">
        <v>11</v>
      </c>
      <c r="B101">
        <v>4</v>
      </c>
      <c r="C101" s="1">
        <v>11.04</v>
      </c>
      <c r="D101" s="1" t="s">
        <v>314</v>
      </c>
      <c r="E101" s="6" t="s">
        <v>221</v>
      </c>
      <c r="F101" s="6">
        <v>1</v>
      </c>
      <c r="G101" s="3">
        <v>13</v>
      </c>
      <c r="H101" s="3">
        <f t="shared" si="22"/>
        <v>1.146128035678238</v>
      </c>
      <c r="I101" s="3">
        <f t="shared" si="23"/>
        <v>3.6742346141747673</v>
      </c>
      <c r="J101" s="3">
        <v>80</v>
      </c>
      <c r="K101" s="3">
        <f t="shared" si="24"/>
        <v>1.9084850188786497</v>
      </c>
      <c r="L101" s="3">
        <f t="shared" si="25"/>
        <v>8.9721792224631809</v>
      </c>
      <c r="M101" s="3">
        <v>80</v>
      </c>
      <c r="N101" s="3">
        <f t="shared" si="26"/>
        <v>1.9084850188786497</v>
      </c>
      <c r="O101" s="3">
        <f t="shared" si="27"/>
        <v>8.9721792224631809</v>
      </c>
      <c r="P101" s="7" t="s">
        <v>29</v>
      </c>
      <c r="Q101" s="7" t="s">
        <v>29</v>
      </c>
      <c r="R101" s="7" t="s">
        <v>29</v>
      </c>
      <c r="S101" s="7" t="s">
        <v>29</v>
      </c>
      <c r="T101" s="7" t="s">
        <v>29</v>
      </c>
      <c r="U101" s="7" t="s">
        <v>29</v>
      </c>
      <c r="V101" s="7" t="s">
        <v>29</v>
      </c>
      <c r="W101" s="7" t="s">
        <v>29</v>
      </c>
      <c r="X101" s="7" t="s">
        <v>29</v>
      </c>
      <c r="Y101" s="1">
        <f>15/3</f>
        <v>5</v>
      </c>
      <c r="Z101" s="3">
        <f t="shared" si="34"/>
        <v>0.77815125038364363</v>
      </c>
      <c r="AA101" s="3">
        <f t="shared" si="35"/>
        <v>2.3452078799117149</v>
      </c>
      <c r="AB101" s="5">
        <v>177</v>
      </c>
      <c r="AC101" s="3">
        <f t="shared" si="36"/>
        <v>2.2504200023088941</v>
      </c>
      <c r="AD101" s="3">
        <f t="shared" si="37"/>
        <v>13.322912594474229</v>
      </c>
      <c r="AE101" s="2">
        <v>1.3</v>
      </c>
      <c r="AF101" s="3">
        <f t="shared" si="38"/>
        <v>0.36172783601759284</v>
      </c>
      <c r="AG101" s="3">
        <f t="shared" si="39"/>
        <v>1.3416407864998738</v>
      </c>
      <c r="AH101" s="8">
        <v>6.9333333333333327</v>
      </c>
      <c r="AI101" s="3">
        <f t="shared" si="40"/>
        <v>0.89945570233684946</v>
      </c>
      <c r="AJ101" s="3">
        <f t="shared" si="41"/>
        <v>2.7264140062238038</v>
      </c>
      <c r="AK101">
        <v>2</v>
      </c>
      <c r="AL101" s="3">
        <f t="shared" si="42"/>
        <v>0.47712125471966244</v>
      </c>
      <c r="AM101" s="3">
        <f t="shared" si="43"/>
        <v>1.5811388300841898</v>
      </c>
    </row>
    <row r="102" spans="1:39" x14ac:dyDescent="0.2">
      <c r="A102">
        <v>11</v>
      </c>
      <c r="B102">
        <v>5</v>
      </c>
      <c r="C102" s="1">
        <v>11.05</v>
      </c>
      <c r="D102" s="1" t="s">
        <v>314</v>
      </c>
      <c r="E102" s="6" t="s">
        <v>196</v>
      </c>
      <c r="F102" s="6">
        <v>1</v>
      </c>
      <c r="G102" s="3">
        <v>11</v>
      </c>
      <c r="H102" s="3">
        <f t="shared" si="22"/>
        <v>1.0791812460476249</v>
      </c>
      <c r="I102" s="3">
        <f t="shared" si="23"/>
        <v>3.3911649915626341</v>
      </c>
      <c r="J102" s="3">
        <v>85</v>
      </c>
      <c r="K102" s="3">
        <f t="shared" si="24"/>
        <v>1.9344984512435677</v>
      </c>
      <c r="L102" s="3">
        <f t="shared" si="25"/>
        <v>9.2466210044534645</v>
      </c>
      <c r="M102" s="3">
        <v>85</v>
      </c>
      <c r="N102" s="3">
        <f t="shared" si="26"/>
        <v>1.9344984512435677</v>
      </c>
      <c r="O102" s="3">
        <f t="shared" si="27"/>
        <v>9.2466210044534645</v>
      </c>
      <c r="P102" s="7" t="s">
        <v>29</v>
      </c>
      <c r="Q102" s="7" t="s">
        <v>29</v>
      </c>
      <c r="R102" s="7" t="s">
        <v>29</v>
      </c>
      <c r="S102" s="7" t="s">
        <v>29</v>
      </c>
      <c r="T102" s="7" t="s">
        <v>29</v>
      </c>
      <c r="U102" s="7" t="s">
        <v>29</v>
      </c>
      <c r="V102" s="7" t="s">
        <v>29</v>
      </c>
      <c r="W102" s="7" t="s">
        <v>29</v>
      </c>
      <c r="X102" s="7" t="s">
        <v>29</v>
      </c>
      <c r="Y102" s="1">
        <v>1.6666666666666667</v>
      </c>
      <c r="Z102" s="3">
        <f t="shared" si="34"/>
        <v>0.42596873227228121</v>
      </c>
      <c r="AA102" s="3">
        <f t="shared" si="35"/>
        <v>1.4719601443879746</v>
      </c>
      <c r="AB102" s="5">
        <v>160.16666666666666</v>
      </c>
      <c r="AC102" s="3">
        <f t="shared" si="36"/>
        <v>2.2072752236993578</v>
      </c>
      <c r="AD102" s="3">
        <f t="shared" si="37"/>
        <v>12.675435561221029</v>
      </c>
      <c r="AE102" s="2">
        <v>1.2</v>
      </c>
      <c r="AF102" s="3">
        <f t="shared" si="38"/>
        <v>0.34242268082220628</v>
      </c>
      <c r="AG102" s="3">
        <f t="shared" si="39"/>
        <v>1.3038404810405297</v>
      </c>
      <c r="AH102" s="8">
        <v>13.833333333333334</v>
      </c>
      <c r="AI102" s="3">
        <f t="shared" si="40"/>
        <v>1.1712387562612692</v>
      </c>
      <c r="AJ102" s="3">
        <f t="shared" si="41"/>
        <v>3.7859388972001824</v>
      </c>
      <c r="AK102">
        <v>2.41</v>
      </c>
      <c r="AL102" s="3">
        <f t="shared" si="42"/>
        <v>0.53275437899249778</v>
      </c>
      <c r="AM102" s="3">
        <f t="shared" si="43"/>
        <v>1.7058722109231981</v>
      </c>
    </row>
    <row r="103" spans="1:39" x14ac:dyDescent="0.2">
      <c r="A103">
        <v>11</v>
      </c>
      <c r="B103">
        <v>6</v>
      </c>
      <c r="C103" s="1">
        <v>11.06</v>
      </c>
      <c r="D103" s="1" t="s">
        <v>314</v>
      </c>
      <c r="E103" s="6" t="s">
        <v>155</v>
      </c>
      <c r="F103" s="9">
        <v>1</v>
      </c>
      <c r="G103" s="3">
        <v>3</v>
      </c>
      <c r="H103" s="3">
        <f t="shared" si="22"/>
        <v>0.6020599913279624</v>
      </c>
      <c r="I103" s="3">
        <f t="shared" si="23"/>
        <v>1.8708286933869707</v>
      </c>
      <c r="J103" s="3">
        <v>92</v>
      </c>
      <c r="K103" s="3">
        <f t="shared" si="24"/>
        <v>1.968482948553935</v>
      </c>
      <c r="L103" s="3">
        <f t="shared" si="25"/>
        <v>9.6176920308356717</v>
      </c>
      <c r="M103" s="3">
        <v>107</v>
      </c>
      <c r="N103" s="3">
        <f t="shared" si="26"/>
        <v>2.0334237554869499</v>
      </c>
      <c r="O103" s="3">
        <f t="shared" si="27"/>
        <v>10.36822067666386</v>
      </c>
      <c r="P103" s="7" t="s">
        <v>29</v>
      </c>
      <c r="Q103" s="7" t="s">
        <v>29</v>
      </c>
      <c r="R103" s="7" t="s">
        <v>29</v>
      </c>
      <c r="S103" s="7" t="s">
        <v>29</v>
      </c>
      <c r="T103" s="7" t="s">
        <v>29</v>
      </c>
      <c r="U103" s="7" t="s">
        <v>29</v>
      </c>
      <c r="V103" s="7" t="s">
        <v>29</v>
      </c>
      <c r="W103" s="7" t="s">
        <v>29</v>
      </c>
      <c r="X103" s="7" t="s">
        <v>29</v>
      </c>
      <c r="Y103" s="1">
        <v>4.333333333333333</v>
      </c>
      <c r="Z103" s="3">
        <f t="shared" si="34"/>
        <v>0.7269987279362623</v>
      </c>
      <c r="AA103" s="3">
        <f t="shared" si="35"/>
        <v>2.1984843263788196</v>
      </c>
      <c r="AB103" s="5">
        <v>264.16666666666669</v>
      </c>
      <c r="AC103" s="3">
        <f t="shared" si="36"/>
        <v>2.4235189292629378</v>
      </c>
      <c r="AD103" s="3">
        <f t="shared" si="37"/>
        <v>16.268579122549905</v>
      </c>
      <c r="AE103" s="2">
        <v>1.3</v>
      </c>
      <c r="AF103" s="3">
        <f t="shared" si="38"/>
        <v>0.36172783601759284</v>
      </c>
      <c r="AG103" s="3">
        <f t="shared" si="39"/>
        <v>1.3416407864998738</v>
      </c>
      <c r="AH103" s="8">
        <v>0.59999999999999964</v>
      </c>
      <c r="AI103" s="3">
        <f t="shared" si="40"/>
        <v>0.20411998265592468</v>
      </c>
      <c r="AJ103" s="3">
        <f t="shared" si="41"/>
        <v>1.0488088481701514</v>
      </c>
      <c r="AK103">
        <v>2.25</v>
      </c>
      <c r="AL103" s="3">
        <f t="shared" si="42"/>
        <v>0.51188336097887432</v>
      </c>
      <c r="AM103" s="3">
        <f t="shared" si="43"/>
        <v>1.6583123951776999</v>
      </c>
    </row>
    <row r="104" spans="1:39" x14ac:dyDescent="0.2">
      <c r="A104">
        <v>11</v>
      </c>
      <c r="B104">
        <v>7</v>
      </c>
      <c r="C104" s="1">
        <v>11.07</v>
      </c>
      <c r="D104" s="1" t="s">
        <v>316</v>
      </c>
      <c r="E104" s="6" t="s">
        <v>213</v>
      </c>
      <c r="F104" s="6">
        <v>2</v>
      </c>
      <c r="G104" s="3">
        <v>11</v>
      </c>
      <c r="H104" s="3">
        <f t="shared" si="22"/>
        <v>1.0791812460476249</v>
      </c>
      <c r="I104" s="3">
        <f t="shared" si="23"/>
        <v>3.3911649915626341</v>
      </c>
      <c r="J104" s="3">
        <v>80</v>
      </c>
      <c r="K104" s="3">
        <f t="shared" si="24"/>
        <v>1.9084850188786497</v>
      </c>
      <c r="L104" s="3">
        <f t="shared" si="25"/>
        <v>8.9721792224631809</v>
      </c>
      <c r="M104" s="3">
        <v>85</v>
      </c>
      <c r="N104" s="3">
        <f t="shared" si="26"/>
        <v>1.9344984512435677</v>
      </c>
      <c r="O104" s="3">
        <f t="shared" si="27"/>
        <v>9.2466210044534645</v>
      </c>
      <c r="P104" s="7" t="s">
        <v>29</v>
      </c>
      <c r="Q104" s="7" t="s">
        <v>29</v>
      </c>
      <c r="R104" s="7" t="s">
        <v>29</v>
      </c>
      <c r="S104" s="7" t="s">
        <v>29</v>
      </c>
      <c r="T104" s="7" t="s">
        <v>29</v>
      </c>
      <c r="U104" s="7" t="s">
        <v>29</v>
      </c>
      <c r="V104" s="7" t="s">
        <v>29</v>
      </c>
      <c r="W104" s="7" t="s">
        <v>29</v>
      </c>
      <c r="X104" s="7" t="s">
        <v>29</v>
      </c>
      <c r="Y104" s="1">
        <v>5.666666666666667</v>
      </c>
      <c r="Z104" s="3">
        <f t="shared" si="34"/>
        <v>0.82390874094431876</v>
      </c>
      <c r="AA104" s="3">
        <f t="shared" si="35"/>
        <v>2.4832774042918899</v>
      </c>
      <c r="AB104" s="5">
        <v>160.16666666666666</v>
      </c>
      <c r="AC104" s="3">
        <f t="shared" si="36"/>
        <v>2.2072752236993578</v>
      </c>
      <c r="AD104" s="3">
        <f t="shared" si="37"/>
        <v>12.675435561221029</v>
      </c>
      <c r="AE104" s="2">
        <v>1.24</v>
      </c>
      <c r="AF104" s="3">
        <f t="shared" si="38"/>
        <v>0.35024801833416286</v>
      </c>
      <c r="AG104" s="3">
        <f t="shared" si="39"/>
        <v>1.3190905958272918</v>
      </c>
      <c r="AH104" s="8">
        <v>0.23333333333333309</v>
      </c>
      <c r="AI104" s="3">
        <f t="shared" si="40"/>
        <v>9.1080469347332507E-2</v>
      </c>
      <c r="AJ104" s="3">
        <f t="shared" si="41"/>
        <v>0.85634883857767508</v>
      </c>
      <c r="AK104">
        <v>2.36</v>
      </c>
      <c r="AL104" s="3">
        <f t="shared" si="42"/>
        <v>0.52633927738984398</v>
      </c>
      <c r="AM104" s="3">
        <f t="shared" si="43"/>
        <v>1.6911534525287764</v>
      </c>
    </row>
    <row r="105" spans="1:39" x14ac:dyDescent="0.2">
      <c r="A105">
        <v>11</v>
      </c>
      <c r="B105">
        <v>8</v>
      </c>
      <c r="C105" s="1">
        <v>11.08</v>
      </c>
      <c r="D105" s="1" t="s">
        <v>316</v>
      </c>
      <c r="E105" s="6" t="s">
        <v>194</v>
      </c>
      <c r="F105" s="6">
        <v>2</v>
      </c>
      <c r="G105" s="3">
        <v>13</v>
      </c>
      <c r="H105" s="3">
        <f t="shared" si="22"/>
        <v>1.146128035678238</v>
      </c>
      <c r="I105" s="3">
        <f t="shared" si="23"/>
        <v>3.6742346141747673</v>
      </c>
      <c r="J105" s="3">
        <v>92</v>
      </c>
      <c r="K105" s="3">
        <f t="shared" si="24"/>
        <v>1.968482948553935</v>
      </c>
      <c r="L105" s="3">
        <f t="shared" si="25"/>
        <v>9.6176920308356717</v>
      </c>
      <c r="M105" s="3">
        <v>92</v>
      </c>
      <c r="N105" s="3">
        <f t="shared" si="26"/>
        <v>1.968482948553935</v>
      </c>
      <c r="O105" s="3">
        <f t="shared" si="27"/>
        <v>9.6176920308356717</v>
      </c>
      <c r="P105" s="7" t="s">
        <v>29</v>
      </c>
      <c r="Q105" s="7" t="s">
        <v>29</v>
      </c>
      <c r="R105" s="7" t="s">
        <v>29</v>
      </c>
      <c r="S105" s="7" t="s">
        <v>29</v>
      </c>
      <c r="T105" s="7" t="s">
        <v>29</v>
      </c>
      <c r="U105" s="7" t="s">
        <v>29</v>
      </c>
      <c r="V105" s="7" t="s">
        <v>29</v>
      </c>
      <c r="W105" s="7" t="s">
        <v>29</v>
      </c>
      <c r="X105" s="7" t="s">
        <v>29</v>
      </c>
      <c r="Y105" s="1">
        <v>2.3333333333333335</v>
      </c>
      <c r="Z105" s="3">
        <f t="shared" si="34"/>
        <v>0.52287874528033762</v>
      </c>
      <c r="AA105" s="3">
        <f t="shared" si="35"/>
        <v>1.6832508230603465</v>
      </c>
      <c r="AB105" s="5">
        <v>231.5</v>
      </c>
      <c r="AC105" s="3">
        <f t="shared" si="36"/>
        <v>2.3664229572259727</v>
      </c>
      <c r="AD105" s="3">
        <f t="shared" si="37"/>
        <v>15.231546211727817</v>
      </c>
      <c r="AE105" s="2">
        <v>0.94</v>
      </c>
      <c r="AF105" s="3">
        <f t="shared" si="38"/>
        <v>0.28780172993022601</v>
      </c>
      <c r="AG105" s="3">
        <f t="shared" si="39"/>
        <v>1.2</v>
      </c>
      <c r="AH105" s="8">
        <v>42.43333333333333</v>
      </c>
      <c r="AI105" s="3">
        <f t="shared" si="40"/>
        <v>1.6378231609929221</v>
      </c>
      <c r="AJ105" s="3">
        <f t="shared" si="41"/>
        <v>6.5523532668296607</v>
      </c>
      <c r="AK105">
        <v>1.91</v>
      </c>
      <c r="AL105" s="3">
        <f t="shared" si="42"/>
        <v>0.46389298898590731</v>
      </c>
      <c r="AM105" s="3">
        <f t="shared" si="43"/>
        <v>1.5524174696260025</v>
      </c>
    </row>
    <row r="106" spans="1:39" x14ac:dyDescent="0.2">
      <c r="A106">
        <v>11</v>
      </c>
      <c r="B106">
        <v>9</v>
      </c>
      <c r="C106" s="1">
        <v>11.09</v>
      </c>
      <c r="D106" s="1" t="s">
        <v>316</v>
      </c>
      <c r="E106" s="6" t="s">
        <v>220</v>
      </c>
      <c r="F106" s="6">
        <v>2</v>
      </c>
      <c r="G106" s="3">
        <v>11</v>
      </c>
      <c r="H106" s="3">
        <f t="shared" si="22"/>
        <v>1.0791812460476249</v>
      </c>
      <c r="I106" s="3">
        <f t="shared" si="23"/>
        <v>3.3911649915626341</v>
      </c>
      <c r="J106" s="3">
        <v>80</v>
      </c>
      <c r="K106" s="3">
        <f t="shared" si="24"/>
        <v>1.9084850188786497</v>
      </c>
      <c r="L106" s="3">
        <f t="shared" si="25"/>
        <v>8.9721792224631809</v>
      </c>
      <c r="M106" s="3">
        <v>80</v>
      </c>
      <c r="N106" s="3">
        <f t="shared" si="26"/>
        <v>1.9084850188786497</v>
      </c>
      <c r="O106" s="3">
        <f t="shared" si="27"/>
        <v>8.9721792224631809</v>
      </c>
      <c r="P106" s="7" t="s">
        <v>29</v>
      </c>
      <c r="Q106" s="7" t="s">
        <v>29</v>
      </c>
      <c r="R106" s="7" t="s">
        <v>29</v>
      </c>
      <c r="S106" s="7" t="s">
        <v>29</v>
      </c>
      <c r="T106" s="7" t="s">
        <v>29</v>
      </c>
      <c r="U106" s="7" t="s">
        <v>29</v>
      </c>
      <c r="V106" s="7" t="s">
        <v>29</v>
      </c>
      <c r="W106" s="7" t="s">
        <v>29</v>
      </c>
      <c r="X106" s="7" t="s">
        <v>29</v>
      </c>
      <c r="Y106" s="1">
        <f>12/3</f>
        <v>4</v>
      </c>
      <c r="Z106" s="3">
        <f t="shared" si="34"/>
        <v>0.69897000433601886</v>
      </c>
      <c r="AA106" s="3">
        <f t="shared" si="35"/>
        <v>2.1213203435596424</v>
      </c>
      <c r="AB106" s="5">
        <v>240.66666666666666</v>
      </c>
      <c r="AC106" s="3">
        <f t="shared" si="36"/>
        <v>2.3832167518513314</v>
      </c>
      <c r="AD106" s="3">
        <f t="shared" si="37"/>
        <v>15.529541740394874</v>
      </c>
      <c r="AE106" s="2">
        <v>1.1200000000000001</v>
      </c>
      <c r="AF106" s="3">
        <f t="shared" si="38"/>
        <v>0.32633586092875144</v>
      </c>
      <c r="AG106" s="3">
        <f t="shared" si="39"/>
        <v>1.2727922061357855</v>
      </c>
      <c r="AH106" s="8">
        <v>0.26666666666666633</v>
      </c>
      <c r="AI106" s="3">
        <f t="shared" si="40"/>
        <v>0.10266234189714762</v>
      </c>
      <c r="AJ106" s="3">
        <f t="shared" si="41"/>
        <v>0.87559503577091302</v>
      </c>
      <c r="AK106">
        <v>2.2599999999999998</v>
      </c>
      <c r="AL106" s="3">
        <f t="shared" si="42"/>
        <v>0.51321760006793893</v>
      </c>
      <c r="AM106" s="3">
        <f t="shared" si="43"/>
        <v>1.6613247725836149</v>
      </c>
    </row>
    <row r="107" spans="1:39" x14ac:dyDescent="0.2">
      <c r="A107">
        <v>11</v>
      </c>
      <c r="B107">
        <v>10</v>
      </c>
      <c r="C107" s="1">
        <v>11.1</v>
      </c>
      <c r="D107" s="1" t="s">
        <v>312</v>
      </c>
      <c r="E107" s="9" t="s">
        <v>9</v>
      </c>
      <c r="F107" s="6">
        <v>2</v>
      </c>
      <c r="G107" s="3">
        <v>12</v>
      </c>
      <c r="H107" s="3">
        <f t="shared" si="22"/>
        <v>1.1139433523068367</v>
      </c>
      <c r="I107" s="3">
        <f t="shared" si="23"/>
        <v>3.5355339059327378</v>
      </c>
      <c r="J107" s="3">
        <v>100</v>
      </c>
      <c r="K107" s="3">
        <f t="shared" si="24"/>
        <v>2.0043213737826426</v>
      </c>
      <c r="L107" s="3">
        <f t="shared" si="25"/>
        <v>10.024968827881711</v>
      </c>
      <c r="M107" s="3">
        <v>122</v>
      </c>
      <c r="N107" s="3">
        <f t="shared" si="26"/>
        <v>2.0899051114393981</v>
      </c>
      <c r="O107" s="3">
        <f t="shared" si="27"/>
        <v>11.067971810589327</v>
      </c>
      <c r="P107" s="7" t="s">
        <v>29</v>
      </c>
      <c r="Q107" s="7" t="s">
        <v>29</v>
      </c>
      <c r="R107" s="7" t="s">
        <v>29</v>
      </c>
      <c r="S107" s="7" t="s">
        <v>29</v>
      </c>
      <c r="T107" s="7" t="s">
        <v>29</v>
      </c>
      <c r="U107" s="7" t="s">
        <v>29</v>
      </c>
      <c r="V107" s="7" t="s">
        <v>29</v>
      </c>
      <c r="W107" s="7" t="s">
        <v>29</v>
      </c>
      <c r="X107" s="7" t="s">
        <v>29</v>
      </c>
      <c r="Y107" s="1">
        <v>7</v>
      </c>
      <c r="Z107" s="3">
        <f t="shared" si="34"/>
        <v>0.90308998699194354</v>
      </c>
      <c r="AA107" s="3">
        <f t="shared" si="35"/>
        <v>2.7386127875258306</v>
      </c>
      <c r="AB107" s="5">
        <v>482.33333333333331</v>
      </c>
      <c r="AC107" s="3">
        <f t="shared" si="36"/>
        <v>2.6842467475153122</v>
      </c>
      <c r="AD107" s="3">
        <f t="shared" si="37"/>
        <v>21.973468850714795</v>
      </c>
      <c r="AE107" s="2">
        <v>0.84000000000000008</v>
      </c>
      <c r="AF107" s="3">
        <f t="shared" si="38"/>
        <v>0.26481782300953649</v>
      </c>
      <c r="AG107" s="3">
        <f t="shared" si="39"/>
        <v>1.1575836902790226</v>
      </c>
      <c r="AH107" s="8">
        <v>25.066666666666663</v>
      </c>
      <c r="AI107" s="3">
        <f t="shared" si="40"/>
        <v>1.4160854983401856</v>
      </c>
      <c r="AJ107" s="3">
        <f t="shared" si="41"/>
        <v>5.0563491440630033</v>
      </c>
      <c r="AK107">
        <v>2.06</v>
      </c>
      <c r="AL107" s="3">
        <f t="shared" si="42"/>
        <v>0.48572142648158001</v>
      </c>
      <c r="AM107" s="3">
        <f t="shared" si="43"/>
        <v>1.6</v>
      </c>
    </row>
    <row r="108" spans="1:39" s="16" customFormat="1" x14ac:dyDescent="0.2">
      <c r="A108" s="16">
        <v>11</v>
      </c>
      <c r="B108" s="16">
        <v>11</v>
      </c>
      <c r="C108" s="17">
        <v>11.11</v>
      </c>
      <c r="D108" s="17" t="s">
        <v>313</v>
      </c>
      <c r="E108" s="18" t="s">
        <v>11</v>
      </c>
      <c r="F108" s="18">
        <v>2</v>
      </c>
      <c r="G108" s="19">
        <v>15</v>
      </c>
      <c r="H108" s="3">
        <f t="shared" si="22"/>
        <v>1.2041199826559248</v>
      </c>
      <c r="I108" s="3">
        <f t="shared" si="23"/>
        <v>3.9370039370059056</v>
      </c>
      <c r="J108" s="19">
        <v>58</v>
      </c>
      <c r="K108" s="3">
        <f t="shared" si="24"/>
        <v>1.7708520116421442</v>
      </c>
      <c r="L108" s="3">
        <f t="shared" si="25"/>
        <v>7.6485292703891776</v>
      </c>
      <c r="M108" s="19">
        <v>65</v>
      </c>
      <c r="N108" s="3">
        <f t="shared" si="26"/>
        <v>1.8195439355418688</v>
      </c>
      <c r="O108" s="3">
        <f t="shared" si="27"/>
        <v>8.0932070281193234</v>
      </c>
      <c r="P108" s="20" t="s">
        <v>29</v>
      </c>
      <c r="Q108" s="20" t="s">
        <v>29</v>
      </c>
      <c r="R108" s="20" t="s">
        <v>29</v>
      </c>
      <c r="S108" s="20" t="s">
        <v>29</v>
      </c>
      <c r="T108" s="20" t="s">
        <v>29</v>
      </c>
      <c r="U108" s="20" t="s">
        <v>29</v>
      </c>
      <c r="V108" s="20" t="s">
        <v>29</v>
      </c>
      <c r="W108" s="20" t="s">
        <v>29</v>
      </c>
      <c r="X108" s="20" t="s">
        <v>29</v>
      </c>
      <c r="Y108" s="17">
        <v>0.66666666666666663</v>
      </c>
      <c r="Z108" s="3">
        <f t="shared" si="34"/>
        <v>0.22184874961635634</v>
      </c>
      <c r="AA108" s="3">
        <f t="shared" si="35"/>
        <v>1.0801234497346432</v>
      </c>
      <c r="AB108" s="21">
        <v>192.33333333333334</v>
      </c>
      <c r="AC108" s="3">
        <f t="shared" si="36"/>
        <v>2.2863067388432747</v>
      </c>
      <c r="AD108" s="3">
        <f t="shared" si="37"/>
        <v>13.886444229295465</v>
      </c>
      <c r="AE108" s="22">
        <v>0.44</v>
      </c>
      <c r="AF108" s="3">
        <f t="shared" si="38"/>
        <v>0.15836249209524964</v>
      </c>
      <c r="AG108" s="3">
        <f t="shared" si="39"/>
        <v>0.96953597148326576</v>
      </c>
      <c r="AH108" s="23">
        <v>199.96666666666667</v>
      </c>
      <c r="AI108" s="3">
        <f t="shared" si="40"/>
        <v>2.3031240291456903</v>
      </c>
      <c r="AJ108" s="3">
        <f t="shared" si="41"/>
        <v>14.158625168661915</v>
      </c>
      <c r="AK108" s="16">
        <v>1.44</v>
      </c>
      <c r="AL108" s="3">
        <f t="shared" si="42"/>
        <v>0.38738982633872943</v>
      </c>
      <c r="AM108" s="3">
        <f t="shared" si="43"/>
        <v>1.3928388277184118</v>
      </c>
    </row>
    <row r="109" spans="1:39" x14ac:dyDescent="0.2">
      <c r="A109">
        <v>11</v>
      </c>
      <c r="B109">
        <v>12</v>
      </c>
      <c r="C109" s="1">
        <v>11.12</v>
      </c>
      <c r="D109" s="1" t="s">
        <v>316</v>
      </c>
      <c r="E109" s="6" t="s">
        <v>227</v>
      </c>
      <c r="F109" s="6">
        <v>2</v>
      </c>
      <c r="G109" s="3">
        <v>9</v>
      </c>
      <c r="H109" s="3">
        <f t="shared" si="22"/>
        <v>1</v>
      </c>
      <c r="I109" s="3">
        <f t="shared" si="23"/>
        <v>3.082207001484488</v>
      </c>
      <c r="J109" s="3">
        <v>80</v>
      </c>
      <c r="K109" s="3">
        <f t="shared" si="24"/>
        <v>1.9084850188786497</v>
      </c>
      <c r="L109" s="3">
        <f t="shared" si="25"/>
        <v>8.9721792224631809</v>
      </c>
      <c r="M109" s="3">
        <v>85</v>
      </c>
      <c r="N109" s="3">
        <f t="shared" si="26"/>
        <v>1.9344984512435677</v>
      </c>
      <c r="O109" s="3">
        <f t="shared" si="27"/>
        <v>9.2466210044534645</v>
      </c>
      <c r="P109" s="7" t="s">
        <v>29</v>
      </c>
      <c r="Q109" s="7" t="s">
        <v>29</v>
      </c>
      <c r="R109" s="7" t="s">
        <v>29</v>
      </c>
      <c r="S109" s="7" t="s">
        <v>29</v>
      </c>
      <c r="T109" s="7" t="s">
        <v>29</v>
      </c>
      <c r="U109" s="7" t="s">
        <v>29</v>
      </c>
      <c r="V109" s="7" t="s">
        <v>29</v>
      </c>
      <c r="W109" s="7" t="s">
        <v>29</v>
      </c>
      <c r="X109" s="7" t="s">
        <v>29</v>
      </c>
      <c r="Y109" s="1">
        <v>4.333333333333333</v>
      </c>
      <c r="Z109" s="3">
        <f t="shared" si="34"/>
        <v>0.7269987279362623</v>
      </c>
      <c r="AA109" s="3">
        <f t="shared" si="35"/>
        <v>2.1984843263788196</v>
      </c>
      <c r="AB109" s="5">
        <v>171</v>
      </c>
      <c r="AC109" s="3">
        <f t="shared" si="36"/>
        <v>2.2355284469075487</v>
      </c>
      <c r="AD109" s="3">
        <f t="shared" si="37"/>
        <v>13.095800853708795</v>
      </c>
      <c r="AE109" s="2">
        <v>1.1200000000000001</v>
      </c>
      <c r="AF109" s="3">
        <f t="shared" si="38"/>
        <v>0.32633586092875144</v>
      </c>
      <c r="AG109" s="3">
        <f t="shared" si="39"/>
        <v>1.2727922061357855</v>
      </c>
      <c r="AH109" s="8" t="s">
        <v>29</v>
      </c>
      <c r="AI109" s="3" t="s">
        <v>29</v>
      </c>
      <c r="AJ109" s="3" t="s">
        <v>29</v>
      </c>
      <c r="AK109" s="3" t="s">
        <v>29</v>
      </c>
      <c r="AL109" s="3" t="s">
        <v>29</v>
      </c>
      <c r="AM109" s="3" t="s">
        <v>29</v>
      </c>
    </row>
    <row r="110" spans="1:39" x14ac:dyDescent="0.2">
      <c r="A110">
        <v>12</v>
      </c>
      <c r="B110">
        <v>1</v>
      </c>
      <c r="C110" s="1">
        <v>12.01</v>
      </c>
      <c r="D110" s="1" t="s">
        <v>314</v>
      </c>
      <c r="E110" s="6" t="s">
        <v>214</v>
      </c>
      <c r="F110" s="6">
        <v>1</v>
      </c>
      <c r="G110" s="3">
        <v>12</v>
      </c>
      <c r="H110" s="3">
        <f t="shared" si="22"/>
        <v>1.1139433523068367</v>
      </c>
      <c r="I110" s="3">
        <f t="shared" si="23"/>
        <v>3.5355339059327378</v>
      </c>
      <c r="J110" s="3">
        <v>80</v>
      </c>
      <c r="K110" s="3">
        <f t="shared" si="24"/>
        <v>1.9084850188786497</v>
      </c>
      <c r="L110" s="3">
        <f t="shared" si="25"/>
        <v>8.9721792224631809</v>
      </c>
      <c r="M110" s="3">
        <v>80</v>
      </c>
      <c r="N110" s="3">
        <f t="shared" si="26"/>
        <v>1.9084850188786497</v>
      </c>
      <c r="O110" s="3">
        <f t="shared" si="27"/>
        <v>8.9721792224631809</v>
      </c>
      <c r="P110" s="1">
        <v>75.130328480790126</v>
      </c>
      <c r="Q110" s="3">
        <f t="shared" si="28"/>
        <v>1.8815577036549536</v>
      </c>
      <c r="R110" s="3">
        <f t="shared" si="29"/>
        <v>8.696569926171474</v>
      </c>
      <c r="S110" s="7">
        <v>69.536352050241916</v>
      </c>
      <c r="T110" s="3">
        <f t="shared" si="30"/>
        <v>1.8484129953737596</v>
      </c>
      <c r="U110" s="3">
        <f t="shared" si="31"/>
        <v>8.3687724338902854</v>
      </c>
      <c r="V110" s="7">
        <v>48.085416387182356</v>
      </c>
      <c r="W110" s="3">
        <f t="shared" si="32"/>
        <v>1.6909524794273454</v>
      </c>
      <c r="X110" s="3">
        <f t="shared" si="33"/>
        <v>6.9703239800731183</v>
      </c>
      <c r="Y110" s="1">
        <f>11/3</f>
        <v>3.6666666666666665</v>
      </c>
      <c r="Z110" s="3">
        <f t="shared" si="34"/>
        <v>0.66900678095857558</v>
      </c>
      <c r="AA110" s="3">
        <f t="shared" si="35"/>
        <v>2.0412414523193148</v>
      </c>
      <c r="AB110" s="5">
        <v>225.33333333333334</v>
      </c>
      <c r="AC110" s="3">
        <f t="shared" si="36"/>
        <v>2.3547485195608391</v>
      </c>
      <c r="AD110" s="3">
        <f t="shared" si="37"/>
        <v>15.027752105133134</v>
      </c>
      <c r="AE110" s="2">
        <v>1.34</v>
      </c>
      <c r="AF110" s="3">
        <f t="shared" si="38"/>
        <v>0.36921585741014279</v>
      </c>
      <c r="AG110" s="3">
        <f t="shared" si="39"/>
        <v>1.3564659966250536</v>
      </c>
      <c r="AH110" s="8">
        <v>34.133333333333333</v>
      </c>
      <c r="AI110" s="3">
        <f t="shared" si="40"/>
        <v>1.5457193561568654</v>
      </c>
      <c r="AJ110" s="3">
        <f t="shared" si="41"/>
        <v>5.8850092041842492</v>
      </c>
      <c r="AK110">
        <v>1.87</v>
      </c>
      <c r="AL110" s="3">
        <f t="shared" si="42"/>
        <v>0.45788189673399232</v>
      </c>
      <c r="AM110" s="3">
        <f t="shared" si="43"/>
        <v>1.5394804318340654</v>
      </c>
    </row>
    <row r="111" spans="1:39" x14ac:dyDescent="0.2">
      <c r="A111">
        <v>12</v>
      </c>
      <c r="B111">
        <v>2</v>
      </c>
      <c r="C111" s="1">
        <v>12.02</v>
      </c>
      <c r="D111" s="1" t="s">
        <v>312</v>
      </c>
      <c r="E111" s="9" t="s">
        <v>9</v>
      </c>
      <c r="F111" s="6">
        <v>1</v>
      </c>
      <c r="G111" s="3">
        <v>6</v>
      </c>
      <c r="H111" s="3">
        <f t="shared" si="22"/>
        <v>0.84509804001425681</v>
      </c>
      <c r="I111" s="3">
        <f t="shared" si="23"/>
        <v>2.5495097567963922</v>
      </c>
      <c r="J111" s="3">
        <v>122</v>
      </c>
      <c r="K111" s="3">
        <f t="shared" si="24"/>
        <v>2.0899051114393981</v>
      </c>
      <c r="L111" s="3">
        <f t="shared" si="25"/>
        <v>11.067971810589327</v>
      </c>
      <c r="M111" s="3">
        <v>128</v>
      </c>
      <c r="N111" s="3">
        <f t="shared" si="26"/>
        <v>2.1105897102992488</v>
      </c>
      <c r="O111" s="3">
        <f t="shared" si="27"/>
        <v>11.335784048754634</v>
      </c>
      <c r="P111" s="1">
        <v>102.23645153489329</v>
      </c>
      <c r="Q111" s="3">
        <f t="shared" si="28"/>
        <v>2.0138330684667567</v>
      </c>
      <c r="R111" s="3">
        <f t="shared" si="29"/>
        <v>10.135899147825677</v>
      </c>
      <c r="S111" s="7">
        <v>81.593058726082589</v>
      </c>
      <c r="T111" s="3">
        <f t="shared" si="30"/>
        <v>1.9169435499398659</v>
      </c>
      <c r="U111" s="3">
        <f t="shared" si="31"/>
        <v>9.0605219897135392</v>
      </c>
      <c r="V111" s="7">
        <v>84.755626693290452</v>
      </c>
      <c r="W111" s="3">
        <f t="shared" si="32"/>
        <v>1.9332626250609093</v>
      </c>
      <c r="X111" s="3">
        <f t="shared" si="33"/>
        <v>9.2333973538070193</v>
      </c>
      <c r="Y111" s="1">
        <v>12.666666666666666</v>
      </c>
      <c r="Z111" s="3">
        <f t="shared" si="34"/>
        <v>1.1356626020000731</v>
      </c>
      <c r="AA111" s="3">
        <f t="shared" si="35"/>
        <v>3.6285901761795403</v>
      </c>
      <c r="AB111" s="5">
        <v>453.66666666666669</v>
      </c>
      <c r="AC111" s="3">
        <f t="shared" si="36"/>
        <v>2.6576931156007979</v>
      </c>
      <c r="AD111" s="3">
        <f t="shared" si="37"/>
        <v>21.311186420907369</v>
      </c>
      <c r="AE111" s="2">
        <v>1.5550000000000002</v>
      </c>
      <c r="AF111" s="3">
        <f t="shared" si="38"/>
        <v>0.40739090447073156</v>
      </c>
      <c r="AG111" s="3">
        <f t="shared" si="39"/>
        <v>1.4335271186831451</v>
      </c>
      <c r="AH111" s="8">
        <v>5.1333333333333337</v>
      </c>
      <c r="AI111" s="3">
        <f t="shared" si="40"/>
        <v>0.78769656828987411</v>
      </c>
      <c r="AJ111" s="3">
        <f t="shared" si="41"/>
        <v>2.3734644158557199</v>
      </c>
      <c r="AK111">
        <v>2.21</v>
      </c>
      <c r="AL111" s="3">
        <f t="shared" si="42"/>
        <v>0.5065050324048721</v>
      </c>
      <c r="AM111" s="3">
        <f t="shared" si="43"/>
        <v>1.6462077633154328</v>
      </c>
    </row>
    <row r="112" spans="1:39" s="16" customFormat="1" x14ac:dyDescent="0.2">
      <c r="A112" s="16">
        <v>12</v>
      </c>
      <c r="B112" s="16">
        <v>3</v>
      </c>
      <c r="C112" s="17">
        <v>12.03</v>
      </c>
      <c r="D112" s="17" t="s">
        <v>313</v>
      </c>
      <c r="E112" s="18" t="s">
        <v>11</v>
      </c>
      <c r="F112" s="18">
        <v>1</v>
      </c>
      <c r="G112" s="19">
        <v>15</v>
      </c>
      <c r="H112" s="3">
        <f t="shared" si="22"/>
        <v>1.2041199826559248</v>
      </c>
      <c r="I112" s="3">
        <f t="shared" si="23"/>
        <v>3.9370039370059056</v>
      </c>
      <c r="J112" s="19">
        <v>58</v>
      </c>
      <c r="K112" s="3">
        <f t="shared" si="24"/>
        <v>1.7708520116421442</v>
      </c>
      <c r="L112" s="3">
        <f t="shared" si="25"/>
        <v>7.6485292703891776</v>
      </c>
      <c r="M112" s="19">
        <v>65</v>
      </c>
      <c r="N112" s="3">
        <f t="shared" si="26"/>
        <v>1.8195439355418688</v>
      </c>
      <c r="O112" s="3">
        <f t="shared" si="27"/>
        <v>8.0932070281193234</v>
      </c>
      <c r="P112" s="17">
        <v>69.793933606496211</v>
      </c>
      <c r="Q112" s="3">
        <f t="shared" si="28"/>
        <v>1.849996044213764</v>
      </c>
      <c r="R112" s="3">
        <f t="shared" si="29"/>
        <v>8.384147756718999</v>
      </c>
      <c r="S112" s="24" t="s">
        <v>29</v>
      </c>
      <c r="T112" s="3" t="s">
        <v>29</v>
      </c>
      <c r="U112" s="3" t="s">
        <v>29</v>
      </c>
      <c r="V112" s="24" t="s">
        <v>29</v>
      </c>
      <c r="W112" s="3" t="s">
        <v>29</v>
      </c>
      <c r="X112" s="3" t="s">
        <v>29</v>
      </c>
      <c r="Y112" s="17">
        <v>1.3333333333333333</v>
      </c>
      <c r="Z112" s="3">
        <f t="shared" si="34"/>
        <v>0.36797678529459432</v>
      </c>
      <c r="AA112" s="3">
        <f t="shared" si="35"/>
        <v>1.35400640077266</v>
      </c>
      <c r="AB112" s="21">
        <v>198.5</v>
      </c>
      <c r="AC112" s="3">
        <f t="shared" si="36"/>
        <v>2.2999429000227671</v>
      </c>
      <c r="AD112" s="3">
        <f t="shared" si="37"/>
        <v>14.106735979665885</v>
      </c>
      <c r="AE112" s="22">
        <v>0.7</v>
      </c>
      <c r="AF112" s="3">
        <f t="shared" si="38"/>
        <v>0.23044892137827391</v>
      </c>
      <c r="AG112" s="3">
        <f t="shared" si="39"/>
        <v>1.0954451150103321</v>
      </c>
      <c r="AH112" s="23">
        <v>212.29999999999998</v>
      </c>
      <c r="AI112" s="3">
        <f t="shared" si="40"/>
        <v>2.3289908554494287</v>
      </c>
      <c r="AJ112" s="3">
        <f t="shared" si="41"/>
        <v>14.587666023048374</v>
      </c>
      <c r="AK112" s="16">
        <v>1.45</v>
      </c>
      <c r="AL112" s="3">
        <f t="shared" si="42"/>
        <v>0.38916608436453248</v>
      </c>
      <c r="AM112" s="3">
        <f t="shared" si="43"/>
        <v>1.3964240043768941</v>
      </c>
    </row>
    <row r="113" spans="1:39" x14ac:dyDescent="0.2">
      <c r="A113">
        <v>12</v>
      </c>
      <c r="B113">
        <v>4</v>
      </c>
      <c r="C113" s="1">
        <v>12.04</v>
      </c>
      <c r="D113" s="1" t="s">
        <v>314</v>
      </c>
      <c r="E113" s="6" t="s">
        <v>64</v>
      </c>
      <c r="F113" s="6">
        <v>1</v>
      </c>
      <c r="G113" s="3">
        <v>13</v>
      </c>
      <c r="H113" s="3">
        <f t="shared" si="22"/>
        <v>1.146128035678238</v>
      </c>
      <c r="I113" s="3">
        <f t="shared" si="23"/>
        <v>3.6742346141747673</v>
      </c>
      <c r="J113" s="3">
        <v>85</v>
      </c>
      <c r="K113" s="3">
        <f t="shared" si="24"/>
        <v>1.9344984512435677</v>
      </c>
      <c r="L113" s="3">
        <f t="shared" si="25"/>
        <v>9.2466210044534645</v>
      </c>
      <c r="M113" s="3">
        <v>85</v>
      </c>
      <c r="N113" s="3">
        <f t="shared" si="26"/>
        <v>1.9344984512435677</v>
      </c>
      <c r="O113" s="3">
        <f t="shared" si="27"/>
        <v>9.2466210044534645</v>
      </c>
      <c r="P113" s="1">
        <v>105.8682480377296</v>
      </c>
      <c r="Q113" s="3">
        <f t="shared" si="28"/>
        <v>2.028848689770502</v>
      </c>
      <c r="R113" s="3">
        <f t="shared" si="29"/>
        <v>10.313498341383955</v>
      </c>
      <c r="S113" s="7">
        <v>86.806357091007584</v>
      </c>
      <c r="T113" s="3">
        <f t="shared" si="30"/>
        <v>1.9435259595234351</v>
      </c>
      <c r="U113" s="3">
        <f t="shared" si="31"/>
        <v>9.3437870850639353</v>
      </c>
      <c r="V113" s="7">
        <v>82.81751289231741</v>
      </c>
      <c r="W113" s="3">
        <f t="shared" si="32"/>
        <v>1.9233347699174428</v>
      </c>
      <c r="X113" s="3">
        <f t="shared" si="33"/>
        <v>9.127842729381209</v>
      </c>
      <c r="Y113" s="1">
        <v>5</v>
      </c>
      <c r="Z113" s="3">
        <f t="shared" si="34"/>
        <v>0.77815125038364363</v>
      </c>
      <c r="AA113" s="3">
        <f t="shared" si="35"/>
        <v>2.3452078799117149</v>
      </c>
      <c r="AB113" s="5">
        <v>153.66666666666666</v>
      </c>
      <c r="AC113" s="3">
        <f t="shared" si="36"/>
        <v>2.1893967258352185</v>
      </c>
      <c r="AD113" s="3">
        <f t="shared" si="37"/>
        <v>12.41638702145945</v>
      </c>
      <c r="AE113" s="2">
        <v>1.17</v>
      </c>
      <c r="AF113" s="3">
        <f t="shared" si="38"/>
        <v>0.33645973384852951</v>
      </c>
      <c r="AG113" s="3">
        <f t="shared" si="39"/>
        <v>1.2922847983320085</v>
      </c>
      <c r="AH113" s="8">
        <v>13.799999999999999</v>
      </c>
      <c r="AI113" s="3">
        <f t="shared" si="40"/>
        <v>1.1702617153949573</v>
      </c>
      <c r="AJ113" s="3">
        <f t="shared" si="41"/>
        <v>3.7815340802378072</v>
      </c>
      <c r="AK113">
        <v>2.14</v>
      </c>
      <c r="AL113" s="3">
        <f t="shared" si="42"/>
        <v>0.49692964807321494</v>
      </c>
      <c r="AM113" s="3">
        <f t="shared" si="43"/>
        <v>1.6248076809271921</v>
      </c>
    </row>
    <row r="114" spans="1:39" x14ac:dyDescent="0.2">
      <c r="A114">
        <v>12</v>
      </c>
      <c r="B114">
        <v>5</v>
      </c>
      <c r="C114" s="1">
        <v>12.05</v>
      </c>
      <c r="D114" s="1" t="s">
        <v>314</v>
      </c>
      <c r="E114" s="6" t="s">
        <v>87</v>
      </c>
      <c r="F114" s="6">
        <v>1</v>
      </c>
      <c r="G114" s="3">
        <v>14</v>
      </c>
      <c r="H114" s="3">
        <f t="shared" si="22"/>
        <v>1.1760912590556813</v>
      </c>
      <c r="I114" s="3">
        <f t="shared" si="23"/>
        <v>3.8078865529319543</v>
      </c>
      <c r="J114" s="3">
        <v>80</v>
      </c>
      <c r="K114" s="3">
        <f t="shared" si="24"/>
        <v>1.9084850188786497</v>
      </c>
      <c r="L114" s="3">
        <f t="shared" si="25"/>
        <v>8.9721792224631809</v>
      </c>
      <c r="M114" s="3">
        <v>80</v>
      </c>
      <c r="N114" s="3">
        <f t="shared" si="26"/>
        <v>1.9084850188786497</v>
      </c>
      <c r="O114" s="3">
        <f t="shared" si="27"/>
        <v>8.9721792224631809</v>
      </c>
      <c r="P114" s="1">
        <v>119.70046551113671</v>
      </c>
      <c r="Q114" s="3">
        <f t="shared" si="28"/>
        <v>2.0817089450644417</v>
      </c>
      <c r="R114" s="3">
        <f t="shared" si="29"/>
        <v>10.963597288807023</v>
      </c>
      <c r="S114" s="7">
        <v>115.57003360442506</v>
      </c>
      <c r="T114" s="3">
        <f t="shared" si="30"/>
        <v>2.0665869216676942</v>
      </c>
      <c r="U114" s="3">
        <f t="shared" si="31"/>
        <v>10.773580352158936</v>
      </c>
      <c r="V114" s="7">
        <v>89.434460395384477</v>
      </c>
      <c r="W114" s="3">
        <f t="shared" si="32"/>
        <v>1.9563339515791189</v>
      </c>
      <c r="X114" s="3">
        <f t="shared" si="33"/>
        <v>9.4833781109573234</v>
      </c>
      <c r="Y114" s="1">
        <f>8/3</f>
        <v>2.6666666666666665</v>
      </c>
      <c r="Z114" s="3">
        <f t="shared" si="34"/>
        <v>0.56427143043856254</v>
      </c>
      <c r="AA114" s="3">
        <f t="shared" si="35"/>
        <v>1.7795130420052185</v>
      </c>
      <c r="AB114" s="5">
        <v>170.83333333333334</v>
      </c>
      <c r="AC114" s="3">
        <f t="shared" si="36"/>
        <v>2.2351074148998729</v>
      </c>
      <c r="AD114" s="3">
        <f t="shared" si="37"/>
        <v>13.089435944047908</v>
      </c>
      <c r="AE114" s="2">
        <v>0.98</v>
      </c>
      <c r="AF114" s="3">
        <f t="shared" si="38"/>
        <v>0.2966651902615311</v>
      </c>
      <c r="AG114" s="3">
        <f t="shared" si="39"/>
        <v>1.2165525060596438</v>
      </c>
      <c r="AH114" s="8">
        <v>28.666666666666668</v>
      </c>
      <c r="AI114" s="3">
        <f t="shared" si="40"/>
        <v>1.4722687519252504</v>
      </c>
      <c r="AJ114" s="3">
        <f t="shared" si="41"/>
        <v>5.4006172486732167</v>
      </c>
      <c r="AK114">
        <v>1.9</v>
      </c>
      <c r="AL114" s="3">
        <f t="shared" si="42"/>
        <v>0.46239799789895608</v>
      </c>
      <c r="AM114" s="3">
        <f t="shared" si="43"/>
        <v>1.5491933384829668</v>
      </c>
    </row>
    <row r="115" spans="1:39" x14ac:dyDescent="0.2">
      <c r="A115">
        <v>12</v>
      </c>
      <c r="B115">
        <v>6</v>
      </c>
      <c r="C115" s="1">
        <v>12.06</v>
      </c>
      <c r="D115" s="1" t="s">
        <v>314</v>
      </c>
      <c r="E115" s="6" t="s">
        <v>236</v>
      </c>
      <c r="F115" s="9">
        <v>1</v>
      </c>
      <c r="G115" s="3">
        <v>1</v>
      </c>
      <c r="H115" s="3">
        <f t="shared" si="22"/>
        <v>0.3010299956639812</v>
      </c>
      <c r="I115" s="3">
        <f t="shared" si="23"/>
        <v>1.2247448713915889</v>
      </c>
      <c r="J115" s="3">
        <v>107</v>
      </c>
      <c r="K115" s="3">
        <f t="shared" si="24"/>
        <v>2.0334237554869499</v>
      </c>
      <c r="L115" s="3">
        <f t="shared" si="25"/>
        <v>10.36822067666386</v>
      </c>
      <c r="M115" s="3">
        <v>107</v>
      </c>
      <c r="N115" s="3">
        <f t="shared" si="26"/>
        <v>2.0334237554869499</v>
      </c>
      <c r="O115" s="3">
        <f t="shared" si="27"/>
        <v>10.36822067666386</v>
      </c>
      <c r="P115" s="1">
        <v>146.50478785379266</v>
      </c>
      <c r="Q115" s="3">
        <f t="shared" si="28"/>
        <v>2.1688061172954383</v>
      </c>
      <c r="R115" s="3">
        <f t="shared" si="29"/>
        <v>12.124553099137001</v>
      </c>
      <c r="S115" s="7">
        <v>108.96055095296445</v>
      </c>
      <c r="T115" s="3">
        <f t="shared" si="30"/>
        <v>2.0412369071921002</v>
      </c>
      <c r="U115" s="3">
        <f t="shared" si="31"/>
        <v>10.462339650047902</v>
      </c>
      <c r="V115" s="4" t="s">
        <v>29</v>
      </c>
      <c r="W115" s="3" t="s">
        <v>29</v>
      </c>
      <c r="X115" s="3" t="s">
        <v>29</v>
      </c>
      <c r="Y115" s="3" t="s">
        <v>29</v>
      </c>
      <c r="Z115" s="3" t="s">
        <v>29</v>
      </c>
      <c r="AA115" s="3" t="s">
        <v>29</v>
      </c>
      <c r="AB115" s="3" t="s">
        <v>29</v>
      </c>
      <c r="AC115" s="3" t="s">
        <v>29</v>
      </c>
      <c r="AD115" s="3" t="s">
        <v>29</v>
      </c>
      <c r="AE115" s="3" t="s">
        <v>29</v>
      </c>
      <c r="AF115" s="3" t="s">
        <v>29</v>
      </c>
      <c r="AG115" s="3" t="s">
        <v>29</v>
      </c>
      <c r="AH115" s="3" t="s">
        <v>29</v>
      </c>
      <c r="AI115" s="3" t="s">
        <v>29</v>
      </c>
      <c r="AJ115" s="3" t="s">
        <v>29</v>
      </c>
      <c r="AK115" s="3" t="s">
        <v>29</v>
      </c>
      <c r="AL115" s="3" t="s">
        <v>29</v>
      </c>
      <c r="AM115" s="3" t="s">
        <v>29</v>
      </c>
    </row>
    <row r="116" spans="1:39" x14ac:dyDescent="0.2">
      <c r="A116">
        <v>12</v>
      </c>
      <c r="B116">
        <v>7</v>
      </c>
      <c r="C116" s="1">
        <v>12.07</v>
      </c>
      <c r="D116" s="1" t="s">
        <v>316</v>
      </c>
      <c r="E116" s="6" t="s">
        <v>228</v>
      </c>
      <c r="F116" s="6">
        <v>2</v>
      </c>
      <c r="G116" s="3">
        <v>3</v>
      </c>
      <c r="H116" s="3">
        <f t="shared" si="22"/>
        <v>0.6020599913279624</v>
      </c>
      <c r="I116" s="3">
        <f t="shared" si="23"/>
        <v>1.8708286933869707</v>
      </c>
      <c r="J116" s="3" t="s">
        <v>29</v>
      </c>
      <c r="K116" s="3" t="s">
        <v>29</v>
      </c>
      <c r="L116" s="3" t="s">
        <v>29</v>
      </c>
      <c r="M116" s="3" t="s">
        <v>29</v>
      </c>
      <c r="N116" s="3" t="s">
        <v>29</v>
      </c>
      <c r="O116" s="3" t="s">
        <v>29</v>
      </c>
      <c r="P116" s="3" t="s">
        <v>29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29</v>
      </c>
      <c r="Y116" s="3" t="s">
        <v>29</v>
      </c>
      <c r="Z116" s="3" t="s">
        <v>29</v>
      </c>
      <c r="AA116" s="3" t="s">
        <v>29</v>
      </c>
      <c r="AB116" s="3" t="s">
        <v>29</v>
      </c>
      <c r="AC116" s="3" t="s">
        <v>29</v>
      </c>
      <c r="AD116" s="3" t="s">
        <v>29</v>
      </c>
      <c r="AE116" s="3" t="s">
        <v>29</v>
      </c>
      <c r="AF116" s="3" t="s">
        <v>29</v>
      </c>
      <c r="AG116" s="3" t="s">
        <v>29</v>
      </c>
      <c r="AH116" s="3" t="s">
        <v>29</v>
      </c>
      <c r="AI116" s="3" t="s">
        <v>29</v>
      </c>
      <c r="AJ116" s="3" t="s">
        <v>29</v>
      </c>
      <c r="AK116" s="3" t="s">
        <v>29</v>
      </c>
      <c r="AL116" s="3" t="s">
        <v>29</v>
      </c>
      <c r="AM116" s="3" t="s">
        <v>29</v>
      </c>
    </row>
    <row r="117" spans="1:39" x14ac:dyDescent="0.2">
      <c r="A117">
        <v>12</v>
      </c>
      <c r="B117">
        <v>8</v>
      </c>
      <c r="C117" s="1">
        <v>12.08</v>
      </c>
      <c r="D117" s="1" t="s">
        <v>316</v>
      </c>
      <c r="E117" s="6" t="s">
        <v>231</v>
      </c>
      <c r="F117" s="6">
        <v>2</v>
      </c>
      <c r="G117" s="3">
        <v>14</v>
      </c>
      <c r="H117" s="3">
        <f t="shared" si="22"/>
        <v>1.1760912590556813</v>
      </c>
      <c r="I117" s="3">
        <f t="shared" si="23"/>
        <v>3.8078865529319543</v>
      </c>
      <c r="J117" s="3">
        <v>80</v>
      </c>
      <c r="K117" s="3">
        <f t="shared" si="24"/>
        <v>1.9084850188786497</v>
      </c>
      <c r="L117" s="3">
        <f t="shared" si="25"/>
        <v>8.9721792224631809</v>
      </c>
      <c r="M117" s="3">
        <v>85</v>
      </c>
      <c r="N117" s="3">
        <f t="shared" si="26"/>
        <v>1.9344984512435677</v>
      </c>
      <c r="O117" s="3">
        <f t="shared" si="27"/>
        <v>9.2466210044534645</v>
      </c>
      <c r="P117" s="1">
        <v>147.00418948867997</v>
      </c>
      <c r="Q117" s="3">
        <f t="shared" si="28"/>
        <v>2.1702740089494439</v>
      </c>
      <c r="R117" s="3">
        <f t="shared" si="29"/>
        <v>12.145130278785814</v>
      </c>
      <c r="S117" s="7">
        <v>126.59202409797699</v>
      </c>
      <c r="T117" s="3">
        <f t="shared" si="30"/>
        <v>2.1058235270614749</v>
      </c>
      <c r="U117" s="3">
        <f t="shared" si="31"/>
        <v>11.273509839352471</v>
      </c>
      <c r="V117" s="7">
        <v>97.713798288245727</v>
      </c>
      <c r="W117" s="3">
        <f t="shared" si="32"/>
        <v>1.9943778629189359</v>
      </c>
      <c r="X117" s="3">
        <f t="shared" si="33"/>
        <v>9.9102874977593718</v>
      </c>
      <c r="Y117" s="1">
        <v>4.333333333333333</v>
      </c>
      <c r="Z117" s="3">
        <f t="shared" si="34"/>
        <v>0.7269987279362623</v>
      </c>
      <c r="AA117" s="3">
        <f t="shared" si="35"/>
        <v>2.1984843263788196</v>
      </c>
      <c r="AB117" s="5">
        <v>247</v>
      </c>
      <c r="AC117" s="3">
        <f t="shared" si="36"/>
        <v>2.3944516808262164</v>
      </c>
      <c r="AD117" s="3">
        <f t="shared" si="37"/>
        <v>15.732132722552274</v>
      </c>
      <c r="AE117" s="2">
        <v>1.18</v>
      </c>
      <c r="AF117" s="3">
        <f t="shared" si="38"/>
        <v>0.33845649360460478</v>
      </c>
      <c r="AG117" s="3">
        <f t="shared" si="39"/>
        <v>1.2961481396815719</v>
      </c>
      <c r="AH117" s="8">
        <v>35.199999999999996</v>
      </c>
      <c r="AI117" s="3">
        <f t="shared" si="40"/>
        <v>1.5587085705331656</v>
      </c>
      <c r="AJ117" s="3">
        <f t="shared" si="41"/>
        <v>5.9749476985158623</v>
      </c>
      <c r="AK117">
        <v>2.0299999999999998</v>
      </c>
      <c r="AL117" s="3">
        <f t="shared" si="42"/>
        <v>0.48144262850230496</v>
      </c>
      <c r="AM117" s="3">
        <f t="shared" si="43"/>
        <v>1.5905973720586866</v>
      </c>
    </row>
    <row r="118" spans="1:39" x14ac:dyDescent="0.2">
      <c r="A118">
        <v>12</v>
      </c>
      <c r="B118">
        <v>9</v>
      </c>
      <c r="C118" s="1">
        <v>12.09</v>
      </c>
      <c r="D118" s="1" t="s">
        <v>316</v>
      </c>
      <c r="E118" s="6" t="s">
        <v>233</v>
      </c>
      <c r="F118" s="6">
        <v>2</v>
      </c>
      <c r="G118" s="3">
        <v>12</v>
      </c>
      <c r="H118" s="3">
        <f t="shared" si="22"/>
        <v>1.1139433523068367</v>
      </c>
      <c r="I118" s="3">
        <f t="shared" si="23"/>
        <v>3.5355339059327378</v>
      </c>
      <c r="J118" s="3">
        <v>85</v>
      </c>
      <c r="K118" s="3">
        <f t="shared" si="24"/>
        <v>1.9344984512435677</v>
      </c>
      <c r="L118" s="3">
        <f t="shared" si="25"/>
        <v>9.2466210044534645</v>
      </c>
      <c r="M118" s="3">
        <v>85</v>
      </c>
      <c r="N118" s="3">
        <f t="shared" si="26"/>
        <v>1.9344984512435677</v>
      </c>
      <c r="O118" s="3">
        <f t="shared" si="27"/>
        <v>9.2466210044534645</v>
      </c>
      <c r="P118" s="1">
        <v>105.37525243402298</v>
      </c>
      <c r="Q118" s="3">
        <f t="shared" si="28"/>
        <v>2.0268406036973272</v>
      </c>
      <c r="R118" s="3">
        <f t="shared" si="29"/>
        <v>10.289570080135661</v>
      </c>
      <c r="S118" s="7">
        <v>114.15461613796344</v>
      </c>
      <c r="T118" s="3">
        <f t="shared" si="30"/>
        <v>2.0612813519664486</v>
      </c>
      <c r="U118" s="3">
        <f t="shared" si="31"/>
        <v>10.707689579828294</v>
      </c>
      <c r="V118" s="7">
        <v>97.183003479321016</v>
      </c>
      <c r="W118" s="3">
        <f t="shared" si="32"/>
        <v>1.9920363133061638</v>
      </c>
      <c r="X118" s="3">
        <f t="shared" si="33"/>
        <v>9.8834712262100002</v>
      </c>
      <c r="Y118" s="1">
        <v>3</v>
      </c>
      <c r="Z118" s="3">
        <f t="shared" si="34"/>
        <v>0.6020599913279624</v>
      </c>
      <c r="AA118" s="3">
        <f t="shared" si="35"/>
        <v>1.8708286933869707</v>
      </c>
      <c r="AB118" s="5">
        <v>174</v>
      </c>
      <c r="AC118" s="3">
        <f t="shared" si="36"/>
        <v>2.2430380486862944</v>
      </c>
      <c r="AD118" s="3">
        <f t="shared" si="37"/>
        <v>13.209844813622906</v>
      </c>
      <c r="AE118" s="2">
        <v>0.98</v>
      </c>
      <c r="AF118" s="3">
        <f t="shared" si="38"/>
        <v>0.2966651902615311</v>
      </c>
      <c r="AG118" s="3">
        <f t="shared" si="39"/>
        <v>1.2165525060596438</v>
      </c>
      <c r="AH118" s="8">
        <v>35.966666666666661</v>
      </c>
      <c r="AI118" s="3">
        <f t="shared" si="40"/>
        <v>1.5678102914294976</v>
      </c>
      <c r="AJ118" s="3">
        <f t="shared" si="41"/>
        <v>6.0387636703771292</v>
      </c>
      <c r="AK118">
        <v>2.2999999999999998</v>
      </c>
      <c r="AL118" s="3">
        <f t="shared" si="42"/>
        <v>0.51851393987788741</v>
      </c>
      <c r="AM118" s="3">
        <f t="shared" si="43"/>
        <v>1.6733200530681511</v>
      </c>
    </row>
    <row r="119" spans="1:39" x14ac:dyDescent="0.2">
      <c r="A119">
        <v>12</v>
      </c>
      <c r="B119">
        <v>10</v>
      </c>
      <c r="C119" s="1">
        <v>12.1</v>
      </c>
      <c r="D119" s="1" t="s">
        <v>316</v>
      </c>
      <c r="E119" s="6" t="s">
        <v>74</v>
      </c>
      <c r="F119" s="6">
        <v>2</v>
      </c>
      <c r="G119" s="3">
        <v>14</v>
      </c>
      <c r="H119" s="3">
        <f t="shared" si="22"/>
        <v>1.1760912590556813</v>
      </c>
      <c r="I119" s="3">
        <f t="shared" si="23"/>
        <v>3.8078865529319543</v>
      </c>
      <c r="J119" s="3">
        <v>80</v>
      </c>
      <c r="K119" s="3">
        <f t="shared" si="24"/>
        <v>1.9084850188786497</v>
      </c>
      <c r="L119" s="3">
        <f t="shared" si="25"/>
        <v>8.9721792224631809</v>
      </c>
      <c r="M119" s="3">
        <v>85</v>
      </c>
      <c r="N119" s="3">
        <f t="shared" si="26"/>
        <v>1.9344984512435677</v>
      </c>
      <c r="O119" s="3">
        <f t="shared" si="27"/>
        <v>9.2466210044534645</v>
      </c>
      <c r="P119" s="1">
        <v>113.45923312904304</v>
      </c>
      <c r="Q119" s="3">
        <f t="shared" si="28"/>
        <v>2.0586508318314944</v>
      </c>
      <c r="R119" s="3">
        <f t="shared" si="29"/>
        <v>10.675168997680695</v>
      </c>
      <c r="S119" s="7">
        <v>98.075939115796416</v>
      </c>
      <c r="T119" s="3">
        <f t="shared" si="30"/>
        <v>1.9959681975934116</v>
      </c>
      <c r="U119" s="3">
        <f t="shared" si="31"/>
        <v>9.9285416409358138</v>
      </c>
      <c r="V119" s="7">
        <v>114.70344495294</v>
      </c>
      <c r="W119" s="3">
        <f t="shared" si="32"/>
        <v>2.063346289822789</v>
      </c>
      <c r="X119" s="3">
        <f t="shared" si="33"/>
        <v>10.733286773069096</v>
      </c>
      <c r="Y119" s="1">
        <v>2.6666666666666665</v>
      </c>
      <c r="Z119" s="3">
        <f t="shared" si="34"/>
        <v>0.56427143043856254</v>
      </c>
      <c r="AA119" s="3">
        <f t="shared" si="35"/>
        <v>1.7795130420052185</v>
      </c>
      <c r="AB119" s="5">
        <v>221.5</v>
      </c>
      <c r="AC119" s="3">
        <f t="shared" si="36"/>
        <v>2.3473300153169503</v>
      </c>
      <c r="AD119" s="3">
        <f t="shared" si="37"/>
        <v>14.89966442575134</v>
      </c>
      <c r="AE119" s="2">
        <v>0.71</v>
      </c>
      <c r="AF119" s="3">
        <f t="shared" si="38"/>
        <v>0.23299611039215382</v>
      </c>
      <c r="AG119" s="3">
        <f t="shared" si="39"/>
        <v>1.1000000000000001</v>
      </c>
      <c r="AH119" s="8">
        <v>26.466666666666665</v>
      </c>
      <c r="AI119" s="3">
        <f t="shared" si="40"/>
        <v>1.4388059569774534</v>
      </c>
      <c r="AJ119" s="3">
        <f t="shared" si="41"/>
        <v>5.1929439306299718</v>
      </c>
      <c r="AK119">
        <v>2.04</v>
      </c>
      <c r="AL119" s="3">
        <f t="shared" si="42"/>
        <v>0.48287358360875376</v>
      </c>
      <c r="AM119" s="3">
        <f t="shared" si="43"/>
        <v>1.5937377450509227</v>
      </c>
    </row>
    <row r="120" spans="1:39" x14ac:dyDescent="0.2">
      <c r="A120">
        <v>12</v>
      </c>
      <c r="B120">
        <v>11</v>
      </c>
      <c r="C120" s="1">
        <v>12.11</v>
      </c>
      <c r="D120" s="1" t="s">
        <v>312</v>
      </c>
      <c r="E120" s="9" t="s">
        <v>9</v>
      </c>
      <c r="F120" s="6">
        <v>2</v>
      </c>
      <c r="G120" s="3">
        <v>7</v>
      </c>
      <c r="H120" s="3">
        <f t="shared" si="22"/>
        <v>0.90308998699194354</v>
      </c>
      <c r="I120" s="3">
        <f t="shared" si="23"/>
        <v>2.7386127875258306</v>
      </c>
      <c r="J120" s="3">
        <v>107</v>
      </c>
      <c r="K120" s="3">
        <f t="shared" si="24"/>
        <v>2.0334237554869499</v>
      </c>
      <c r="L120" s="3">
        <f t="shared" si="25"/>
        <v>10.36822067666386</v>
      </c>
      <c r="M120" s="3">
        <v>114</v>
      </c>
      <c r="N120" s="3">
        <f t="shared" si="26"/>
        <v>2.0606978403536118</v>
      </c>
      <c r="O120" s="3">
        <f t="shared" si="27"/>
        <v>10.700467279516348</v>
      </c>
      <c r="P120" s="1">
        <v>127.6219494246583</v>
      </c>
      <c r="Q120" s="3">
        <f t="shared" si="28"/>
        <v>2.1093150875664204</v>
      </c>
      <c r="R120" s="3">
        <f t="shared" si="29"/>
        <v>11.319096669993515</v>
      </c>
      <c r="S120" s="7">
        <v>115.65007116088728</v>
      </c>
      <c r="T120" s="3">
        <f t="shared" si="30"/>
        <v>2.0668850080656584</v>
      </c>
      <c r="U120" s="3">
        <f t="shared" si="31"/>
        <v>10.777294241176088</v>
      </c>
      <c r="V120" s="7">
        <v>99.023371826847097</v>
      </c>
      <c r="W120" s="3">
        <f t="shared" si="32"/>
        <v>2.0001014906946644</v>
      </c>
      <c r="X120" s="3">
        <f t="shared" si="33"/>
        <v>9.9761401266645748</v>
      </c>
      <c r="Y120" s="1">
        <v>9.3333333333333339</v>
      </c>
      <c r="Z120" s="3">
        <f t="shared" si="34"/>
        <v>1.0142404391146103</v>
      </c>
      <c r="AA120" s="3">
        <f t="shared" si="35"/>
        <v>3.1358146203711299</v>
      </c>
      <c r="AB120" s="5">
        <v>414.83333333333331</v>
      </c>
      <c r="AC120" s="3">
        <f t="shared" si="36"/>
        <v>2.6189192995757651</v>
      </c>
      <c r="AD120" s="3">
        <f t="shared" si="37"/>
        <v>20.37972849017703</v>
      </c>
      <c r="AE120" s="2">
        <v>0.81</v>
      </c>
      <c r="AF120" s="3">
        <f t="shared" si="38"/>
        <v>0.2576785748691845</v>
      </c>
      <c r="AG120" s="3">
        <f t="shared" si="39"/>
        <v>1.1445523142259597</v>
      </c>
      <c r="AH120" s="8">
        <v>13.200000000000001</v>
      </c>
      <c r="AI120" s="3">
        <f t="shared" si="40"/>
        <v>1.1522883443830565</v>
      </c>
      <c r="AJ120" s="3">
        <f t="shared" si="41"/>
        <v>3.7013511046643495</v>
      </c>
      <c r="AK120">
        <v>2.2799999999999998</v>
      </c>
      <c r="AL120" s="3">
        <f t="shared" si="42"/>
        <v>0.5158738437116791</v>
      </c>
      <c r="AM120" s="3">
        <f t="shared" si="43"/>
        <v>1.6673332000533065</v>
      </c>
    </row>
    <row r="121" spans="1:39" x14ac:dyDescent="0.2">
      <c r="A121">
        <v>12</v>
      </c>
      <c r="B121">
        <v>12</v>
      </c>
      <c r="C121" s="1">
        <v>12.12</v>
      </c>
      <c r="D121" s="1" t="s">
        <v>316</v>
      </c>
      <c r="E121" s="6" t="s">
        <v>237</v>
      </c>
      <c r="F121" s="6">
        <v>2</v>
      </c>
      <c r="G121" s="3">
        <v>12</v>
      </c>
      <c r="H121" s="3">
        <f t="shared" si="22"/>
        <v>1.1139433523068367</v>
      </c>
      <c r="I121" s="3">
        <f t="shared" si="23"/>
        <v>3.5355339059327378</v>
      </c>
      <c r="J121" s="3">
        <v>85</v>
      </c>
      <c r="K121" s="3">
        <f t="shared" si="24"/>
        <v>1.9344984512435677</v>
      </c>
      <c r="L121" s="3">
        <f t="shared" si="25"/>
        <v>9.2466210044534645</v>
      </c>
      <c r="M121" s="3">
        <v>85</v>
      </c>
      <c r="N121" s="3">
        <f t="shared" si="26"/>
        <v>1.9344984512435677</v>
      </c>
      <c r="O121" s="3">
        <f t="shared" si="27"/>
        <v>9.2466210044534645</v>
      </c>
      <c r="P121" s="1">
        <v>88.231411952342739</v>
      </c>
      <c r="Q121" s="3">
        <f t="shared" si="28"/>
        <v>1.9505177650947003</v>
      </c>
      <c r="R121" s="3">
        <f t="shared" si="29"/>
        <v>9.4197352379110288</v>
      </c>
      <c r="S121" s="7">
        <v>80.57321056667972</v>
      </c>
      <c r="T121" s="3">
        <f t="shared" si="30"/>
        <v>1.911547555649731</v>
      </c>
      <c r="U121" s="3">
        <f t="shared" si="31"/>
        <v>9.0040663350888153</v>
      </c>
      <c r="V121" s="7">
        <v>77.994551002469336</v>
      </c>
      <c r="W121" s="3">
        <f t="shared" si="32"/>
        <v>1.897597134946436</v>
      </c>
      <c r="X121" s="3">
        <f t="shared" si="33"/>
        <v>8.8597150632776742</v>
      </c>
      <c r="Y121" s="1">
        <v>1.6666666666666667</v>
      </c>
      <c r="Z121" s="3">
        <f t="shared" si="34"/>
        <v>0.42596873227228121</v>
      </c>
      <c r="AA121" s="3">
        <f t="shared" si="35"/>
        <v>1.4719601443879746</v>
      </c>
      <c r="AB121" s="5">
        <v>238</v>
      </c>
      <c r="AC121" s="3">
        <f t="shared" si="36"/>
        <v>2.3783979009481375</v>
      </c>
      <c r="AD121" s="3">
        <f t="shared" si="37"/>
        <v>15.443445211480501</v>
      </c>
      <c r="AE121" s="2">
        <v>0.91</v>
      </c>
      <c r="AF121" s="3">
        <f t="shared" si="38"/>
        <v>0.28103336724772759</v>
      </c>
      <c r="AG121" s="3">
        <f t="shared" si="39"/>
        <v>1.1874342087037917</v>
      </c>
      <c r="AH121" s="8">
        <v>10.5</v>
      </c>
      <c r="AI121" s="3">
        <f t="shared" si="40"/>
        <v>1.0606978403536116</v>
      </c>
      <c r="AJ121" s="3">
        <f t="shared" si="41"/>
        <v>3.3166247903553998</v>
      </c>
      <c r="AK121">
        <v>2.17</v>
      </c>
      <c r="AL121" s="3">
        <f t="shared" si="42"/>
        <v>0.50105926221775143</v>
      </c>
      <c r="AM121" s="3">
        <f t="shared" si="43"/>
        <v>1.6340134638368191</v>
      </c>
    </row>
    <row r="122" spans="1:39" x14ac:dyDescent="0.2">
      <c r="A122">
        <v>13</v>
      </c>
      <c r="B122">
        <v>1</v>
      </c>
      <c r="C122" s="1">
        <v>13.01</v>
      </c>
      <c r="D122" s="1" t="s">
        <v>314</v>
      </c>
      <c r="E122" s="6" t="s">
        <v>238</v>
      </c>
      <c r="F122" s="6">
        <v>1</v>
      </c>
      <c r="G122" s="3">
        <v>8</v>
      </c>
      <c r="H122" s="3">
        <f t="shared" si="22"/>
        <v>0.95424250943932487</v>
      </c>
      <c r="I122" s="3">
        <f t="shared" si="23"/>
        <v>2.9154759474226504</v>
      </c>
      <c r="J122" s="3">
        <v>92</v>
      </c>
      <c r="K122" s="3">
        <f t="shared" si="24"/>
        <v>1.968482948553935</v>
      </c>
      <c r="L122" s="3">
        <f t="shared" si="25"/>
        <v>9.6176920308356717</v>
      </c>
      <c r="M122" s="3">
        <v>107</v>
      </c>
      <c r="N122" s="3">
        <f t="shared" si="26"/>
        <v>2.0334237554869499</v>
      </c>
      <c r="O122" s="3">
        <f t="shared" si="27"/>
        <v>10.36822067666386</v>
      </c>
      <c r="P122" s="1">
        <v>112.65760557075421</v>
      </c>
      <c r="Q122" s="3">
        <f t="shared" si="28"/>
        <v>2.0555985025061569</v>
      </c>
      <c r="R122" s="3">
        <f t="shared" si="29"/>
        <v>10.637556372154002</v>
      </c>
      <c r="S122" s="7">
        <v>91.524628390235407</v>
      </c>
      <c r="T122" s="3">
        <f t="shared" si="30"/>
        <v>1.9662573494991755</v>
      </c>
      <c r="U122" s="3">
        <f t="shared" si="31"/>
        <v>9.5929468043055159</v>
      </c>
      <c r="V122" s="7">
        <v>65.703147677154121</v>
      </c>
      <c r="W122" s="3">
        <f t="shared" si="32"/>
        <v>1.8241463284677331</v>
      </c>
      <c r="X122" s="3">
        <f t="shared" si="33"/>
        <v>8.1365316737018922</v>
      </c>
      <c r="Y122" s="1">
        <v>2</v>
      </c>
      <c r="Z122" s="3">
        <f t="shared" si="34"/>
        <v>0.47712125471966244</v>
      </c>
      <c r="AA122" s="3">
        <f t="shared" si="35"/>
        <v>1.5811388300841898</v>
      </c>
      <c r="AB122" s="5">
        <v>178.16666666666666</v>
      </c>
      <c r="AC122" s="3">
        <f t="shared" si="36"/>
        <v>2.2532572138679803</v>
      </c>
      <c r="AD122" s="3">
        <f t="shared" si="37"/>
        <v>13.366625103842281</v>
      </c>
      <c r="AE122" s="2">
        <v>1.35</v>
      </c>
      <c r="AF122" s="3">
        <f t="shared" si="38"/>
        <v>0.37106786227173627</v>
      </c>
      <c r="AG122" s="3">
        <f t="shared" si="39"/>
        <v>1.3601470508735443</v>
      </c>
      <c r="AH122" s="8" t="s">
        <v>29</v>
      </c>
      <c r="AI122" s="3" t="s">
        <v>29</v>
      </c>
      <c r="AJ122" s="3" t="s">
        <v>29</v>
      </c>
      <c r="AK122" s="3" t="s">
        <v>29</v>
      </c>
      <c r="AL122" s="3" t="s">
        <v>29</v>
      </c>
      <c r="AM122" s="3" t="s">
        <v>29</v>
      </c>
    </row>
    <row r="123" spans="1:39" x14ac:dyDescent="0.2">
      <c r="A123">
        <v>13</v>
      </c>
      <c r="B123">
        <v>2</v>
      </c>
      <c r="C123" s="1">
        <v>13.02</v>
      </c>
      <c r="D123" s="1" t="s">
        <v>312</v>
      </c>
      <c r="E123" s="9" t="s">
        <v>34</v>
      </c>
      <c r="F123" s="6">
        <v>1</v>
      </c>
      <c r="G123" s="3">
        <v>11</v>
      </c>
      <c r="H123" s="3">
        <f t="shared" si="22"/>
        <v>1.0791812460476249</v>
      </c>
      <c r="I123" s="3">
        <f t="shared" si="23"/>
        <v>3.3911649915626341</v>
      </c>
      <c r="J123" s="3">
        <v>122</v>
      </c>
      <c r="K123" s="3">
        <f t="shared" si="24"/>
        <v>2.0899051114393981</v>
      </c>
      <c r="L123" s="3">
        <f t="shared" si="25"/>
        <v>11.067971810589327</v>
      </c>
      <c r="M123" s="3">
        <v>128</v>
      </c>
      <c r="N123" s="3">
        <f t="shared" si="26"/>
        <v>2.1105897102992488</v>
      </c>
      <c r="O123" s="3">
        <f t="shared" si="27"/>
        <v>11.335784048754634</v>
      </c>
      <c r="P123" s="1">
        <v>133.36241840766496</v>
      </c>
      <c r="Q123" s="3">
        <f t="shared" si="28"/>
        <v>2.1282778121661403</v>
      </c>
      <c r="R123" s="3">
        <f t="shared" si="29"/>
        <v>11.569892756964732</v>
      </c>
      <c r="S123" s="7">
        <v>100.20534209172672</v>
      </c>
      <c r="T123" s="3">
        <f t="shared" si="30"/>
        <v>2.0052034372046337</v>
      </c>
      <c r="U123" s="3">
        <f t="shared" si="31"/>
        <v>10.035205134511537</v>
      </c>
      <c r="V123" s="7">
        <v>84.960099177004963</v>
      </c>
      <c r="W123" s="3">
        <f t="shared" si="32"/>
        <v>1.9342969078896841</v>
      </c>
      <c r="X123" s="3">
        <f t="shared" si="33"/>
        <v>9.2444631632672412</v>
      </c>
      <c r="Y123" s="1">
        <v>10.666666666666666</v>
      </c>
      <c r="Z123" s="3">
        <f t="shared" si="34"/>
        <v>1.0669467896306131</v>
      </c>
      <c r="AA123" s="3">
        <f t="shared" si="35"/>
        <v>3.3416562759605704</v>
      </c>
      <c r="AB123" s="5">
        <v>344.16666666666669</v>
      </c>
      <c r="AC123" s="3">
        <f t="shared" si="36"/>
        <v>2.5380288485098088</v>
      </c>
      <c r="AD123" s="3">
        <f t="shared" si="37"/>
        <v>18.565200420859092</v>
      </c>
      <c r="AE123" s="2">
        <v>1.6749999999999998</v>
      </c>
      <c r="AF123" s="3">
        <f t="shared" si="38"/>
        <v>0.42732378635724722</v>
      </c>
      <c r="AG123" s="3">
        <f t="shared" si="39"/>
        <v>1.4747881203752624</v>
      </c>
      <c r="AH123" s="8" t="s">
        <v>29</v>
      </c>
      <c r="AI123" s="3" t="s">
        <v>29</v>
      </c>
      <c r="AJ123" s="3" t="s">
        <v>29</v>
      </c>
      <c r="AK123" s="3" t="s">
        <v>29</v>
      </c>
      <c r="AL123" s="3" t="s">
        <v>29</v>
      </c>
      <c r="AM123" s="3" t="s">
        <v>29</v>
      </c>
    </row>
    <row r="124" spans="1:39" x14ac:dyDescent="0.2">
      <c r="A124">
        <v>13</v>
      </c>
      <c r="B124">
        <v>3</v>
      </c>
      <c r="C124" s="1">
        <v>13.03</v>
      </c>
      <c r="D124" s="1" t="s">
        <v>314</v>
      </c>
      <c r="E124" s="6" t="s">
        <v>54</v>
      </c>
      <c r="F124" s="6">
        <v>1</v>
      </c>
      <c r="G124" s="3">
        <v>13</v>
      </c>
      <c r="H124" s="3">
        <f t="shared" si="22"/>
        <v>1.146128035678238</v>
      </c>
      <c r="I124" s="3">
        <f t="shared" si="23"/>
        <v>3.6742346141747673</v>
      </c>
      <c r="J124" s="3">
        <v>73</v>
      </c>
      <c r="K124" s="3">
        <f t="shared" si="24"/>
        <v>1.8692317197309762</v>
      </c>
      <c r="L124" s="3">
        <f t="shared" si="25"/>
        <v>8.5732140997411239</v>
      </c>
      <c r="M124" s="3">
        <v>80</v>
      </c>
      <c r="N124" s="3">
        <f t="shared" si="26"/>
        <v>1.9084850188786497</v>
      </c>
      <c r="O124" s="3">
        <f t="shared" si="27"/>
        <v>8.9721792224631809</v>
      </c>
      <c r="P124" s="1">
        <v>113.7664563136828</v>
      </c>
      <c r="Q124" s="3">
        <f t="shared" si="28"/>
        <v>2.0598149719766705</v>
      </c>
      <c r="R124" s="3">
        <f t="shared" si="29"/>
        <v>10.689548929383447</v>
      </c>
      <c r="S124" s="7">
        <v>96.426145737767996</v>
      </c>
      <c r="T124" s="3">
        <f t="shared" si="30"/>
        <v>1.9886755218259238</v>
      </c>
      <c r="U124" s="3">
        <f t="shared" si="31"/>
        <v>9.8451077057474592</v>
      </c>
      <c r="V124" s="7">
        <v>79.11020649745214</v>
      </c>
      <c r="W124" s="3">
        <f t="shared" si="32"/>
        <v>1.9036878512045889</v>
      </c>
      <c r="X124" s="3">
        <f t="shared" si="33"/>
        <v>8.9224551832694647</v>
      </c>
      <c r="Y124" s="1">
        <f>9/3</f>
        <v>3</v>
      </c>
      <c r="Z124" s="3">
        <f t="shared" si="34"/>
        <v>0.6020599913279624</v>
      </c>
      <c r="AA124" s="3">
        <f t="shared" si="35"/>
        <v>1.8708286933869707</v>
      </c>
      <c r="AB124" s="5">
        <v>229</v>
      </c>
      <c r="AC124" s="3">
        <f t="shared" si="36"/>
        <v>2.3617278360175931</v>
      </c>
      <c r="AD124" s="3">
        <f t="shared" si="37"/>
        <v>15.149257407543116</v>
      </c>
      <c r="AE124" s="2">
        <v>0.92</v>
      </c>
      <c r="AF124" s="3">
        <f t="shared" si="38"/>
        <v>0.28330122870354957</v>
      </c>
      <c r="AG124" s="3">
        <f t="shared" si="39"/>
        <v>1.1916375287812984</v>
      </c>
      <c r="AH124" s="8">
        <v>50.800000000000004</v>
      </c>
      <c r="AI124" s="3">
        <f t="shared" si="40"/>
        <v>1.7143297597452332</v>
      </c>
      <c r="AJ124" s="3">
        <f t="shared" si="41"/>
        <v>7.1624018317879932</v>
      </c>
      <c r="AK124">
        <v>1.71</v>
      </c>
      <c r="AL124" s="3">
        <f t="shared" si="42"/>
        <v>0.43296929087440572</v>
      </c>
      <c r="AM124" s="3">
        <f t="shared" si="43"/>
        <v>1.4866068747318506</v>
      </c>
    </row>
    <row r="125" spans="1:39" x14ac:dyDescent="0.2">
      <c r="A125">
        <v>13</v>
      </c>
      <c r="B125">
        <v>4</v>
      </c>
      <c r="C125" s="1">
        <v>13.04</v>
      </c>
      <c r="D125" s="1" t="s">
        <v>314</v>
      </c>
      <c r="E125" s="6" t="s">
        <v>245</v>
      </c>
      <c r="F125" s="6">
        <v>1</v>
      </c>
      <c r="G125" s="3">
        <v>13</v>
      </c>
      <c r="H125" s="3">
        <f t="shared" si="22"/>
        <v>1.146128035678238</v>
      </c>
      <c r="I125" s="3">
        <f t="shared" si="23"/>
        <v>3.6742346141747673</v>
      </c>
      <c r="J125" s="3">
        <v>80</v>
      </c>
      <c r="K125" s="3">
        <f t="shared" si="24"/>
        <v>1.9084850188786497</v>
      </c>
      <c r="L125" s="3">
        <f t="shared" si="25"/>
        <v>8.9721792224631809</v>
      </c>
      <c r="M125" s="3">
        <v>85</v>
      </c>
      <c r="N125" s="3">
        <f t="shared" si="26"/>
        <v>1.9344984512435677</v>
      </c>
      <c r="O125" s="3">
        <f t="shared" si="27"/>
        <v>9.2466210044534645</v>
      </c>
      <c r="P125" s="1">
        <v>124.99911212746674</v>
      </c>
      <c r="Q125" s="3">
        <f t="shared" si="28"/>
        <v>2.1003674848040674</v>
      </c>
      <c r="R125" s="3">
        <f t="shared" si="29"/>
        <v>11.202638623443441</v>
      </c>
      <c r="S125" s="7">
        <v>110.10825653124746</v>
      </c>
      <c r="T125" s="3">
        <f t="shared" si="30"/>
        <v>2.0457463328628007</v>
      </c>
      <c r="U125" s="3">
        <f t="shared" si="31"/>
        <v>10.517045998342285</v>
      </c>
      <c r="V125" s="7">
        <v>89.681839690012893</v>
      </c>
      <c r="W125" s="3">
        <f t="shared" si="32"/>
        <v>1.9575203222078599</v>
      </c>
      <c r="X125" s="3">
        <f t="shared" si="33"/>
        <v>9.4964119376748233</v>
      </c>
      <c r="Y125" s="1">
        <v>1.6666666666666667</v>
      </c>
      <c r="Z125" s="3">
        <f t="shared" si="34"/>
        <v>0.42596873227228121</v>
      </c>
      <c r="AA125" s="3">
        <f t="shared" si="35"/>
        <v>1.4719601443879746</v>
      </c>
      <c r="AB125" s="5">
        <v>177.16666666666666</v>
      </c>
      <c r="AC125" s="3">
        <f t="shared" si="36"/>
        <v>2.2508264548251344</v>
      </c>
      <c r="AD125" s="3">
        <f t="shared" si="37"/>
        <v>13.329166015421469</v>
      </c>
      <c r="AE125" s="2">
        <v>1.1100000000000001</v>
      </c>
      <c r="AF125" s="3">
        <f t="shared" si="38"/>
        <v>0.32428245529769273</v>
      </c>
      <c r="AG125" s="3">
        <f t="shared" si="39"/>
        <v>1.2688577540449522</v>
      </c>
      <c r="AH125" s="8">
        <v>22.766666666666666</v>
      </c>
      <c r="AI125" s="3">
        <f t="shared" si="40"/>
        <v>1.3759682751322031</v>
      </c>
      <c r="AJ125" s="3">
        <f t="shared" si="41"/>
        <v>4.8235533237092616</v>
      </c>
      <c r="AK125">
        <v>2</v>
      </c>
      <c r="AL125" s="3">
        <f t="shared" si="42"/>
        <v>0.47712125471966244</v>
      </c>
      <c r="AM125" s="3">
        <f t="shared" si="43"/>
        <v>1.5811388300841898</v>
      </c>
    </row>
    <row r="126" spans="1:39" x14ac:dyDescent="0.2">
      <c r="A126">
        <v>13</v>
      </c>
      <c r="B126">
        <v>5</v>
      </c>
      <c r="C126" s="1">
        <v>13.05</v>
      </c>
      <c r="D126" s="1" t="s">
        <v>314</v>
      </c>
      <c r="E126" s="6" t="s">
        <v>147</v>
      </c>
      <c r="F126" s="6">
        <v>1</v>
      </c>
      <c r="G126" s="3">
        <v>10</v>
      </c>
      <c r="H126" s="3">
        <f t="shared" si="22"/>
        <v>1.0413926851582251</v>
      </c>
      <c r="I126" s="3">
        <f t="shared" si="23"/>
        <v>3.2403703492039302</v>
      </c>
      <c r="J126" s="3">
        <v>80</v>
      </c>
      <c r="K126" s="3">
        <f t="shared" si="24"/>
        <v>1.9084850188786497</v>
      </c>
      <c r="L126" s="3">
        <f t="shared" si="25"/>
        <v>8.9721792224631809</v>
      </c>
      <c r="M126" s="3">
        <v>80</v>
      </c>
      <c r="N126" s="3">
        <f t="shared" si="26"/>
        <v>1.9084850188786497</v>
      </c>
      <c r="O126" s="3">
        <f t="shared" si="27"/>
        <v>8.9721792224631809</v>
      </c>
      <c r="P126" s="1">
        <v>165.32623741260318</v>
      </c>
      <c r="Q126" s="3">
        <f t="shared" si="28"/>
        <v>2.2209607631384767</v>
      </c>
      <c r="R126" s="3">
        <f t="shared" si="29"/>
        <v>12.877353664965607</v>
      </c>
      <c r="S126" s="7">
        <v>126.83086783084146</v>
      </c>
      <c r="T126" s="3">
        <f t="shared" si="30"/>
        <v>2.1066357373114659</v>
      </c>
      <c r="U126" s="3">
        <f t="shared" si="31"/>
        <v>11.284098006967215</v>
      </c>
      <c r="V126" s="7">
        <v>139.04080590466444</v>
      </c>
      <c r="W126" s="3">
        <f t="shared" si="32"/>
        <v>2.1462546013713557</v>
      </c>
      <c r="X126" s="3">
        <f t="shared" si="33"/>
        <v>11.812739136401195</v>
      </c>
      <c r="Y126" s="1">
        <f>12/3</f>
        <v>4</v>
      </c>
      <c r="Z126" s="3">
        <f t="shared" si="34"/>
        <v>0.69897000433601886</v>
      </c>
      <c r="AA126" s="3">
        <f t="shared" si="35"/>
        <v>2.1213203435596424</v>
      </c>
      <c r="AB126" s="5">
        <v>236.83333333333334</v>
      </c>
      <c r="AC126" s="3">
        <f t="shared" si="36"/>
        <v>2.3762727227310032</v>
      </c>
      <c r="AD126" s="3">
        <f t="shared" si="37"/>
        <v>15.405626677721791</v>
      </c>
      <c r="AE126" s="2">
        <v>0.85</v>
      </c>
      <c r="AF126" s="3">
        <f t="shared" si="38"/>
        <v>0.26717172840301384</v>
      </c>
      <c r="AG126" s="3">
        <f t="shared" si="39"/>
        <v>1.1618950038622251</v>
      </c>
      <c r="AH126" s="8">
        <v>129.13333333333335</v>
      </c>
      <c r="AI126" s="3">
        <f t="shared" si="40"/>
        <v>2.1143885542749916</v>
      </c>
      <c r="AJ126" s="3">
        <f t="shared" si="41"/>
        <v>11.38566349991661</v>
      </c>
      <c r="AK126">
        <v>1.69</v>
      </c>
      <c r="AL126" s="3">
        <f t="shared" si="42"/>
        <v>0.42975228000240795</v>
      </c>
      <c r="AM126" s="3">
        <f t="shared" si="43"/>
        <v>1.4798648586948742</v>
      </c>
    </row>
    <row r="127" spans="1:39" x14ac:dyDescent="0.2">
      <c r="A127">
        <v>13</v>
      </c>
      <c r="B127">
        <v>6</v>
      </c>
      <c r="C127" s="1">
        <v>13.06</v>
      </c>
      <c r="D127" s="1" t="s">
        <v>314</v>
      </c>
      <c r="E127" s="6" t="s">
        <v>200</v>
      </c>
      <c r="F127" s="9">
        <v>1</v>
      </c>
      <c r="G127" s="3">
        <v>15</v>
      </c>
      <c r="H127" s="3">
        <f t="shared" si="22"/>
        <v>1.2041199826559248</v>
      </c>
      <c r="I127" s="3">
        <f t="shared" si="23"/>
        <v>3.9370039370059056</v>
      </c>
      <c r="J127" s="3">
        <v>80</v>
      </c>
      <c r="K127" s="3">
        <f t="shared" si="24"/>
        <v>1.9084850188786497</v>
      </c>
      <c r="L127" s="3">
        <f t="shared" si="25"/>
        <v>8.9721792224631809</v>
      </c>
      <c r="M127" s="3">
        <v>80</v>
      </c>
      <c r="N127" s="3">
        <f t="shared" si="26"/>
        <v>1.9084850188786497</v>
      </c>
      <c r="O127" s="3">
        <f t="shared" si="27"/>
        <v>8.9721792224631809</v>
      </c>
      <c r="P127" s="1">
        <v>155.47345709591585</v>
      </c>
      <c r="Q127" s="3">
        <f t="shared" si="28"/>
        <v>2.1944406778924788</v>
      </c>
      <c r="R127" s="3">
        <f t="shared" si="29"/>
        <v>12.488933385037965</v>
      </c>
      <c r="S127" s="7">
        <v>111.44842991880813</v>
      </c>
      <c r="T127" s="3">
        <f t="shared" si="30"/>
        <v>2.0509533959000801</v>
      </c>
      <c r="U127" s="3">
        <f t="shared" si="31"/>
        <v>10.580568506408724</v>
      </c>
      <c r="V127" s="7">
        <v>107.23787222644619</v>
      </c>
      <c r="W127" s="3">
        <f t="shared" si="32"/>
        <v>2.034379246178295</v>
      </c>
      <c r="X127" s="3">
        <f t="shared" si="33"/>
        <v>10.379685555277971</v>
      </c>
      <c r="Y127" s="1">
        <f>9/3</f>
        <v>3</v>
      </c>
      <c r="Z127" s="3">
        <f t="shared" si="34"/>
        <v>0.6020599913279624</v>
      </c>
      <c r="AA127" s="3">
        <f t="shared" si="35"/>
        <v>1.8708286933869707</v>
      </c>
      <c r="AB127" s="5">
        <v>197</v>
      </c>
      <c r="AC127" s="3">
        <f t="shared" si="36"/>
        <v>2.2966651902615309</v>
      </c>
      <c r="AD127" s="3">
        <f t="shared" si="37"/>
        <v>14.053469322555197</v>
      </c>
      <c r="AE127" s="2">
        <v>0.71</v>
      </c>
      <c r="AF127" s="3">
        <f t="shared" si="38"/>
        <v>0.23299611039215382</v>
      </c>
      <c r="AG127" s="3">
        <f t="shared" si="39"/>
        <v>1.1000000000000001</v>
      </c>
      <c r="AH127" s="8">
        <v>81.8</v>
      </c>
      <c r="AI127" s="3">
        <f t="shared" si="40"/>
        <v>1.9180303367848801</v>
      </c>
      <c r="AJ127" s="3">
        <f t="shared" si="41"/>
        <v>9.0719347440333813</v>
      </c>
      <c r="AK127">
        <v>1.97</v>
      </c>
      <c r="AL127" s="3">
        <f t="shared" si="42"/>
        <v>0.47275644931721233</v>
      </c>
      <c r="AM127" s="3">
        <f t="shared" si="43"/>
        <v>1.5716233645501709</v>
      </c>
    </row>
    <row r="128" spans="1:39" x14ac:dyDescent="0.2">
      <c r="A128">
        <v>13</v>
      </c>
      <c r="B128">
        <v>7</v>
      </c>
      <c r="C128" s="1">
        <v>13.07</v>
      </c>
      <c r="D128" s="1" t="s">
        <v>316</v>
      </c>
      <c r="E128" s="6" t="s">
        <v>240</v>
      </c>
      <c r="F128" s="6">
        <v>2</v>
      </c>
      <c r="G128" s="3">
        <v>15</v>
      </c>
      <c r="H128" s="3">
        <f t="shared" si="22"/>
        <v>1.2041199826559248</v>
      </c>
      <c r="I128" s="3">
        <f t="shared" si="23"/>
        <v>3.9370039370059056</v>
      </c>
      <c r="J128" s="3">
        <v>85</v>
      </c>
      <c r="K128" s="3">
        <f t="shared" si="24"/>
        <v>1.9344984512435677</v>
      </c>
      <c r="L128" s="3">
        <f t="shared" si="25"/>
        <v>9.2466210044534645</v>
      </c>
      <c r="M128" s="3">
        <v>85</v>
      </c>
      <c r="N128" s="3">
        <f t="shared" si="26"/>
        <v>1.9344984512435677</v>
      </c>
      <c r="O128" s="3">
        <f t="shared" si="27"/>
        <v>9.2466210044534645</v>
      </c>
      <c r="P128" s="1">
        <v>122.66829355802419</v>
      </c>
      <c r="Q128" s="3">
        <f t="shared" si="28"/>
        <v>2.0922583681996296</v>
      </c>
      <c r="R128" s="3">
        <f t="shared" si="29"/>
        <v>11.098121172433837</v>
      </c>
      <c r="S128" s="7">
        <v>109.89508336676664</v>
      </c>
      <c r="T128" s="3">
        <f t="shared" si="30"/>
        <v>2.044912291739633</v>
      </c>
      <c r="U128" s="3">
        <f t="shared" si="31"/>
        <v>10.506906460360568</v>
      </c>
      <c r="V128" s="7">
        <v>115.57347962291364</v>
      </c>
      <c r="W128" s="3">
        <f t="shared" si="32"/>
        <v>2.0665997599988453</v>
      </c>
      <c r="X128" s="3">
        <f t="shared" si="33"/>
        <v>10.773740280093708</v>
      </c>
      <c r="Y128" s="1">
        <v>2.3333333333333335</v>
      </c>
      <c r="Z128" s="3">
        <f t="shared" si="34"/>
        <v>0.52287874528033762</v>
      </c>
      <c r="AA128" s="3">
        <f t="shared" si="35"/>
        <v>1.6832508230603465</v>
      </c>
      <c r="AB128" s="5">
        <v>270.66666666666669</v>
      </c>
      <c r="AC128" s="3">
        <f t="shared" si="36"/>
        <v>2.4340363540203143</v>
      </c>
      <c r="AD128" s="3">
        <f t="shared" si="37"/>
        <v>16.467138994575429</v>
      </c>
      <c r="AE128" s="2">
        <v>1.4</v>
      </c>
      <c r="AF128" s="3">
        <f t="shared" si="38"/>
        <v>0.38021124171160603</v>
      </c>
      <c r="AG128" s="3">
        <f t="shared" si="39"/>
        <v>1.3784048752090221</v>
      </c>
      <c r="AH128" s="8">
        <v>8.7999999999999989</v>
      </c>
      <c r="AI128" s="3">
        <f t="shared" si="40"/>
        <v>0.99122607569249477</v>
      </c>
      <c r="AJ128" s="3">
        <f t="shared" si="41"/>
        <v>3.049590136395381</v>
      </c>
      <c r="AK128">
        <v>2.12</v>
      </c>
      <c r="AL128" s="3">
        <f t="shared" si="42"/>
        <v>0.49415459401844281</v>
      </c>
      <c r="AM128" s="3">
        <f t="shared" si="43"/>
        <v>1.6186414056238645</v>
      </c>
    </row>
    <row r="129" spans="1:39" x14ac:dyDescent="0.2">
      <c r="A129">
        <v>13</v>
      </c>
      <c r="B129">
        <v>8</v>
      </c>
      <c r="C129" s="1">
        <v>13.08</v>
      </c>
      <c r="D129" s="1" t="s">
        <v>316</v>
      </c>
      <c r="E129" s="6" t="s">
        <v>117</v>
      </c>
      <c r="F129" s="6">
        <v>2</v>
      </c>
      <c r="G129" s="3">
        <v>11</v>
      </c>
      <c r="H129" s="3">
        <f t="shared" si="22"/>
        <v>1.0791812460476249</v>
      </c>
      <c r="I129" s="3">
        <f t="shared" si="23"/>
        <v>3.3911649915626341</v>
      </c>
      <c r="J129" s="3">
        <v>73</v>
      </c>
      <c r="K129" s="3">
        <f t="shared" si="24"/>
        <v>1.8692317197309762</v>
      </c>
      <c r="L129" s="3">
        <f t="shared" si="25"/>
        <v>8.5732140997411239</v>
      </c>
      <c r="M129" s="3">
        <v>73</v>
      </c>
      <c r="N129" s="3">
        <f t="shared" si="26"/>
        <v>1.8692317197309762</v>
      </c>
      <c r="O129" s="3">
        <f t="shared" si="27"/>
        <v>8.5732140997411239</v>
      </c>
      <c r="P129" s="1">
        <v>97.987297873367453</v>
      </c>
      <c r="Q129" s="3">
        <f t="shared" si="28"/>
        <v>1.9955794691689819</v>
      </c>
      <c r="R129" s="3">
        <f t="shared" si="29"/>
        <v>9.9240766761128683</v>
      </c>
      <c r="S129" s="7">
        <v>87.816215590343631</v>
      </c>
      <c r="T129" s="3">
        <f t="shared" si="30"/>
        <v>1.9484922641850353</v>
      </c>
      <c r="U129" s="3">
        <f t="shared" si="31"/>
        <v>9.3976707534550084</v>
      </c>
      <c r="V129" s="7">
        <v>87.629244035528984</v>
      </c>
      <c r="W129" s="3">
        <f t="shared" si="32"/>
        <v>1.9475770449988001</v>
      </c>
      <c r="X129" s="3">
        <f t="shared" si="33"/>
        <v>9.3877177224035115</v>
      </c>
      <c r="Y129" s="1">
        <v>1</v>
      </c>
      <c r="Z129" s="3">
        <f t="shared" si="34"/>
        <v>0.3010299956639812</v>
      </c>
      <c r="AA129" s="3">
        <f t="shared" si="35"/>
        <v>1.2247448713915889</v>
      </c>
      <c r="AB129" s="5">
        <v>162.66666666666666</v>
      </c>
      <c r="AC129" s="3">
        <f t="shared" si="36"/>
        <v>2.2139602374033061</v>
      </c>
      <c r="AD129" s="3">
        <f t="shared" si="37"/>
        <v>12.773670837573146</v>
      </c>
      <c r="AE129" s="2">
        <v>0.89</v>
      </c>
      <c r="AF129" s="3">
        <f t="shared" si="38"/>
        <v>0.27646180417324417</v>
      </c>
      <c r="AG129" s="3">
        <f t="shared" si="39"/>
        <v>1.1789826122551597</v>
      </c>
      <c r="AH129" s="8" t="s">
        <v>29</v>
      </c>
      <c r="AI129" s="3" t="s">
        <v>29</v>
      </c>
      <c r="AJ129" s="3" t="s">
        <v>29</v>
      </c>
      <c r="AK129" s="3" t="s">
        <v>29</v>
      </c>
      <c r="AL129" s="3" t="s">
        <v>29</v>
      </c>
      <c r="AM129" s="3" t="s">
        <v>29</v>
      </c>
    </row>
    <row r="130" spans="1:39" x14ac:dyDescent="0.2">
      <c r="A130">
        <v>13</v>
      </c>
      <c r="B130">
        <v>9</v>
      </c>
      <c r="C130" s="1">
        <v>13.09</v>
      </c>
      <c r="D130" s="1" t="s">
        <v>316</v>
      </c>
      <c r="E130" s="6" t="s">
        <v>60</v>
      </c>
      <c r="F130" s="6">
        <v>2</v>
      </c>
      <c r="G130" s="3">
        <v>5</v>
      </c>
      <c r="H130" s="3">
        <f t="shared" si="22"/>
        <v>0.77815125038364363</v>
      </c>
      <c r="I130" s="3">
        <f t="shared" si="23"/>
        <v>2.3452078799117149</v>
      </c>
      <c r="J130" s="3">
        <v>85</v>
      </c>
      <c r="K130" s="3">
        <f t="shared" si="24"/>
        <v>1.9344984512435677</v>
      </c>
      <c r="L130" s="3">
        <f t="shared" si="25"/>
        <v>9.2466210044534645</v>
      </c>
      <c r="M130" s="3">
        <v>85</v>
      </c>
      <c r="N130" s="3">
        <f t="shared" si="26"/>
        <v>1.9344984512435677</v>
      </c>
      <c r="O130" s="3">
        <f t="shared" si="27"/>
        <v>9.2466210044534645</v>
      </c>
      <c r="P130" s="1">
        <v>134.21882258917697</v>
      </c>
      <c r="Q130" s="3">
        <f t="shared" si="28"/>
        <v>2.131037150020084</v>
      </c>
      <c r="R130" s="3">
        <f t="shared" si="29"/>
        <v>11.606843782406006</v>
      </c>
      <c r="S130" s="7">
        <v>100.45028376318348</v>
      </c>
      <c r="T130" s="3">
        <f t="shared" si="30"/>
        <v>2.0062532661215817</v>
      </c>
      <c r="U130" s="3">
        <f t="shared" si="31"/>
        <v>10.047401841430624</v>
      </c>
      <c r="V130" s="7">
        <v>98.167325145885641</v>
      </c>
      <c r="W130" s="3">
        <f t="shared" si="32"/>
        <v>1.9963685991056637</v>
      </c>
      <c r="X130" s="3">
        <f t="shared" si="33"/>
        <v>9.9331427627858861</v>
      </c>
      <c r="Y130" s="1">
        <v>3.6666666666666665</v>
      </c>
      <c r="Z130" s="3">
        <f t="shared" si="34"/>
        <v>0.66900678095857558</v>
      </c>
      <c r="AA130" s="3">
        <f t="shared" si="35"/>
        <v>2.0412414523193148</v>
      </c>
      <c r="AB130" s="5">
        <v>330.16666666666669</v>
      </c>
      <c r="AC130" s="3">
        <f t="shared" si="36"/>
        <v>2.5200466167261717</v>
      </c>
      <c r="AD130" s="3">
        <f t="shared" si="37"/>
        <v>18.184242262647807</v>
      </c>
      <c r="AE130" s="2">
        <v>1.46</v>
      </c>
      <c r="AF130" s="3">
        <f t="shared" si="38"/>
        <v>0.39093510710337914</v>
      </c>
      <c r="AG130" s="3">
        <f t="shared" si="39"/>
        <v>1.4</v>
      </c>
      <c r="AH130" s="8">
        <v>23.399999999999995</v>
      </c>
      <c r="AI130" s="3">
        <f t="shared" si="40"/>
        <v>1.3873898263387294</v>
      </c>
      <c r="AJ130" s="3">
        <f t="shared" si="41"/>
        <v>4.8887626246321263</v>
      </c>
      <c r="AK130">
        <v>1.97</v>
      </c>
      <c r="AL130" s="3">
        <f t="shared" si="42"/>
        <v>0.47275644931721233</v>
      </c>
      <c r="AM130" s="3">
        <f t="shared" si="43"/>
        <v>1.5716233645501709</v>
      </c>
    </row>
    <row r="131" spans="1:39" s="16" customFormat="1" x14ac:dyDescent="0.2">
      <c r="A131" s="16">
        <v>13</v>
      </c>
      <c r="B131" s="16">
        <v>10</v>
      </c>
      <c r="C131" s="17">
        <v>13.1</v>
      </c>
      <c r="D131" s="17" t="s">
        <v>313</v>
      </c>
      <c r="E131" s="18" t="s">
        <v>11</v>
      </c>
      <c r="F131" s="18">
        <v>2</v>
      </c>
      <c r="G131" s="19">
        <v>15</v>
      </c>
      <c r="H131" s="3">
        <f t="shared" ref="H131:H194" si="44">LOG10(G131+1)</f>
        <v>1.2041199826559248</v>
      </c>
      <c r="I131" s="3">
        <f t="shared" ref="I131:I194" si="45">SQRT(G131+0.5)</f>
        <v>3.9370039370059056</v>
      </c>
      <c r="J131" s="19">
        <v>58</v>
      </c>
      <c r="K131" s="3">
        <f t="shared" ref="K131:K194" si="46">LOG10(J131+1)</f>
        <v>1.7708520116421442</v>
      </c>
      <c r="L131" s="3">
        <f t="shared" ref="L131:L194" si="47">SQRT(J131+0.5)</f>
        <v>7.6485292703891776</v>
      </c>
      <c r="M131" s="19">
        <v>65</v>
      </c>
      <c r="N131" s="3">
        <f t="shared" ref="N131:N194" si="48">LOG10(M131+1)</f>
        <v>1.8195439355418688</v>
      </c>
      <c r="O131" s="3">
        <f t="shared" ref="O131:O194" si="49">SQRT(M131+0.5)</f>
        <v>8.0932070281193234</v>
      </c>
      <c r="P131" s="17">
        <v>102.55641384021385</v>
      </c>
      <c r="Q131" s="3">
        <f t="shared" ref="Q131:Q194" si="50">LOG10(P131+1)</f>
        <v>2.0151770024004043</v>
      </c>
      <c r="R131" s="3">
        <f t="shared" ref="R131:R194" si="51">SQRT(P131+0.5)</f>
        <v>10.151670495057148</v>
      </c>
      <c r="S131" s="20" t="s">
        <v>29</v>
      </c>
      <c r="T131" s="3" t="s">
        <v>29</v>
      </c>
      <c r="U131" s="3" t="s">
        <v>29</v>
      </c>
      <c r="V131" s="20">
        <v>103.57530628594456</v>
      </c>
      <c r="W131" s="3">
        <f t="shared" ref="W131:W194" si="52">LOG10(V131+1)</f>
        <v>2.0194291452402444</v>
      </c>
      <c r="X131" s="3">
        <f t="shared" ref="X131:X194" si="53">SQRT(V131+0.5)</f>
        <v>10.201730553486724</v>
      </c>
      <c r="Y131" s="17">
        <v>1</v>
      </c>
      <c r="Z131" s="3">
        <f t="shared" ref="Z131:Z194" si="54">LOG10(Y131+1)</f>
        <v>0.3010299956639812</v>
      </c>
      <c r="AA131" s="3">
        <f t="shared" ref="AA131:AA194" si="55">SQRT(Y131+0.5)</f>
        <v>1.2247448713915889</v>
      </c>
      <c r="AB131" s="21">
        <v>180.5</v>
      </c>
      <c r="AC131" s="3">
        <f t="shared" ref="AC131:AC194" si="56">LOG10(AB131+1)</f>
        <v>2.2588766293721312</v>
      </c>
      <c r="AD131" s="3">
        <f t="shared" ref="AD131:AD194" si="57">SQRT(AB131+0.5)</f>
        <v>13.45362404707371</v>
      </c>
      <c r="AE131" s="22">
        <v>0.51</v>
      </c>
      <c r="AF131" s="3">
        <f t="shared" ref="AF131:AF194" si="58">LOG10(AE131+1)</f>
        <v>0.17897694729316943</v>
      </c>
      <c r="AG131" s="3">
        <f t="shared" ref="AG131:AG194" si="59">SQRT(AE131+0.5)</f>
        <v>1.004987562112089</v>
      </c>
      <c r="AH131" s="23">
        <v>154.30000000000001</v>
      </c>
      <c r="AI131" s="3">
        <f t="shared" ref="AI131:AI194" si="60">LOG10(AH131+1)</f>
        <v>2.1911714557285586</v>
      </c>
      <c r="AJ131" s="3">
        <f t="shared" ref="AJ131:AJ194" si="61">SQRT(AH131+0.5)</f>
        <v>12.441864811996632</v>
      </c>
      <c r="AK131" s="16">
        <v>1.17</v>
      </c>
      <c r="AL131" s="3">
        <f t="shared" ref="AL131:AL194" si="62">LOG10(AK131+1)</f>
        <v>0.33645973384852951</v>
      </c>
      <c r="AM131" s="3">
        <f t="shared" ref="AM131:AM194" si="63">SQRT(AK131+0.5)</f>
        <v>1.2922847983320085</v>
      </c>
    </row>
    <row r="132" spans="1:39" x14ac:dyDescent="0.2">
      <c r="A132">
        <v>13</v>
      </c>
      <c r="B132">
        <v>11</v>
      </c>
      <c r="C132" s="1">
        <v>13.11</v>
      </c>
      <c r="D132" s="1" t="s">
        <v>312</v>
      </c>
      <c r="E132" s="9" t="s">
        <v>9</v>
      </c>
      <c r="F132" s="6">
        <v>2</v>
      </c>
      <c r="G132" s="3">
        <v>14</v>
      </c>
      <c r="H132" s="3">
        <f t="shared" si="44"/>
        <v>1.1760912590556813</v>
      </c>
      <c r="I132" s="3">
        <f t="shared" si="45"/>
        <v>3.8078865529319543</v>
      </c>
      <c r="J132" s="3">
        <v>122</v>
      </c>
      <c r="K132" s="3">
        <f t="shared" si="46"/>
        <v>2.0899051114393981</v>
      </c>
      <c r="L132" s="3">
        <f t="shared" si="47"/>
        <v>11.067971810589327</v>
      </c>
      <c r="M132" s="3">
        <v>128</v>
      </c>
      <c r="N132" s="3">
        <f t="shared" si="48"/>
        <v>2.1105897102992488</v>
      </c>
      <c r="O132" s="3">
        <f t="shared" si="49"/>
        <v>11.335784048754634</v>
      </c>
      <c r="P132" s="1">
        <v>116.68302383185362</v>
      </c>
      <c r="Q132" s="3">
        <f t="shared" si="50"/>
        <v>2.0707138189361332</v>
      </c>
      <c r="R132" s="3">
        <f t="shared" si="51"/>
        <v>10.825110799980461</v>
      </c>
      <c r="S132" s="7">
        <v>117.09972726912542</v>
      </c>
      <c r="T132" s="3">
        <f t="shared" ref="T131:T194" si="64">LOG10(S132+1)</f>
        <v>2.0722488946867523</v>
      </c>
      <c r="U132" s="3">
        <f t="shared" ref="U131:U194" si="65">SQRT(S132+0.5)</f>
        <v>10.844340794586152</v>
      </c>
      <c r="V132" s="7" t="s">
        <v>29</v>
      </c>
      <c r="W132" s="3" t="s">
        <v>29</v>
      </c>
      <c r="X132" s="3" t="s">
        <v>29</v>
      </c>
      <c r="Y132" s="1">
        <v>6</v>
      </c>
      <c r="Z132" s="3">
        <f t="shared" si="54"/>
        <v>0.84509804001425681</v>
      </c>
      <c r="AA132" s="3">
        <f t="shared" si="55"/>
        <v>2.5495097567963922</v>
      </c>
      <c r="AB132" s="5">
        <v>407</v>
      </c>
      <c r="AC132" s="3">
        <f t="shared" si="56"/>
        <v>2.61066016308988</v>
      </c>
      <c r="AD132" s="3">
        <f t="shared" si="57"/>
        <v>20.186629238186349</v>
      </c>
      <c r="AE132" s="2">
        <v>0.82499999999999996</v>
      </c>
      <c r="AF132" s="3">
        <f t="shared" si="58"/>
        <v>0.2612628687924935</v>
      </c>
      <c r="AG132" s="3">
        <f t="shared" si="59"/>
        <v>1.1510864433221337</v>
      </c>
      <c r="AH132" s="8">
        <v>2.2666666666666662</v>
      </c>
      <c r="AI132" s="3">
        <f t="shared" si="60"/>
        <v>0.51410482097283239</v>
      </c>
      <c r="AJ132" s="3">
        <f t="shared" si="61"/>
        <v>1.6633299933166197</v>
      </c>
      <c r="AK132">
        <v>2.4649999999999999</v>
      </c>
      <c r="AL132" s="3">
        <f t="shared" si="62"/>
        <v>0.53970323894782557</v>
      </c>
      <c r="AM132" s="3">
        <f t="shared" si="63"/>
        <v>1.7219175357722565</v>
      </c>
    </row>
    <row r="133" spans="1:39" x14ac:dyDescent="0.2">
      <c r="A133">
        <v>13</v>
      </c>
      <c r="B133">
        <v>12</v>
      </c>
      <c r="C133" s="1">
        <v>13.12</v>
      </c>
      <c r="D133" s="1" t="s">
        <v>316</v>
      </c>
      <c r="E133" s="6" t="s">
        <v>248</v>
      </c>
      <c r="F133" s="6">
        <v>2</v>
      </c>
      <c r="G133" s="3">
        <v>10</v>
      </c>
      <c r="H133" s="3">
        <f t="shared" si="44"/>
        <v>1.0413926851582251</v>
      </c>
      <c r="I133" s="3">
        <f t="shared" si="45"/>
        <v>3.2403703492039302</v>
      </c>
      <c r="J133" s="3">
        <v>80</v>
      </c>
      <c r="K133" s="3">
        <f t="shared" si="46"/>
        <v>1.9084850188786497</v>
      </c>
      <c r="L133" s="3">
        <f t="shared" si="47"/>
        <v>8.9721792224631809</v>
      </c>
      <c r="M133" s="3">
        <v>85</v>
      </c>
      <c r="N133" s="3">
        <f t="shared" si="48"/>
        <v>1.9344984512435677</v>
      </c>
      <c r="O133" s="3">
        <f t="shared" si="49"/>
        <v>9.2466210044534645</v>
      </c>
      <c r="P133" s="1">
        <v>97.249874281966356</v>
      </c>
      <c r="Q133" s="3">
        <f t="shared" si="50"/>
        <v>1.9923320033356757</v>
      </c>
      <c r="R133" s="3">
        <f t="shared" si="51"/>
        <v>9.8868536088063106</v>
      </c>
      <c r="S133" s="7">
        <v>77.909024956833051</v>
      </c>
      <c r="T133" s="3">
        <f t="shared" si="64"/>
        <v>1.8971266770345687</v>
      </c>
      <c r="U133" s="3">
        <f t="shared" si="65"/>
        <v>8.8548870662946939</v>
      </c>
      <c r="V133" s="7">
        <v>74.938994545786514</v>
      </c>
      <c r="W133" s="3">
        <f t="shared" si="52"/>
        <v>1.8804648426575119</v>
      </c>
      <c r="X133" s="3">
        <f t="shared" si="53"/>
        <v>8.685562419658643</v>
      </c>
      <c r="Y133" s="1">
        <v>1</v>
      </c>
      <c r="Z133" s="3">
        <f t="shared" si="54"/>
        <v>0.3010299956639812</v>
      </c>
      <c r="AA133" s="3">
        <f t="shared" si="55"/>
        <v>1.2247448713915889</v>
      </c>
      <c r="AB133" s="5">
        <v>174.83333333333334</v>
      </c>
      <c r="AC133" s="3">
        <f t="shared" si="56"/>
        <v>2.245101209250068</v>
      </c>
      <c r="AD133" s="3">
        <f t="shared" si="57"/>
        <v>13.241349377360804</v>
      </c>
      <c r="AE133" s="2">
        <v>0.97</v>
      </c>
      <c r="AF133" s="3">
        <f t="shared" si="58"/>
        <v>0.2944662261615929</v>
      </c>
      <c r="AG133" s="3">
        <f t="shared" si="59"/>
        <v>1.2124355652982142</v>
      </c>
      <c r="AH133" s="8">
        <v>27.066666666666663</v>
      </c>
      <c r="AI133" s="3">
        <f t="shared" si="60"/>
        <v>1.4481908367799869</v>
      </c>
      <c r="AJ133" s="3">
        <f t="shared" si="61"/>
        <v>5.2503968104007779</v>
      </c>
      <c r="AK133">
        <v>1.96</v>
      </c>
      <c r="AL133" s="3">
        <f t="shared" si="62"/>
        <v>0.47129171105893858</v>
      </c>
      <c r="AM133" s="3">
        <f t="shared" si="63"/>
        <v>1.5684387141358123</v>
      </c>
    </row>
    <row r="134" spans="1:39" x14ac:dyDescent="0.2">
      <c r="A134">
        <v>14</v>
      </c>
      <c r="B134">
        <v>1</v>
      </c>
      <c r="C134" s="1">
        <v>14.01</v>
      </c>
      <c r="D134" s="1" t="s">
        <v>314</v>
      </c>
      <c r="E134" s="6" t="s">
        <v>250</v>
      </c>
      <c r="F134" s="6">
        <v>1</v>
      </c>
      <c r="G134" s="3">
        <v>15</v>
      </c>
      <c r="H134" s="3">
        <f t="shared" si="44"/>
        <v>1.2041199826559248</v>
      </c>
      <c r="I134" s="3">
        <f t="shared" si="45"/>
        <v>3.9370039370059056</v>
      </c>
      <c r="J134" s="3">
        <v>80</v>
      </c>
      <c r="K134" s="3">
        <f t="shared" si="46"/>
        <v>1.9084850188786497</v>
      </c>
      <c r="L134" s="3">
        <f t="shared" si="47"/>
        <v>8.9721792224631809</v>
      </c>
      <c r="M134" s="3">
        <v>85</v>
      </c>
      <c r="N134" s="3">
        <f t="shared" si="48"/>
        <v>1.9344984512435677</v>
      </c>
      <c r="O134" s="3">
        <f t="shared" si="49"/>
        <v>9.2466210044534645</v>
      </c>
      <c r="P134" s="1">
        <v>116.47796426153754</v>
      </c>
      <c r="Q134" s="3">
        <f t="shared" si="50"/>
        <v>2.069956412164339</v>
      </c>
      <c r="R134" s="3">
        <f t="shared" si="51"/>
        <v>10.81563517605589</v>
      </c>
      <c r="S134" s="7">
        <v>88.837891484476273</v>
      </c>
      <c r="T134" s="3">
        <f t="shared" si="64"/>
        <v>1.953459550383823</v>
      </c>
      <c r="U134" s="3">
        <f t="shared" si="65"/>
        <v>9.4518723798238131</v>
      </c>
      <c r="V134" s="7">
        <v>67.078656204382156</v>
      </c>
      <c r="W134" s="3">
        <f t="shared" si="52"/>
        <v>1.8330109746796244</v>
      </c>
      <c r="X134" s="3">
        <f t="shared" si="53"/>
        <v>8.2206238330422448</v>
      </c>
      <c r="Y134" s="1">
        <v>0.66666666666666663</v>
      </c>
      <c r="Z134" s="3">
        <f t="shared" si="54"/>
        <v>0.22184874961635634</v>
      </c>
      <c r="AA134" s="3">
        <f t="shared" si="55"/>
        <v>1.0801234497346432</v>
      </c>
      <c r="AB134" s="5">
        <v>214.5</v>
      </c>
      <c r="AC134" s="3">
        <f t="shared" si="56"/>
        <v>2.3334472744967503</v>
      </c>
      <c r="AD134" s="3">
        <f t="shared" si="57"/>
        <v>14.66287829861518</v>
      </c>
      <c r="AE134" s="2">
        <v>1.27</v>
      </c>
      <c r="AF134" s="3">
        <f t="shared" si="58"/>
        <v>0.35602585719312274</v>
      </c>
      <c r="AG134" s="3">
        <f t="shared" si="59"/>
        <v>1.3304134695650072</v>
      </c>
      <c r="AH134" s="8">
        <v>5.9000000000000012</v>
      </c>
      <c r="AI134" s="3">
        <f t="shared" si="60"/>
        <v>0.83884909073725544</v>
      </c>
      <c r="AJ134" s="3">
        <f t="shared" si="61"/>
        <v>2.5298221281347035</v>
      </c>
      <c r="AK134">
        <v>2.16</v>
      </c>
      <c r="AL134" s="3">
        <f t="shared" si="62"/>
        <v>0.49968708261840383</v>
      </c>
      <c r="AM134" s="3">
        <f t="shared" si="63"/>
        <v>1.6309506430300091</v>
      </c>
    </row>
    <row r="135" spans="1:39" x14ac:dyDescent="0.2">
      <c r="A135">
        <v>14</v>
      </c>
      <c r="B135">
        <v>2</v>
      </c>
      <c r="C135" s="1">
        <v>14.02</v>
      </c>
      <c r="D135" s="1" t="s">
        <v>314</v>
      </c>
      <c r="E135" s="6" t="s">
        <v>249</v>
      </c>
      <c r="F135" s="6">
        <v>1</v>
      </c>
      <c r="G135" s="3">
        <v>5</v>
      </c>
      <c r="H135" s="3">
        <f t="shared" si="44"/>
        <v>0.77815125038364363</v>
      </c>
      <c r="I135" s="3">
        <f t="shared" si="45"/>
        <v>2.3452078799117149</v>
      </c>
      <c r="J135" s="3">
        <v>92</v>
      </c>
      <c r="K135" s="3">
        <f t="shared" si="46"/>
        <v>1.968482948553935</v>
      </c>
      <c r="L135" s="3">
        <f t="shared" si="47"/>
        <v>9.6176920308356717</v>
      </c>
      <c r="M135" s="3">
        <v>107</v>
      </c>
      <c r="N135" s="3">
        <f t="shared" si="48"/>
        <v>2.0334237554869499</v>
      </c>
      <c r="O135" s="3">
        <f t="shared" si="49"/>
        <v>10.36822067666386</v>
      </c>
      <c r="P135" s="1">
        <v>127.34794522476265</v>
      </c>
      <c r="Q135" s="3">
        <f t="shared" si="50"/>
        <v>2.1083889202634785</v>
      </c>
      <c r="R135" s="3">
        <f t="shared" si="51"/>
        <v>11.306986566931203</v>
      </c>
      <c r="S135" s="7">
        <v>137.6280898453237</v>
      </c>
      <c r="T135" s="3">
        <f t="shared" si="64"/>
        <v>2.1418512391414852</v>
      </c>
      <c r="U135" s="3">
        <f t="shared" si="65"/>
        <v>11.75279072583715</v>
      </c>
      <c r="V135" s="7">
        <v>119.45153798972824</v>
      </c>
      <c r="W135" s="3">
        <f t="shared" si="52"/>
        <v>2.0808123496742366</v>
      </c>
      <c r="X135" s="3">
        <f t="shared" si="53"/>
        <v>10.952238948714013</v>
      </c>
      <c r="Y135" s="1">
        <v>2.3333333333333335</v>
      </c>
      <c r="Z135" s="3">
        <f t="shared" si="54"/>
        <v>0.52287874528033762</v>
      </c>
      <c r="AA135" s="3">
        <f t="shared" si="55"/>
        <v>1.6832508230603465</v>
      </c>
      <c r="AB135" s="5">
        <v>153.16666666666666</v>
      </c>
      <c r="AC135" s="3">
        <f t="shared" si="56"/>
        <v>2.1879904823553891</v>
      </c>
      <c r="AD135" s="3">
        <f t="shared" si="57"/>
        <v>12.396235987858034</v>
      </c>
      <c r="AE135" s="2">
        <v>1.32</v>
      </c>
      <c r="AF135" s="3">
        <f t="shared" si="58"/>
        <v>0.36548798489089973</v>
      </c>
      <c r="AG135" s="3">
        <f t="shared" si="59"/>
        <v>1.3490737563232043</v>
      </c>
      <c r="AH135" s="8" t="s">
        <v>29</v>
      </c>
      <c r="AI135" s="3" t="s">
        <v>29</v>
      </c>
      <c r="AJ135" s="3" t="s">
        <v>29</v>
      </c>
      <c r="AK135" s="3" t="s">
        <v>29</v>
      </c>
      <c r="AL135" s="3" t="s">
        <v>29</v>
      </c>
      <c r="AM135" s="3" t="s">
        <v>29</v>
      </c>
    </row>
    <row r="136" spans="1:39" x14ac:dyDescent="0.2">
      <c r="A136">
        <v>14</v>
      </c>
      <c r="B136">
        <v>3</v>
      </c>
      <c r="C136" s="1">
        <v>14.03</v>
      </c>
      <c r="D136" s="1" t="s">
        <v>314</v>
      </c>
      <c r="E136" s="6" t="s">
        <v>253</v>
      </c>
      <c r="F136" s="6">
        <v>1</v>
      </c>
      <c r="G136" s="3">
        <v>7</v>
      </c>
      <c r="H136" s="3">
        <f t="shared" si="44"/>
        <v>0.90308998699194354</v>
      </c>
      <c r="I136" s="3">
        <f t="shared" si="45"/>
        <v>2.7386127875258306</v>
      </c>
      <c r="J136" s="3">
        <v>85</v>
      </c>
      <c r="K136" s="3">
        <f t="shared" si="46"/>
        <v>1.9344984512435677</v>
      </c>
      <c r="L136" s="3">
        <f t="shared" si="47"/>
        <v>9.2466210044534645</v>
      </c>
      <c r="M136" s="3">
        <v>85</v>
      </c>
      <c r="N136" s="3">
        <f t="shared" si="48"/>
        <v>1.9344984512435677</v>
      </c>
      <c r="O136" s="3">
        <f t="shared" si="49"/>
        <v>9.2466210044534645</v>
      </c>
      <c r="P136" s="1">
        <v>151.44341413957528</v>
      </c>
      <c r="Q136" s="3">
        <f t="shared" si="50"/>
        <v>2.1831086667163331</v>
      </c>
      <c r="R136" s="3">
        <f t="shared" si="51"/>
        <v>12.326532932644739</v>
      </c>
      <c r="S136" s="7">
        <v>133.33227114596588</v>
      </c>
      <c r="T136" s="3">
        <f t="shared" si="64"/>
        <v>2.1281803573971079</v>
      </c>
      <c r="U136" s="3">
        <f t="shared" si="65"/>
        <v>11.568589851229314</v>
      </c>
      <c r="V136" s="7">
        <v>119.3330876681306</v>
      </c>
      <c r="W136" s="3">
        <f t="shared" si="52"/>
        <v>2.0803850605559329</v>
      </c>
      <c r="X136" s="3">
        <f t="shared" si="53"/>
        <v>10.946830028283557</v>
      </c>
      <c r="Y136" s="1">
        <v>2.6666666666666665</v>
      </c>
      <c r="Z136" s="3">
        <f t="shared" si="54"/>
        <v>0.56427143043856254</v>
      </c>
      <c r="AA136" s="3">
        <f t="shared" si="55"/>
        <v>1.7795130420052185</v>
      </c>
      <c r="AB136" s="5">
        <v>189.5</v>
      </c>
      <c r="AC136" s="3">
        <f t="shared" si="56"/>
        <v>2.2798949800116382</v>
      </c>
      <c r="AD136" s="3">
        <f t="shared" si="57"/>
        <v>13.784048752090222</v>
      </c>
      <c r="AE136" s="2">
        <v>1.18</v>
      </c>
      <c r="AF136" s="3">
        <f t="shared" si="58"/>
        <v>0.33845649360460478</v>
      </c>
      <c r="AG136" s="3">
        <f t="shared" si="59"/>
        <v>1.2961481396815719</v>
      </c>
      <c r="AH136" s="8">
        <v>0.73333333333333306</v>
      </c>
      <c r="AI136" s="3">
        <f t="shared" si="60"/>
        <v>0.23888208891513663</v>
      </c>
      <c r="AJ136" s="3">
        <f t="shared" si="61"/>
        <v>1.1105554165971787</v>
      </c>
      <c r="AK136">
        <v>1.92</v>
      </c>
      <c r="AL136" s="3">
        <f t="shared" si="62"/>
        <v>0.46538285144841829</v>
      </c>
      <c r="AM136" s="3">
        <f t="shared" si="63"/>
        <v>1.5556349186104046</v>
      </c>
    </row>
    <row r="137" spans="1:39" x14ac:dyDescent="0.2">
      <c r="A137">
        <v>14</v>
      </c>
      <c r="B137">
        <v>4</v>
      </c>
      <c r="C137" s="1">
        <v>14.04</v>
      </c>
      <c r="D137" s="1" t="s">
        <v>314</v>
      </c>
      <c r="E137" s="6" t="s">
        <v>166</v>
      </c>
      <c r="F137" s="6">
        <v>1</v>
      </c>
      <c r="G137" s="3">
        <v>7</v>
      </c>
      <c r="H137" s="3">
        <f t="shared" si="44"/>
        <v>0.90308998699194354</v>
      </c>
      <c r="I137" s="3">
        <f t="shared" si="45"/>
        <v>2.7386127875258306</v>
      </c>
      <c r="J137" s="3">
        <v>92</v>
      </c>
      <c r="K137" s="3">
        <f t="shared" si="46"/>
        <v>1.968482948553935</v>
      </c>
      <c r="L137" s="3">
        <f t="shared" si="47"/>
        <v>9.6176920308356717</v>
      </c>
      <c r="M137" s="3">
        <v>92</v>
      </c>
      <c r="N137" s="3">
        <f t="shared" si="48"/>
        <v>1.968482948553935</v>
      </c>
      <c r="O137" s="3">
        <f t="shared" si="49"/>
        <v>9.6176920308356717</v>
      </c>
      <c r="P137" s="1">
        <v>129.26253085973551</v>
      </c>
      <c r="Q137" s="3">
        <f t="shared" si="50"/>
        <v>2.1148195117909272</v>
      </c>
      <c r="R137" s="3">
        <f t="shared" si="51"/>
        <v>11.391335780308449</v>
      </c>
      <c r="S137" s="7">
        <v>130.44536625098107</v>
      </c>
      <c r="T137" s="3">
        <f t="shared" si="64"/>
        <v>2.1187452808410114</v>
      </c>
      <c r="U137" s="3">
        <f t="shared" si="65"/>
        <v>11.443136206957472</v>
      </c>
      <c r="V137" s="7">
        <v>102.61333238230634</v>
      </c>
      <c r="W137" s="3">
        <f t="shared" si="52"/>
        <v>2.0154156415822486</v>
      </c>
      <c r="X137" s="3">
        <f t="shared" si="53"/>
        <v>10.154473515761728</v>
      </c>
      <c r="Y137" s="1">
        <v>2</v>
      </c>
      <c r="Z137" s="3">
        <f t="shared" si="54"/>
        <v>0.47712125471966244</v>
      </c>
      <c r="AA137" s="3">
        <f t="shared" si="55"/>
        <v>1.5811388300841898</v>
      </c>
      <c r="AB137" s="5">
        <v>218.83333333333334</v>
      </c>
      <c r="AC137" s="3">
        <f t="shared" si="56"/>
        <v>2.3420935451627218</v>
      </c>
      <c r="AD137" s="3">
        <f t="shared" si="57"/>
        <v>14.809906594348709</v>
      </c>
      <c r="AE137" s="2">
        <v>1.48</v>
      </c>
      <c r="AF137" s="3">
        <f t="shared" si="58"/>
        <v>0.39445168082621629</v>
      </c>
      <c r="AG137" s="3">
        <f t="shared" si="59"/>
        <v>1.4071247279470289</v>
      </c>
      <c r="AH137" s="8">
        <v>4.9000000000000004</v>
      </c>
      <c r="AI137" s="3">
        <f t="shared" si="60"/>
        <v>0.77085201164214423</v>
      </c>
      <c r="AJ137" s="3">
        <f t="shared" si="61"/>
        <v>2.3237900077244502</v>
      </c>
      <c r="AK137">
        <v>2.23</v>
      </c>
      <c r="AL137" s="3">
        <f t="shared" si="62"/>
        <v>0.50920252233110286</v>
      </c>
      <c r="AM137" s="3">
        <f t="shared" si="63"/>
        <v>1.6522711641858305</v>
      </c>
    </row>
    <row r="138" spans="1:39" s="16" customFormat="1" x14ac:dyDescent="0.2">
      <c r="A138" s="16">
        <v>14</v>
      </c>
      <c r="B138" s="16">
        <v>5</v>
      </c>
      <c r="C138" s="17">
        <v>14.05</v>
      </c>
      <c r="D138" s="17" t="s">
        <v>313</v>
      </c>
      <c r="E138" s="18" t="s">
        <v>11</v>
      </c>
      <c r="F138" s="18">
        <v>1</v>
      </c>
      <c r="G138" s="19">
        <v>14</v>
      </c>
      <c r="H138" s="3">
        <f t="shared" si="44"/>
        <v>1.1760912590556813</v>
      </c>
      <c r="I138" s="3">
        <f t="shared" si="45"/>
        <v>3.8078865529319543</v>
      </c>
      <c r="J138" s="19">
        <v>58</v>
      </c>
      <c r="K138" s="3">
        <f t="shared" si="46"/>
        <v>1.7708520116421442</v>
      </c>
      <c r="L138" s="3">
        <f t="shared" si="47"/>
        <v>7.6485292703891776</v>
      </c>
      <c r="M138" s="19">
        <v>65</v>
      </c>
      <c r="N138" s="3">
        <f t="shared" si="48"/>
        <v>1.8195439355418688</v>
      </c>
      <c r="O138" s="3">
        <f t="shared" si="49"/>
        <v>8.0932070281193234</v>
      </c>
      <c r="P138" s="17">
        <v>112.70151165352658</v>
      </c>
      <c r="Q138" s="3">
        <f t="shared" si="50"/>
        <v>2.0557662386404263</v>
      </c>
      <c r="R138" s="3">
        <f t="shared" si="51"/>
        <v>10.63961990174116</v>
      </c>
      <c r="S138" s="20" t="s">
        <v>29</v>
      </c>
      <c r="T138" s="3" t="s">
        <v>29</v>
      </c>
      <c r="U138" s="3" t="s">
        <v>29</v>
      </c>
      <c r="V138" s="20" t="s">
        <v>29</v>
      </c>
      <c r="W138" s="3" t="s">
        <v>29</v>
      </c>
      <c r="X138" s="3" t="s">
        <v>29</v>
      </c>
      <c r="Y138" s="17">
        <v>1.3333333333333333</v>
      </c>
      <c r="Z138" s="3">
        <f t="shared" si="54"/>
        <v>0.36797678529459432</v>
      </c>
      <c r="AA138" s="3">
        <f t="shared" si="55"/>
        <v>1.35400640077266</v>
      </c>
      <c r="AB138" s="21">
        <v>200.33333333333334</v>
      </c>
      <c r="AC138" s="3">
        <f t="shared" si="56"/>
        <v>2.3039156839014696</v>
      </c>
      <c r="AD138" s="3">
        <f t="shared" si="57"/>
        <v>14.171567779654209</v>
      </c>
      <c r="AE138" s="22">
        <v>0.62</v>
      </c>
      <c r="AF138" s="3">
        <f t="shared" si="58"/>
        <v>0.20951501454263097</v>
      </c>
      <c r="AG138" s="3">
        <f t="shared" si="59"/>
        <v>1.0583005244258363</v>
      </c>
      <c r="AH138" s="23">
        <v>151.23333333333335</v>
      </c>
      <c r="AI138" s="3">
        <f t="shared" si="60"/>
        <v>2.1825097568873382</v>
      </c>
      <c r="AJ138" s="3">
        <f t="shared" si="61"/>
        <v>12.318008497047456</v>
      </c>
      <c r="AK138" s="16">
        <v>1.54</v>
      </c>
      <c r="AL138" s="3">
        <f t="shared" si="62"/>
        <v>0.40483371661993806</v>
      </c>
      <c r="AM138" s="3">
        <f t="shared" si="63"/>
        <v>1.42828568570857</v>
      </c>
    </row>
    <row r="139" spans="1:39" x14ac:dyDescent="0.2">
      <c r="A139">
        <v>14</v>
      </c>
      <c r="B139">
        <v>6</v>
      </c>
      <c r="C139" s="1">
        <v>14.06</v>
      </c>
      <c r="D139" s="1" t="s">
        <v>314</v>
      </c>
      <c r="E139" s="6" t="s">
        <v>257</v>
      </c>
      <c r="F139" s="9">
        <v>1</v>
      </c>
      <c r="G139" s="3">
        <v>13</v>
      </c>
      <c r="H139" s="3">
        <f t="shared" si="44"/>
        <v>1.146128035678238</v>
      </c>
      <c r="I139" s="3">
        <f t="shared" si="45"/>
        <v>3.6742346141747673</v>
      </c>
      <c r="J139" s="3">
        <v>85</v>
      </c>
      <c r="K139" s="3">
        <f t="shared" si="46"/>
        <v>1.9344984512435677</v>
      </c>
      <c r="L139" s="3">
        <f t="shared" si="47"/>
        <v>9.2466210044534645</v>
      </c>
      <c r="M139" s="3">
        <v>92</v>
      </c>
      <c r="N139" s="3">
        <f t="shared" si="48"/>
        <v>1.968482948553935</v>
      </c>
      <c r="O139" s="3">
        <f t="shared" si="49"/>
        <v>9.6176920308356717</v>
      </c>
      <c r="P139" s="1">
        <v>121.31775615251848</v>
      </c>
      <c r="Q139" s="3">
        <f t="shared" si="50"/>
        <v>2.0874895055998359</v>
      </c>
      <c r="R139" s="3">
        <f t="shared" si="51"/>
        <v>11.037108142648529</v>
      </c>
      <c r="S139" s="7">
        <v>110.02509947518595</v>
      </c>
      <c r="T139" s="3">
        <f t="shared" si="64"/>
        <v>2.0454211709608225</v>
      </c>
      <c r="U139" s="3">
        <f t="shared" si="65"/>
        <v>10.513091813314766</v>
      </c>
      <c r="V139" s="7">
        <v>105.96383401736033</v>
      </c>
      <c r="W139" s="3">
        <f t="shared" si="52"/>
        <v>2.0292369614074519</v>
      </c>
      <c r="X139" s="3">
        <f t="shared" si="53"/>
        <v>10.318131323905522</v>
      </c>
      <c r="Y139" s="1">
        <v>3.3333333333333335</v>
      </c>
      <c r="Z139" s="3">
        <f t="shared" si="54"/>
        <v>0.63682209758717434</v>
      </c>
      <c r="AA139" s="3">
        <f t="shared" si="55"/>
        <v>1.9578900207451218</v>
      </c>
      <c r="AB139" s="5">
        <v>163</v>
      </c>
      <c r="AC139" s="3">
        <f t="shared" si="56"/>
        <v>2.214843848047698</v>
      </c>
      <c r="AD139" s="3">
        <f t="shared" si="57"/>
        <v>12.786711852544421</v>
      </c>
      <c r="AE139" s="2">
        <v>0.94</v>
      </c>
      <c r="AF139" s="3">
        <f t="shared" si="58"/>
        <v>0.28780172993022601</v>
      </c>
      <c r="AG139" s="3">
        <f t="shared" si="59"/>
        <v>1.2</v>
      </c>
      <c r="AH139" s="8" t="s">
        <v>29</v>
      </c>
      <c r="AI139" s="3" t="s">
        <v>29</v>
      </c>
      <c r="AJ139" s="3" t="s">
        <v>29</v>
      </c>
      <c r="AK139" s="3" t="s">
        <v>29</v>
      </c>
      <c r="AL139" s="3" t="s">
        <v>29</v>
      </c>
      <c r="AM139" s="3" t="s">
        <v>29</v>
      </c>
    </row>
    <row r="140" spans="1:39" x14ac:dyDescent="0.2">
      <c r="A140">
        <v>14</v>
      </c>
      <c r="B140">
        <v>7</v>
      </c>
      <c r="C140" s="1">
        <v>14.07</v>
      </c>
      <c r="D140" s="1" t="s">
        <v>316</v>
      </c>
      <c r="E140" s="6" t="s">
        <v>251</v>
      </c>
      <c r="F140" s="6">
        <v>2</v>
      </c>
      <c r="G140" s="3">
        <v>15</v>
      </c>
      <c r="H140" s="3">
        <f t="shared" si="44"/>
        <v>1.2041199826559248</v>
      </c>
      <c r="I140" s="3">
        <f t="shared" si="45"/>
        <v>3.9370039370059056</v>
      </c>
      <c r="J140" s="3">
        <v>80</v>
      </c>
      <c r="K140" s="3">
        <f t="shared" si="46"/>
        <v>1.9084850188786497</v>
      </c>
      <c r="L140" s="3">
        <f t="shared" si="47"/>
        <v>8.9721792224631809</v>
      </c>
      <c r="M140" s="3">
        <v>80</v>
      </c>
      <c r="N140" s="3">
        <f t="shared" si="48"/>
        <v>1.9084850188786497</v>
      </c>
      <c r="O140" s="3">
        <f t="shared" si="49"/>
        <v>8.9721792224631809</v>
      </c>
      <c r="P140" s="1">
        <v>115.67741415873392</v>
      </c>
      <c r="Q140" s="3">
        <f t="shared" si="50"/>
        <v>2.0669867955865038</v>
      </c>
      <c r="R140" s="3">
        <f t="shared" si="51"/>
        <v>10.778562713030617</v>
      </c>
      <c r="S140" s="7">
        <v>133.97987531965569</v>
      </c>
      <c r="T140" s="3">
        <f t="shared" si="64"/>
        <v>2.1302690226495651</v>
      </c>
      <c r="U140" s="3">
        <f t="shared" si="65"/>
        <v>11.596545835707101</v>
      </c>
      <c r="V140" s="7">
        <v>116.39607068053012</v>
      </c>
      <c r="W140" s="3">
        <f t="shared" si="52"/>
        <v>2.0696535610485496</v>
      </c>
      <c r="X140" s="3">
        <f t="shared" si="53"/>
        <v>10.81184862456602</v>
      </c>
      <c r="Y140" s="1">
        <f>4/3</f>
        <v>1.3333333333333333</v>
      </c>
      <c r="Z140" s="3">
        <f t="shared" si="54"/>
        <v>0.36797678529459432</v>
      </c>
      <c r="AA140" s="3">
        <f t="shared" si="55"/>
        <v>1.35400640077266</v>
      </c>
      <c r="AB140" s="5">
        <v>184.16666666666666</v>
      </c>
      <c r="AC140" s="3">
        <f t="shared" si="56"/>
        <v>2.2675628085572241</v>
      </c>
      <c r="AD140" s="3">
        <f t="shared" si="57"/>
        <v>13.589211407093005</v>
      </c>
      <c r="AE140" s="2">
        <v>1.1100000000000001</v>
      </c>
      <c r="AF140" s="3">
        <f t="shared" si="58"/>
        <v>0.32428245529769273</v>
      </c>
      <c r="AG140" s="3">
        <f t="shared" si="59"/>
        <v>1.2688577540449522</v>
      </c>
      <c r="AH140" s="8">
        <v>8</v>
      </c>
      <c r="AI140" s="3">
        <f t="shared" si="60"/>
        <v>0.95424250943932487</v>
      </c>
      <c r="AJ140" s="3">
        <f t="shared" si="61"/>
        <v>2.9154759474226504</v>
      </c>
      <c r="AK140">
        <v>2.23</v>
      </c>
      <c r="AL140" s="3">
        <f t="shared" si="62"/>
        <v>0.50920252233110286</v>
      </c>
      <c r="AM140" s="3">
        <f t="shared" si="63"/>
        <v>1.6522711641858305</v>
      </c>
    </row>
    <row r="141" spans="1:39" x14ac:dyDescent="0.2">
      <c r="A141">
        <v>14</v>
      </c>
      <c r="B141">
        <v>8</v>
      </c>
      <c r="C141" s="1">
        <v>14.08</v>
      </c>
      <c r="D141" s="1" t="s">
        <v>316</v>
      </c>
      <c r="E141" s="6" t="s">
        <v>107</v>
      </c>
      <c r="F141" s="6">
        <v>2</v>
      </c>
      <c r="G141" s="3">
        <v>8</v>
      </c>
      <c r="H141" s="3">
        <f t="shared" si="44"/>
        <v>0.95424250943932487</v>
      </c>
      <c r="I141" s="3">
        <f t="shared" si="45"/>
        <v>2.9154759474226504</v>
      </c>
      <c r="J141" s="3">
        <v>85</v>
      </c>
      <c r="K141" s="3">
        <f t="shared" si="46"/>
        <v>1.9344984512435677</v>
      </c>
      <c r="L141" s="3">
        <f t="shared" si="47"/>
        <v>9.2466210044534645</v>
      </c>
      <c r="M141" s="3">
        <v>85</v>
      </c>
      <c r="N141" s="3">
        <f t="shared" si="48"/>
        <v>1.9344984512435677</v>
      </c>
      <c r="O141" s="3">
        <f t="shared" si="49"/>
        <v>9.2466210044534645</v>
      </c>
      <c r="P141" s="1">
        <v>123.32752827467563</v>
      </c>
      <c r="Q141" s="3">
        <f t="shared" si="50"/>
        <v>2.0945672996322005</v>
      </c>
      <c r="R141" s="3">
        <f t="shared" si="51"/>
        <v>11.127781821849116</v>
      </c>
      <c r="S141" s="7">
        <v>109.31806209605509</v>
      </c>
      <c r="T141" s="3">
        <f t="shared" si="64"/>
        <v>2.0426466241940635</v>
      </c>
      <c r="U141" s="3">
        <f t="shared" si="65"/>
        <v>10.479411343012311</v>
      </c>
      <c r="V141" s="7">
        <v>64.873370744483054</v>
      </c>
      <c r="W141" s="3">
        <f t="shared" si="52"/>
        <v>1.8187098868857894</v>
      </c>
      <c r="X141" s="3">
        <f t="shared" si="53"/>
        <v>8.0853800618451483</v>
      </c>
      <c r="Y141" s="1">
        <v>2.6666666666666665</v>
      </c>
      <c r="Z141" s="3">
        <f t="shared" si="54"/>
        <v>0.56427143043856254</v>
      </c>
      <c r="AA141" s="3">
        <f t="shared" si="55"/>
        <v>1.7795130420052185</v>
      </c>
      <c r="AB141" s="5">
        <v>254.83333333333334</v>
      </c>
      <c r="AC141" s="3">
        <f t="shared" si="56"/>
        <v>2.4079571294295619</v>
      </c>
      <c r="AD141" s="3">
        <f t="shared" si="57"/>
        <v>15.979153085609179</v>
      </c>
      <c r="AE141" s="2">
        <v>0.9</v>
      </c>
      <c r="AF141" s="3">
        <f t="shared" si="58"/>
        <v>0.27875360095282892</v>
      </c>
      <c r="AG141" s="3">
        <f t="shared" si="59"/>
        <v>1.1832159566199232</v>
      </c>
      <c r="AH141" s="8">
        <v>28.033333333333331</v>
      </c>
      <c r="AI141" s="3">
        <f t="shared" si="60"/>
        <v>1.4628969002880008</v>
      </c>
      <c r="AJ141" s="3">
        <f t="shared" si="61"/>
        <v>5.3416601664027006</v>
      </c>
      <c r="AK141">
        <v>1.82</v>
      </c>
      <c r="AL141" s="3">
        <f t="shared" si="62"/>
        <v>0.45024910831936116</v>
      </c>
      <c r="AM141" s="3">
        <f t="shared" si="63"/>
        <v>1.5231546211727818</v>
      </c>
    </row>
    <row r="142" spans="1:39" x14ac:dyDescent="0.2">
      <c r="A142">
        <v>14</v>
      </c>
      <c r="B142">
        <v>9</v>
      </c>
      <c r="C142" s="1">
        <v>14.09</v>
      </c>
      <c r="D142" s="1" t="s">
        <v>316</v>
      </c>
      <c r="E142" s="6" t="s">
        <v>203</v>
      </c>
      <c r="F142" s="6">
        <v>2</v>
      </c>
      <c r="G142" s="3">
        <v>10</v>
      </c>
      <c r="H142" s="3">
        <f t="shared" si="44"/>
        <v>1.0413926851582251</v>
      </c>
      <c r="I142" s="3">
        <f t="shared" si="45"/>
        <v>3.2403703492039302</v>
      </c>
      <c r="J142" s="3">
        <v>80</v>
      </c>
      <c r="K142" s="3">
        <f t="shared" si="46"/>
        <v>1.9084850188786497</v>
      </c>
      <c r="L142" s="3">
        <f t="shared" si="47"/>
        <v>8.9721792224631809</v>
      </c>
      <c r="M142" s="3">
        <v>80</v>
      </c>
      <c r="N142" s="3">
        <f t="shared" si="48"/>
        <v>1.9084850188786497</v>
      </c>
      <c r="O142" s="3">
        <f t="shared" si="49"/>
        <v>8.9721792224631809</v>
      </c>
      <c r="P142" s="1">
        <v>148.41276105723844</v>
      </c>
      <c r="Q142" s="3">
        <f t="shared" si="50"/>
        <v>2.1743876913218627</v>
      </c>
      <c r="R142" s="3">
        <f t="shared" si="51"/>
        <v>12.202981646189526</v>
      </c>
      <c r="S142" s="7">
        <v>126.41159928211862</v>
      </c>
      <c r="T142" s="3">
        <f t="shared" si="64"/>
        <v>2.1052089670488554</v>
      </c>
      <c r="U142" s="3">
        <f t="shared" si="65"/>
        <v>11.265504839203551</v>
      </c>
      <c r="V142" s="7">
        <v>101.34839071005221</v>
      </c>
      <c r="W142" s="3">
        <f t="shared" si="52"/>
        <v>2.0100810183591622</v>
      </c>
      <c r="X142" s="3">
        <f t="shared" si="53"/>
        <v>10.091996368907997</v>
      </c>
      <c r="Y142" s="1">
        <f>10/3</f>
        <v>3.3333333333333335</v>
      </c>
      <c r="Z142" s="3">
        <f t="shared" si="54"/>
        <v>0.63682209758717434</v>
      </c>
      <c r="AA142" s="3">
        <f t="shared" si="55"/>
        <v>1.9578900207451218</v>
      </c>
      <c r="AB142" s="5">
        <v>307.16666666666669</v>
      </c>
      <c r="AC142" s="3">
        <f t="shared" si="56"/>
        <v>2.4887856607755294</v>
      </c>
      <c r="AD142" s="3">
        <f t="shared" si="57"/>
        <v>17.540429489230494</v>
      </c>
      <c r="AE142" s="2">
        <v>1.49</v>
      </c>
      <c r="AF142" s="3">
        <f t="shared" si="58"/>
        <v>0.3961993470957364</v>
      </c>
      <c r="AG142" s="3">
        <f t="shared" si="59"/>
        <v>1.4106735979665885</v>
      </c>
      <c r="AH142" s="8">
        <v>20.000000000000004</v>
      </c>
      <c r="AI142" s="3">
        <f t="shared" si="60"/>
        <v>1.3222192947339193</v>
      </c>
      <c r="AJ142" s="3">
        <f t="shared" si="61"/>
        <v>4.5276925690687087</v>
      </c>
      <c r="AK142">
        <v>2.78</v>
      </c>
      <c r="AL142" s="3">
        <f t="shared" si="62"/>
        <v>0.57749179983722532</v>
      </c>
      <c r="AM142" s="3">
        <f t="shared" si="63"/>
        <v>1.8110770276274832</v>
      </c>
    </row>
    <row r="143" spans="1:39" x14ac:dyDescent="0.2">
      <c r="A143">
        <v>14</v>
      </c>
      <c r="B143">
        <v>10</v>
      </c>
      <c r="C143" s="1">
        <v>14.1</v>
      </c>
      <c r="D143" s="1" t="s">
        <v>316</v>
      </c>
      <c r="E143" s="6" t="s">
        <v>242</v>
      </c>
      <c r="F143" s="6">
        <v>2</v>
      </c>
      <c r="G143" s="3">
        <v>11</v>
      </c>
      <c r="H143" s="3">
        <f t="shared" si="44"/>
        <v>1.0791812460476249</v>
      </c>
      <c r="I143" s="3">
        <f t="shared" si="45"/>
        <v>3.3911649915626341</v>
      </c>
      <c r="J143" s="3">
        <v>92</v>
      </c>
      <c r="K143" s="3">
        <f t="shared" si="46"/>
        <v>1.968482948553935</v>
      </c>
      <c r="L143" s="3">
        <f t="shared" si="47"/>
        <v>9.6176920308356717</v>
      </c>
      <c r="M143" s="3">
        <v>92</v>
      </c>
      <c r="N143" s="3">
        <f t="shared" si="48"/>
        <v>1.968482948553935</v>
      </c>
      <c r="O143" s="3">
        <f t="shared" si="49"/>
        <v>9.6176920308356717</v>
      </c>
      <c r="P143" s="1">
        <v>140.6104276111401</v>
      </c>
      <c r="Q143" s="3">
        <f t="shared" si="50"/>
        <v>2.1510952341958247</v>
      </c>
      <c r="R143" s="3">
        <f t="shared" si="51"/>
        <v>11.878991018227941</v>
      </c>
      <c r="S143" s="7">
        <v>129.56137330776599</v>
      </c>
      <c r="T143" s="3">
        <f t="shared" si="64"/>
        <v>2.1158147095535358</v>
      </c>
      <c r="U143" s="3">
        <f t="shared" si="65"/>
        <v>11.404445330999925</v>
      </c>
      <c r="V143" s="7">
        <v>69.316605413094706</v>
      </c>
      <c r="W143" s="3">
        <f t="shared" si="52"/>
        <v>1.84705789667968</v>
      </c>
      <c r="X143" s="3">
        <f t="shared" si="53"/>
        <v>8.3556331545308229</v>
      </c>
      <c r="Y143" s="1">
        <v>4.666666666666667</v>
      </c>
      <c r="Z143" s="3">
        <f t="shared" si="54"/>
        <v>0.75332766665861151</v>
      </c>
      <c r="AA143" s="3">
        <f t="shared" si="55"/>
        <v>2.2730302828309759</v>
      </c>
      <c r="AB143" s="5">
        <v>393.33333333333331</v>
      </c>
      <c r="AC143" s="3">
        <f t="shared" si="56"/>
        <v>2.5958634899082678</v>
      </c>
      <c r="AD143" s="3">
        <f t="shared" si="57"/>
        <v>19.845234524523345</v>
      </c>
      <c r="AE143" s="2">
        <v>0.94</v>
      </c>
      <c r="AF143" s="3">
        <f t="shared" si="58"/>
        <v>0.28780172993022601</v>
      </c>
      <c r="AG143" s="3">
        <f t="shared" si="59"/>
        <v>1.2</v>
      </c>
      <c r="AH143" s="8">
        <v>2.7333333333333329</v>
      </c>
      <c r="AI143" s="3">
        <f t="shared" si="60"/>
        <v>0.57209676795051911</v>
      </c>
      <c r="AJ143" s="3">
        <f t="shared" si="61"/>
        <v>1.7981471945681569</v>
      </c>
      <c r="AK143">
        <v>2.4</v>
      </c>
      <c r="AL143" s="3">
        <f t="shared" si="62"/>
        <v>0.53147891704225514</v>
      </c>
      <c r="AM143" s="3">
        <f t="shared" si="63"/>
        <v>1.70293863659264</v>
      </c>
    </row>
    <row r="144" spans="1:39" x14ac:dyDescent="0.2">
      <c r="A144">
        <v>14</v>
      </c>
      <c r="B144">
        <v>11</v>
      </c>
      <c r="C144" s="1">
        <v>14.11</v>
      </c>
      <c r="D144" s="1" t="s">
        <v>316</v>
      </c>
      <c r="E144" s="6" t="s">
        <v>219</v>
      </c>
      <c r="F144" s="6">
        <v>2</v>
      </c>
      <c r="G144" s="3">
        <v>15</v>
      </c>
      <c r="H144" s="3">
        <f t="shared" si="44"/>
        <v>1.2041199826559248</v>
      </c>
      <c r="I144" s="3">
        <f t="shared" si="45"/>
        <v>3.9370039370059056</v>
      </c>
      <c r="J144" s="3">
        <v>80</v>
      </c>
      <c r="K144" s="3">
        <f t="shared" si="46"/>
        <v>1.9084850188786497</v>
      </c>
      <c r="L144" s="3">
        <f t="shared" si="47"/>
        <v>8.9721792224631809</v>
      </c>
      <c r="M144" s="3">
        <v>85</v>
      </c>
      <c r="N144" s="3">
        <f t="shared" si="48"/>
        <v>1.9344984512435677</v>
      </c>
      <c r="O144" s="3">
        <f t="shared" si="49"/>
        <v>9.2466210044534645</v>
      </c>
      <c r="P144" s="1">
        <v>120.08531218907193</v>
      </c>
      <c r="Q144" s="3">
        <f t="shared" si="50"/>
        <v>2.0830914658341975</v>
      </c>
      <c r="R144" s="3">
        <f t="shared" si="51"/>
        <v>10.98113437624146</v>
      </c>
      <c r="S144" s="7">
        <v>117.19229878840783</v>
      </c>
      <c r="T144" s="3">
        <f t="shared" si="64"/>
        <v>2.0725891795684164</v>
      </c>
      <c r="U144" s="3">
        <f t="shared" si="65"/>
        <v>10.848608149823084</v>
      </c>
      <c r="V144" s="7">
        <v>96.051217149777557</v>
      </c>
      <c r="W144" s="3">
        <f t="shared" si="52"/>
        <v>1.9870009863819535</v>
      </c>
      <c r="X144" s="3">
        <f t="shared" si="53"/>
        <v>9.8260478906718927</v>
      </c>
      <c r="Y144" s="1">
        <v>0.66666666666666663</v>
      </c>
      <c r="Z144" s="3">
        <f t="shared" si="54"/>
        <v>0.22184874961635634</v>
      </c>
      <c r="AA144" s="3">
        <f t="shared" si="55"/>
        <v>1.0801234497346432</v>
      </c>
      <c r="AB144" s="5">
        <v>178.5</v>
      </c>
      <c r="AC144" s="3">
        <f t="shared" si="56"/>
        <v>2.2540644529143381</v>
      </c>
      <c r="AD144" s="3">
        <f t="shared" si="57"/>
        <v>13.379088160259652</v>
      </c>
      <c r="AE144" s="2">
        <v>0.73</v>
      </c>
      <c r="AF144" s="3">
        <f t="shared" si="58"/>
        <v>0.2380461031287954</v>
      </c>
      <c r="AG144" s="3">
        <f t="shared" si="59"/>
        <v>1.1090536506409416</v>
      </c>
      <c r="AH144" s="8">
        <v>18.366666666666667</v>
      </c>
      <c r="AI144" s="3">
        <f t="shared" si="60"/>
        <v>1.2870548776706683</v>
      </c>
      <c r="AJ144" s="3">
        <f t="shared" si="61"/>
        <v>4.3435776344698462</v>
      </c>
      <c r="AK144">
        <v>1.75</v>
      </c>
      <c r="AL144" s="3">
        <f t="shared" si="62"/>
        <v>0.43933269383026263</v>
      </c>
      <c r="AM144" s="3">
        <f t="shared" si="63"/>
        <v>1.5</v>
      </c>
    </row>
    <row r="145" spans="1:39" s="16" customFormat="1" x14ac:dyDescent="0.2">
      <c r="A145" s="16">
        <v>14</v>
      </c>
      <c r="B145" s="16">
        <v>12</v>
      </c>
      <c r="C145" s="17">
        <v>14.12</v>
      </c>
      <c r="D145" s="17" t="s">
        <v>313</v>
      </c>
      <c r="E145" s="18" t="s">
        <v>11</v>
      </c>
      <c r="F145" s="18">
        <v>2</v>
      </c>
      <c r="G145" s="19">
        <v>14</v>
      </c>
      <c r="H145" s="3">
        <f t="shared" si="44"/>
        <v>1.1760912590556813</v>
      </c>
      <c r="I145" s="3">
        <f t="shared" si="45"/>
        <v>3.8078865529319543</v>
      </c>
      <c r="J145" s="19">
        <v>58</v>
      </c>
      <c r="K145" s="3">
        <f t="shared" si="46"/>
        <v>1.7708520116421442</v>
      </c>
      <c r="L145" s="3">
        <f t="shared" si="47"/>
        <v>7.6485292703891776</v>
      </c>
      <c r="M145" s="19">
        <v>65</v>
      </c>
      <c r="N145" s="3">
        <f t="shared" si="48"/>
        <v>1.8195439355418688</v>
      </c>
      <c r="O145" s="3">
        <f t="shared" si="49"/>
        <v>8.0932070281193234</v>
      </c>
      <c r="P145" s="17">
        <v>132.84246294001068</v>
      </c>
      <c r="Q145" s="3">
        <f t="shared" si="50"/>
        <v>2.1265939198208517</v>
      </c>
      <c r="R145" s="3">
        <f t="shared" si="51"/>
        <v>11.54740070059105</v>
      </c>
      <c r="S145" s="20" t="s">
        <v>29</v>
      </c>
      <c r="T145" s="3" t="s">
        <v>29</v>
      </c>
      <c r="U145" s="3" t="s">
        <v>29</v>
      </c>
      <c r="V145" s="20" t="s">
        <v>29</v>
      </c>
      <c r="W145" s="3" t="s">
        <v>29</v>
      </c>
      <c r="X145" s="3" t="s">
        <v>29</v>
      </c>
      <c r="Y145" s="17">
        <v>0.33333333333333331</v>
      </c>
      <c r="Z145" s="3">
        <f t="shared" si="54"/>
        <v>0.12493873660829993</v>
      </c>
      <c r="AA145" s="3">
        <f t="shared" si="55"/>
        <v>0.91287092917527679</v>
      </c>
      <c r="AB145" s="21">
        <v>196.66666666666666</v>
      </c>
      <c r="AC145" s="3">
        <f t="shared" si="56"/>
        <v>2.2959334386446</v>
      </c>
      <c r="AD145" s="3">
        <f t="shared" si="57"/>
        <v>14.041604846550364</v>
      </c>
      <c r="AE145" s="22">
        <v>0.44</v>
      </c>
      <c r="AF145" s="3">
        <f t="shared" si="58"/>
        <v>0.15836249209524964</v>
      </c>
      <c r="AG145" s="3">
        <f t="shared" si="59"/>
        <v>0.96953597148326576</v>
      </c>
      <c r="AH145" s="23">
        <v>3.3333333333333215E-2</v>
      </c>
      <c r="AI145" s="3">
        <f t="shared" si="60"/>
        <v>1.4240439114610193E-2</v>
      </c>
      <c r="AJ145" s="3">
        <f t="shared" si="61"/>
        <v>0.73029674334022143</v>
      </c>
      <c r="AK145" s="23" t="s">
        <v>29</v>
      </c>
      <c r="AL145" s="3" t="s">
        <v>29</v>
      </c>
      <c r="AM145" s="3" t="s">
        <v>29</v>
      </c>
    </row>
    <row r="146" spans="1:39" x14ac:dyDescent="0.2">
      <c r="A146">
        <v>15</v>
      </c>
      <c r="B146">
        <v>1</v>
      </c>
      <c r="C146" s="1">
        <v>15.01</v>
      </c>
      <c r="D146" s="1" t="s">
        <v>314</v>
      </c>
      <c r="E146" s="6" t="s">
        <v>259</v>
      </c>
      <c r="F146" s="6">
        <v>1</v>
      </c>
      <c r="G146" s="3">
        <v>8</v>
      </c>
      <c r="H146" s="3">
        <f t="shared" si="44"/>
        <v>0.95424250943932487</v>
      </c>
      <c r="I146" s="3">
        <f t="shared" si="45"/>
        <v>2.9154759474226504</v>
      </c>
      <c r="J146" s="3">
        <v>85</v>
      </c>
      <c r="K146" s="3">
        <f t="shared" si="46"/>
        <v>1.9344984512435677</v>
      </c>
      <c r="L146" s="3">
        <f t="shared" si="47"/>
        <v>9.2466210044534645</v>
      </c>
      <c r="M146" s="3">
        <v>85</v>
      </c>
      <c r="N146" s="3">
        <f t="shared" si="48"/>
        <v>1.9344984512435677</v>
      </c>
      <c r="O146" s="3">
        <f t="shared" si="49"/>
        <v>9.2466210044534645</v>
      </c>
      <c r="P146" s="1">
        <v>130.95189281716986</v>
      </c>
      <c r="Q146" s="3">
        <f t="shared" si="50"/>
        <v>2.1204156244473613</v>
      </c>
      <c r="R146" s="3">
        <f t="shared" si="51"/>
        <v>11.465247176453278</v>
      </c>
      <c r="S146" s="7">
        <v>123.27185571442426</v>
      </c>
      <c r="T146" s="3">
        <f t="shared" si="64"/>
        <v>2.0943727835740606</v>
      </c>
      <c r="U146" s="3">
        <f t="shared" si="65"/>
        <v>11.12528002858464</v>
      </c>
      <c r="V146" s="7">
        <v>98.974954220175647</v>
      </c>
      <c r="W146" s="3">
        <f t="shared" si="52"/>
        <v>1.9998912139365455</v>
      </c>
      <c r="X146" s="3">
        <f t="shared" si="53"/>
        <v>9.9737131611138512</v>
      </c>
      <c r="Y146" s="1">
        <v>3.6666666666666665</v>
      </c>
      <c r="Z146" s="3">
        <f t="shared" si="54"/>
        <v>0.66900678095857558</v>
      </c>
      <c r="AA146" s="3">
        <f t="shared" si="55"/>
        <v>2.0412414523193148</v>
      </c>
      <c r="AB146" s="5">
        <v>141.66666666666666</v>
      </c>
      <c r="AC146" s="3">
        <f t="shared" si="56"/>
        <v>2.1543225142935096</v>
      </c>
      <c r="AD146" s="3">
        <f t="shared" si="57"/>
        <v>11.92336641501328</v>
      </c>
      <c r="AE146" s="2">
        <v>1.37</v>
      </c>
      <c r="AF146" s="3">
        <f t="shared" si="58"/>
        <v>0.37474834601010387</v>
      </c>
      <c r="AG146" s="3">
        <f t="shared" si="59"/>
        <v>1.3674794331177345</v>
      </c>
      <c r="AH146" s="8" t="s">
        <v>29</v>
      </c>
      <c r="AI146" s="3" t="s">
        <v>29</v>
      </c>
      <c r="AJ146" s="3" t="s">
        <v>29</v>
      </c>
      <c r="AK146" s="8" t="s">
        <v>29</v>
      </c>
      <c r="AL146" s="3" t="s">
        <v>29</v>
      </c>
      <c r="AM146" s="3" t="s">
        <v>29</v>
      </c>
    </row>
    <row r="147" spans="1:39" s="16" customFormat="1" x14ac:dyDescent="0.2">
      <c r="A147" s="16">
        <v>15</v>
      </c>
      <c r="B147" s="16">
        <v>2</v>
      </c>
      <c r="C147" s="17">
        <v>15.02</v>
      </c>
      <c r="D147" s="17" t="s">
        <v>313</v>
      </c>
      <c r="E147" s="18" t="s">
        <v>11</v>
      </c>
      <c r="F147" s="18">
        <v>1</v>
      </c>
      <c r="G147" s="19">
        <v>14</v>
      </c>
      <c r="H147" s="3">
        <f t="shared" si="44"/>
        <v>1.1760912590556813</v>
      </c>
      <c r="I147" s="3">
        <f t="shared" si="45"/>
        <v>3.8078865529319543</v>
      </c>
      <c r="J147" s="19">
        <v>58</v>
      </c>
      <c r="K147" s="3">
        <f t="shared" si="46"/>
        <v>1.7708520116421442</v>
      </c>
      <c r="L147" s="3">
        <f t="shared" si="47"/>
        <v>7.6485292703891776</v>
      </c>
      <c r="M147" s="19">
        <v>65</v>
      </c>
      <c r="N147" s="3">
        <f t="shared" si="48"/>
        <v>1.8195439355418688</v>
      </c>
      <c r="O147" s="3">
        <f t="shared" si="49"/>
        <v>8.0932070281193234</v>
      </c>
      <c r="P147" s="17">
        <v>114.97924785399307</v>
      </c>
      <c r="Q147" s="3">
        <f t="shared" si="50"/>
        <v>2.0643802879445334</v>
      </c>
      <c r="R147" s="3">
        <f t="shared" si="51"/>
        <v>10.746127109521508</v>
      </c>
      <c r="S147" s="20" t="s">
        <v>29</v>
      </c>
      <c r="T147" s="3" t="s">
        <v>29</v>
      </c>
      <c r="U147" s="3" t="s">
        <v>29</v>
      </c>
      <c r="V147" s="20" t="s">
        <v>29</v>
      </c>
      <c r="W147" s="3" t="s">
        <v>29</v>
      </c>
      <c r="X147" s="3" t="s">
        <v>29</v>
      </c>
      <c r="Y147" s="17">
        <v>1.6666666666666667</v>
      </c>
      <c r="Z147" s="3">
        <f t="shared" si="54"/>
        <v>0.42596873227228121</v>
      </c>
      <c r="AA147" s="3">
        <f t="shared" si="55"/>
        <v>1.4719601443879746</v>
      </c>
      <c r="AB147" s="21">
        <v>243</v>
      </c>
      <c r="AC147" s="3">
        <f t="shared" si="56"/>
        <v>2.3873898263387292</v>
      </c>
      <c r="AD147" s="3">
        <f t="shared" si="57"/>
        <v>15.604486534327235</v>
      </c>
      <c r="AE147" s="22">
        <v>0.68</v>
      </c>
      <c r="AF147" s="3">
        <f t="shared" si="58"/>
        <v>0.2253092817258629</v>
      </c>
      <c r="AG147" s="3">
        <f t="shared" si="59"/>
        <v>1.0862780491200217</v>
      </c>
      <c r="AH147" s="23">
        <v>234.26666666666668</v>
      </c>
      <c r="AI147" s="3">
        <f t="shared" si="60"/>
        <v>2.371560399304288</v>
      </c>
      <c r="AJ147" s="3">
        <f t="shared" si="61"/>
        <v>15.322097332502057</v>
      </c>
      <c r="AK147" s="16">
        <v>1.56</v>
      </c>
      <c r="AL147" s="3">
        <f t="shared" si="62"/>
        <v>0.40823996531184958</v>
      </c>
      <c r="AM147" s="3">
        <f t="shared" si="63"/>
        <v>1.4352700094407325</v>
      </c>
    </row>
    <row r="148" spans="1:39" x14ac:dyDescent="0.2">
      <c r="A148">
        <v>15</v>
      </c>
      <c r="B148">
        <v>3</v>
      </c>
      <c r="C148" s="1">
        <v>15.03</v>
      </c>
      <c r="D148" s="1" t="s">
        <v>314</v>
      </c>
      <c r="E148" s="6" t="s">
        <v>256</v>
      </c>
      <c r="F148" s="6">
        <v>1</v>
      </c>
      <c r="G148" s="3">
        <v>8</v>
      </c>
      <c r="H148" s="3">
        <f t="shared" si="44"/>
        <v>0.95424250943932487</v>
      </c>
      <c r="I148" s="3">
        <f t="shared" si="45"/>
        <v>2.9154759474226504</v>
      </c>
      <c r="J148" s="3">
        <v>80</v>
      </c>
      <c r="K148" s="3">
        <f t="shared" si="46"/>
        <v>1.9084850188786497</v>
      </c>
      <c r="L148" s="3">
        <f t="shared" si="47"/>
        <v>8.9721792224631809</v>
      </c>
      <c r="M148" s="3">
        <v>85</v>
      </c>
      <c r="N148" s="3">
        <f t="shared" si="48"/>
        <v>1.9344984512435677</v>
      </c>
      <c r="O148" s="3">
        <f t="shared" si="49"/>
        <v>9.2466210044534645</v>
      </c>
      <c r="P148" s="1">
        <v>109.43717504769833</v>
      </c>
      <c r="Q148" s="3">
        <f t="shared" si="50"/>
        <v>2.0431152889769368</v>
      </c>
      <c r="R148" s="3">
        <f t="shared" si="51"/>
        <v>10.485092991847919</v>
      </c>
      <c r="S148" s="7">
        <v>95.357430424913062</v>
      </c>
      <c r="T148" s="3">
        <f t="shared" si="64"/>
        <v>1.9838852100979893</v>
      </c>
      <c r="U148" s="3">
        <f t="shared" si="65"/>
        <v>9.7906807947615704</v>
      </c>
      <c r="V148" s="7">
        <v>102.93544900803295</v>
      </c>
      <c r="W148" s="3">
        <f t="shared" si="52"/>
        <v>2.0167636965741083</v>
      </c>
      <c r="X148" s="3">
        <f t="shared" si="53"/>
        <v>10.170321971699467</v>
      </c>
      <c r="Y148" s="1">
        <v>4.666666666666667</v>
      </c>
      <c r="Z148" s="3">
        <f t="shared" si="54"/>
        <v>0.75332766665861151</v>
      </c>
      <c r="AA148" s="3">
        <f t="shared" si="55"/>
        <v>2.2730302828309759</v>
      </c>
      <c r="AB148" s="5">
        <v>242</v>
      </c>
      <c r="AC148" s="3">
        <f t="shared" si="56"/>
        <v>2.3856062735983121</v>
      </c>
      <c r="AD148" s="3">
        <f t="shared" si="57"/>
        <v>15.572411502397436</v>
      </c>
      <c r="AE148" s="2">
        <v>1.08</v>
      </c>
      <c r="AF148" s="3">
        <f t="shared" si="58"/>
        <v>0.31806333496276157</v>
      </c>
      <c r="AG148" s="3">
        <f t="shared" si="59"/>
        <v>1.2569805089976536</v>
      </c>
      <c r="AH148" s="8">
        <v>0.33333333333333331</v>
      </c>
      <c r="AI148" s="3">
        <f t="shared" si="60"/>
        <v>0.12493873660829993</v>
      </c>
      <c r="AJ148" s="3">
        <f t="shared" si="61"/>
        <v>0.91287092917527679</v>
      </c>
      <c r="AK148">
        <v>2.14</v>
      </c>
      <c r="AL148" s="3">
        <f t="shared" si="62"/>
        <v>0.49692964807321494</v>
      </c>
      <c r="AM148" s="3">
        <f t="shared" si="63"/>
        <v>1.6248076809271921</v>
      </c>
    </row>
    <row r="149" spans="1:39" x14ac:dyDescent="0.2">
      <c r="A149">
        <v>15</v>
      </c>
      <c r="B149">
        <v>4</v>
      </c>
      <c r="C149" s="1">
        <v>15.04</v>
      </c>
      <c r="D149" s="1" t="s">
        <v>314</v>
      </c>
      <c r="E149" s="6" t="s">
        <v>241</v>
      </c>
      <c r="F149" s="6">
        <v>1</v>
      </c>
      <c r="G149" s="3">
        <v>12</v>
      </c>
      <c r="H149" s="3">
        <f t="shared" si="44"/>
        <v>1.1139433523068367</v>
      </c>
      <c r="I149" s="3">
        <f t="shared" si="45"/>
        <v>3.5355339059327378</v>
      </c>
      <c r="J149" s="3">
        <v>80</v>
      </c>
      <c r="K149" s="3">
        <f t="shared" si="46"/>
        <v>1.9084850188786497</v>
      </c>
      <c r="L149" s="3">
        <f t="shared" si="47"/>
        <v>8.9721792224631809</v>
      </c>
      <c r="M149" s="3">
        <v>80</v>
      </c>
      <c r="N149" s="3">
        <f t="shared" si="48"/>
        <v>1.9084850188786497</v>
      </c>
      <c r="O149" s="3">
        <f t="shared" si="49"/>
        <v>8.9721792224631809</v>
      </c>
      <c r="P149" s="1">
        <v>127.29182710103031</v>
      </c>
      <c r="Q149" s="3">
        <f t="shared" si="50"/>
        <v>2.108198990295576</v>
      </c>
      <c r="R149" s="3">
        <f t="shared" si="51"/>
        <v>11.304504726038656</v>
      </c>
      <c r="S149" s="7">
        <v>96.502687983178149</v>
      </c>
      <c r="T149" s="3">
        <f t="shared" si="64"/>
        <v>1.9890165886233602</v>
      </c>
      <c r="U149" s="3">
        <f t="shared" si="65"/>
        <v>9.8489942625213338</v>
      </c>
      <c r="V149" s="7">
        <v>96.257774481992783</v>
      </c>
      <c r="W149" s="3">
        <f t="shared" si="52"/>
        <v>1.9879243275265424</v>
      </c>
      <c r="X149" s="3">
        <f t="shared" si="53"/>
        <v>9.8365529776437839</v>
      </c>
      <c r="Y149" s="1">
        <f>8/3</f>
        <v>2.6666666666666665</v>
      </c>
      <c r="Z149" s="3">
        <f t="shared" si="54"/>
        <v>0.56427143043856254</v>
      </c>
      <c r="AA149" s="3">
        <f t="shared" si="55"/>
        <v>1.7795130420052185</v>
      </c>
      <c r="AB149" s="5">
        <v>163.5</v>
      </c>
      <c r="AC149" s="3">
        <f t="shared" si="56"/>
        <v>2.2161659022859932</v>
      </c>
      <c r="AD149" s="3">
        <f t="shared" si="57"/>
        <v>12.806248474865697</v>
      </c>
      <c r="AE149" s="2">
        <v>1.02</v>
      </c>
      <c r="AF149" s="3">
        <f t="shared" si="58"/>
        <v>0.30535136944662378</v>
      </c>
      <c r="AG149" s="3">
        <f t="shared" si="59"/>
        <v>1.2328828005937953</v>
      </c>
      <c r="AH149" s="8">
        <v>12.133333333333333</v>
      </c>
      <c r="AI149" s="3">
        <f t="shared" si="60"/>
        <v>1.1183749671059118</v>
      </c>
      <c r="AJ149" s="3">
        <f t="shared" si="61"/>
        <v>3.5543400700176866</v>
      </c>
      <c r="AK149">
        <v>2.38</v>
      </c>
      <c r="AL149" s="3">
        <f t="shared" si="62"/>
        <v>0.52891670027765469</v>
      </c>
      <c r="AM149" s="3">
        <f t="shared" si="63"/>
        <v>1.697056274847714</v>
      </c>
    </row>
    <row r="150" spans="1:39" x14ac:dyDescent="0.2">
      <c r="A150">
        <v>15</v>
      </c>
      <c r="B150">
        <v>5</v>
      </c>
      <c r="C150" s="1">
        <v>15.05</v>
      </c>
      <c r="D150" s="1" t="s">
        <v>314</v>
      </c>
      <c r="E150" s="6" t="s">
        <v>174</v>
      </c>
      <c r="F150" s="6">
        <v>1</v>
      </c>
      <c r="G150" s="3">
        <v>5</v>
      </c>
      <c r="H150" s="3">
        <f t="shared" si="44"/>
        <v>0.77815125038364363</v>
      </c>
      <c r="I150" s="3">
        <f t="shared" si="45"/>
        <v>2.3452078799117149</v>
      </c>
      <c r="J150" s="3">
        <v>85</v>
      </c>
      <c r="K150" s="3">
        <f t="shared" si="46"/>
        <v>1.9344984512435677</v>
      </c>
      <c r="L150" s="3">
        <f t="shared" si="47"/>
        <v>9.2466210044534645</v>
      </c>
      <c r="M150" s="3">
        <v>92</v>
      </c>
      <c r="N150" s="3">
        <f t="shared" si="48"/>
        <v>1.968482948553935</v>
      </c>
      <c r="O150" s="3">
        <f t="shared" si="49"/>
        <v>9.6176920308356717</v>
      </c>
      <c r="P150" s="1">
        <v>114.32971538464669</v>
      </c>
      <c r="Q150" s="3">
        <f t="shared" si="50"/>
        <v>2.061941220259857</v>
      </c>
      <c r="R150" s="3">
        <f t="shared" si="51"/>
        <v>10.715862792358191</v>
      </c>
      <c r="S150" s="7">
        <v>97.824275071101155</v>
      </c>
      <c r="T150" s="3">
        <f t="shared" si="64"/>
        <v>1.9948636372444515</v>
      </c>
      <c r="U150" s="3">
        <f t="shared" si="65"/>
        <v>9.9158597746792054</v>
      </c>
      <c r="V150" s="7">
        <v>101.15063982855435</v>
      </c>
      <c r="W150" s="3">
        <f t="shared" si="52"/>
        <v>2.0092410912145779</v>
      </c>
      <c r="X150" s="3">
        <f t="shared" si="53"/>
        <v>10.082194197125661</v>
      </c>
      <c r="Y150" s="1">
        <v>4</v>
      </c>
      <c r="Z150" s="3">
        <f t="shared" si="54"/>
        <v>0.69897000433601886</v>
      </c>
      <c r="AA150" s="3">
        <f t="shared" si="55"/>
        <v>2.1213203435596424</v>
      </c>
      <c r="AB150" s="5">
        <v>174.33333333333334</v>
      </c>
      <c r="AC150" s="3">
        <f t="shared" si="56"/>
        <v>2.2438644894340767</v>
      </c>
      <c r="AD150" s="3">
        <f t="shared" si="57"/>
        <v>13.222455646865802</v>
      </c>
      <c r="AE150" s="2">
        <v>0.97</v>
      </c>
      <c r="AF150" s="3">
        <f t="shared" si="58"/>
        <v>0.2944662261615929</v>
      </c>
      <c r="AG150" s="3">
        <f t="shared" si="59"/>
        <v>1.2124355652982142</v>
      </c>
      <c r="AH150" s="8">
        <v>0.76666666666666627</v>
      </c>
      <c r="AI150" s="3">
        <f t="shared" si="60"/>
        <v>0.24715461488112647</v>
      </c>
      <c r="AJ150" s="3">
        <f t="shared" si="61"/>
        <v>1.1254628677422753</v>
      </c>
      <c r="AK150">
        <v>2.15</v>
      </c>
      <c r="AL150" s="3">
        <f t="shared" si="62"/>
        <v>0.49831055378960049</v>
      </c>
      <c r="AM150" s="3">
        <f t="shared" si="63"/>
        <v>1.6278820596099706</v>
      </c>
    </row>
    <row r="151" spans="1:39" x14ac:dyDescent="0.2">
      <c r="A151">
        <v>15</v>
      </c>
      <c r="B151">
        <v>6</v>
      </c>
      <c r="C151" s="1">
        <v>15.06</v>
      </c>
      <c r="D151" s="1" t="s">
        <v>314</v>
      </c>
      <c r="E151" s="6" t="s">
        <v>235</v>
      </c>
      <c r="F151" s="9">
        <v>1</v>
      </c>
      <c r="G151" s="3">
        <v>12</v>
      </c>
      <c r="H151" s="3">
        <f t="shared" si="44"/>
        <v>1.1139433523068367</v>
      </c>
      <c r="I151" s="3">
        <f t="shared" si="45"/>
        <v>3.5355339059327378</v>
      </c>
      <c r="J151" s="3">
        <v>80</v>
      </c>
      <c r="K151" s="3">
        <f t="shared" si="46"/>
        <v>1.9084850188786497</v>
      </c>
      <c r="L151" s="3">
        <f t="shared" si="47"/>
        <v>8.9721792224631809</v>
      </c>
      <c r="M151" s="3">
        <v>80</v>
      </c>
      <c r="N151" s="3">
        <f t="shared" si="48"/>
        <v>1.9084850188786497</v>
      </c>
      <c r="O151" s="3">
        <f t="shared" si="49"/>
        <v>8.9721792224631809</v>
      </c>
      <c r="P151" s="1">
        <v>128.02358014989682</v>
      </c>
      <c r="Q151" s="3">
        <f t="shared" si="50"/>
        <v>2.1106690885406114</v>
      </c>
      <c r="R151" s="3">
        <f t="shared" si="51"/>
        <v>11.33682407686989</v>
      </c>
      <c r="S151" s="7">
        <v>105.67443912383708</v>
      </c>
      <c r="T151" s="3">
        <f t="shared" si="64"/>
        <v>2.0280603680904035</v>
      </c>
      <c r="U151" s="3">
        <f t="shared" si="65"/>
        <v>10.304098171302382</v>
      </c>
      <c r="V151" s="7">
        <v>120.18429759612611</v>
      </c>
      <c r="W151" s="3">
        <f t="shared" si="52"/>
        <v>2.0834463499527858</v>
      </c>
      <c r="X151" s="3">
        <f t="shared" si="53"/>
        <v>10.985640518245903</v>
      </c>
      <c r="Y151" s="1">
        <f>12/3</f>
        <v>4</v>
      </c>
      <c r="Z151" s="3">
        <f t="shared" si="54"/>
        <v>0.69897000433601886</v>
      </c>
      <c r="AA151" s="3">
        <f t="shared" si="55"/>
        <v>2.1213203435596424</v>
      </c>
      <c r="AB151" s="5">
        <v>192.33333333333334</v>
      </c>
      <c r="AC151" s="3">
        <f t="shared" si="56"/>
        <v>2.2863067388432747</v>
      </c>
      <c r="AD151" s="3">
        <f t="shared" si="57"/>
        <v>13.886444229295465</v>
      </c>
      <c r="AE151" s="2">
        <v>1.02</v>
      </c>
      <c r="AF151" s="3">
        <f t="shared" si="58"/>
        <v>0.30535136944662378</v>
      </c>
      <c r="AG151" s="3">
        <f t="shared" si="59"/>
        <v>1.2328828005937953</v>
      </c>
      <c r="AH151" s="8">
        <v>17.533333333333335</v>
      </c>
      <c r="AI151" s="3">
        <f t="shared" si="60"/>
        <v>1.2679535368623951</v>
      </c>
      <c r="AJ151" s="3">
        <f t="shared" si="61"/>
        <v>4.2465672411176225</v>
      </c>
      <c r="AK151">
        <v>1.95</v>
      </c>
      <c r="AL151" s="3">
        <f t="shared" si="62"/>
        <v>0.46982201597816303</v>
      </c>
      <c r="AM151" s="3">
        <f t="shared" si="63"/>
        <v>1.5652475842498528</v>
      </c>
    </row>
    <row r="152" spans="1:39" x14ac:dyDescent="0.2">
      <c r="A152">
        <v>15</v>
      </c>
      <c r="B152">
        <v>7</v>
      </c>
      <c r="C152" s="1">
        <v>15.07</v>
      </c>
      <c r="D152" s="1" t="s">
        <v>316</v>
      </c>
      <c r="E152" s="6" t="s">
        <v>261</v>
      </c>
      <c r="F152" s="6">
        <v>2</v>
      </c>
      <c r="G152" s="3">
        <v>13</v>
      </c>
      <c r="H152" s="3">
        <f t="shared" si="44"/>
        <v>1.146128035678238</v>
      </c>
      <c r="I152" s="3">
        <f t="shared" si="45"/>
        <v>3.6742346141747673</v>
      </c>
      <c r="J152" s="3">
        <v>85</v>
      </c>
      <c r="K152" s="3">
        <f t="shared" si="46"/>
        <v>1.9344984512435677</v>
      </c>
      <c r="L152" s="3">
        <f t="shared" si="47"/>
        <v>9.2466210044534645</v>
      </c>
      <c r="M152" s="3">
        <v>92</v>
      </c>
      <c r="N152" s="3">
        <f t="shared" si="48"/>
        <v>1.968482948553935</v>
      </c>
      <c r="O152" s="3">
        <f t="shared" si="49"/>
        <v>9.6176920308356717</v>
      </c>
      <c r="P152" s="1">
        <v>137.34989693415531</v>
      </c>
      <c r="Q152" s="3">
        <f t="shared" si="50"/>
        <v>2.1409788399428593</v>
      </c>
      <c r="R152" s="3">
        <f t="shared" si="51"/>
        <v>11.740949575488148</v>
      </c>
      <c r="S152" s="7">
        <v>126.06373583689212</v>
      </c>
      <c r="T152" s="3">
        <f t="shared" si="64"/>
        <v>2.1040216200020465</v>
      </c>
      <c r="U152" s="3">
        <f t="shared" si="65"/>
        <v>11.250054925950012</v>
      </c>
      <c r="V152" s="7">
        <v>110.62200933402649</v>
      </c>
      <c r="W152" s="3">
        <f t="shared" si="52"/>
        <v>2.0477498360880562</v>
      </c>
      <c r="X152" s="3">
        <f t="shared" si="53"/>
        <v>10.541442469322046</v>
      </c>
      <c r="Y152" s="1">
        <v>2</v>
      </c>
      <c r="Z152" s="3">
        <f t="shared" si="54"/>
        <v>0.47712125471966244</v>
      </c>
      <c r="AA152" s="3">
        <f t="shared" si="55"/>
        <v>1.5811388300841898</v>
      </c>
      <c r="AB152" s="5">
        <v>222.5</v>
      </c>
      <c r="AC152" s="3">
        <f t="shared" si="56"/>
        <v>2.3492775274679554</v>
      </c>
      <c r="AD152" s="3">
        <f t="shared" si="57"/>
        <v>14.933184523068078</v>
      </c>
      <c r="AE152" s="2">
        <v>0.95</v>
      </c>
      <c r="AF152" s="3">
        <f t="shared" si="58"/>
        <v>0.29003461136251801</v>
      </c>
      <c r="AG152" s="3">
        <f t="shared" si="59"/>
        <v>1.2041594578792296</v>
      </c>
      <c r="AH152" s="8">
        <v>19.500000000000004</v>
      </c>
      <c r="AI152" s="3">
        <f t="shared" si="60"/>
        <v>1.3117538610557544</v>
      </c>
      <c r="AJ152" s="3">
        <f t="shared" si="61"/>
        <v>4.4721359549995796</v>
      </c>
      <c r="AK152">
        <v>2.2200000000000002</v>
      </c>
      <c r="AL152" s="3">
        <f t="shared" si="62"/>
        <v>0.50785587169583091</v>
      </c>
      <c r="AM152" s="3">
        <f t="shared" si="63"/>
        <v>1.6492422502470643</v>
      </c>
    </row>
    <row r="153" spans="1:39" x14ac:dyDescent="0.2">
      <c r="A153">
        <v>15</v>
      </c>
      <c r="B153">
        <v>8</v>
      </c>
      <c r="C153" s="1">
        <v>15.08</v>
      </c>
      <c r="D153" s="1" t="s">
        <v>316</v>
      </c>
      <c r="E153" s="6" t="s">
        <v>79</v>
      </c>
      <c r="F153" s="6">
        <v>2</v>
      </c>
      <c r="G153" s="3">
        <v>11</v>
      </c>
      <c r="H153" s="3">
        <f t="shared" si="44"/>
        <v>1.0791812460476249</v>
      </c>
      <c r="I153" s="3">
        <f t="shared" si="45"/>
        <v>3.3911649915626341</v>
      </c>
      <c r="J153" s="3">
        <v>92</v>
      </c>
      <c r="K153" s="3">
        <f t="shared" si="46"/>
        <v>1.968482948553935</v>
      </c>
      <c r="L153" s="3">
        <f t="shared" si="47"/>
        <v>9.6176920308356717</v>
      </c>
      <c r="M153" s="3">
        <v>92</v>
      </c>
      <c r="N153" s="3">
        <f t="shared" si="48"/>
        <v>1.968482948553935</v>
      </c>
      <c r="O153" s="3">
        <f t="shared" si="49"/>
        <v>9.6176920308356717</v>
      </c>
      <c r="P153" s="1">
        <v>99.393869336628995</v>
      </c>
      <c r="Q153" s="3">
        <f t="shared" si="50"/>
        <v>2.0017071929428107</v>
      </c>
      <c r="R153" s="3">
        <f t="shared" si="51"/>
        <v>9.9946920581190994</v>
      </c>
      <c r="S153" s="7">
        <v>110.51038706359169</v>
      </c>
      <c r="T153" s="3">
        <f t="shared" si="64"/>
        <v>2.0473153232971413</v>
      </c>
      <c r="U153" s="3">
        <f t="shared" si="65"/>
        <v>10.536146689544129</v>
      </c>
      <c r="V153" s="7">
        <v>71.83402869650287</v>
      </c>
      <c r="W153" s="3">
        <f t="shared" si="52"/>
        <v>1.8623343329155542</v>
      </c>
      <c r="X153" s="3">
        <f t="shared" si="53"/>
        <v>8.5049414281641518</v>
      </c>
      <c r="Y153" s="1">
        <v>4.333333333333333</v>
      </c>
      <c r="Z153" s="3">
        <f t="shared" si="54"/>
        <v>0.7269987279362623</v>
      </c>
      <c r="AA153" s="3">
        <f t="shared" si="55"/>
        <v>2.1984843263788196</v>
      </c>
      <c r="AB153" s="5">
        <v>226.16666666666666</v>
      </c>
      <c r="AC153" s="3">
        <f t="shared" si="56"/>
        <v>2.3563446054510298</v>
      </c>
      <c r="AD153" s="3">
        <f t="shared" si="57"/>
        <v>15.055453054181619</v>
      </c>
      <c r="AE153" s="2">
        <v>1.25</v>
      </c>
      <c r="AF153" s="3">
        <f t="shared" si="58"/>
        <v>0.35218251811136247</v>
      </c>
      <c r="AG153" s="3">
        <f t="shared" si="59"/>
        <v>1.3228756555322954</v>
      </c>
      <c r="AH153" s="8" t="s">
        <v>29</v>
      </c>
      <c r="AI153" s="3" t="s">
        <v>29</v>
      </c>
      <c r="AJ153" s="3" t="s">
        <v>29</v>
      </c>
      <c r="AK153" s="3" t="s">
        <v>29</v>
      </c>
      <c r="AL153" s="3" t="s">
        <v>29</v>
      </c>
      <c r="AM153" s="3" t="s">
        <v>29</v>
      </c>
    </row>
    <row r="154" spans="1:39" x14ac:dyDescent="0.2">
      <c r="A154">
        <v>15</v>
      </c>
      <c r="B154">
        <v>9</v>
      </c>
      <c r="C154" s="1">
        <v>15.09</v>
      </c>
      <c r="D154" s="1" t="s">
        <v>316</v>
      </c>
      <c r="E154" s="6" t="s">
        <v>263</v>
      </c>
      <c r="F154" s="6">
        <v>2</v>
      </c>
      <c r="G154" s="3">
        <v>8</v>
      </c>
      <c r="H154" s="3">
        <f t="shared" si="44"/>
        <v>0.95424250943932487</v>
      </c>
      <c r="I154" s="3">
        <f t="shared" si="45"/>
        <v>2.9154759474226504</v>
      </c>
      <c r="J154" s="3">
        <v>85</v>
      </c>
      <c r="K154" s="3">
        <f t="shared" si="46"/>
        <v>1.9344984512435677</v>
      </c>
      <c r="L154" s="3">
        <f t="shared" si="47"/>
        <v>9.2466210044534645</v>
      </c>
      <c r="M154" s="3">
        <v>92</v>
      </c>
      <c r="N154" s="3">
        <f t="shared" si="48"/>
        <v>1.968482948553935</v>
      </c>
      <c r="O154" s="3">
        <f t="shared" si="49"/>
        <v>9.6176920308356717</v>
      </c>
      <c r="P154" s="1">
        <v>140.48533315292104</v>
      </c>
      <c r="Q154" s="3">
        <f t="shared" si="50"/>
        <v>2.1507114217621055</v>
      </c>
      <c r="R154" s="3">
        <f t="shared" si="51"/>
        <v>11.87372448530456</v>
      </c>
      <c r="S154" s="7">
        <v>119.89739010424249</v>
      </c>
      <c r="T154" s="3">
        <f t="shared" si="64"/>
        <v>2.082416925545965</v>
      </c>
      <c r="U154" s="3">
        <f t="shared" si="65"/>
        <v>10.972574451979922</v>
      </c>
      <c r="V154" s="7">
        <v>109.77917315359937</v>
      </c>
      <c r="W154" s="3">
        <f t="shared" si="52"/>
        <v>2.0444581192853959</v>
      </c>
      <c r="X154" s="3">
        <f t="shared" si="53"/>
        <v>10.501389105904007</v>
      </c>
      <c r="Y154" s="1">
        <v>1</v>
      </c>
      <c r="Z154" s="3">
        <f t="shared" si="54"/>
        <v>0.3010299956639812</v>
      </c>
      <c r="AA154" s="3">
        <f t="shared" si="55"/>
        <v>1.2247448713915889</v>
      </c>
      <c r="AB154" s="5">
        <v>138.33333333333334</v>
      </c>
      <c r="AC154" s="3">
        <f t="shared" si="56"/>
        <v>2.1440550270553729</v>
      </c>
      <c r="AD154" s="3">
        <f t="shared" si="57"/>
        <v>11.782755761422425</v>
      </c>
      <c r="AE154" s="2">
        <v>1.17</v>
      </c>
      <c r="AF154" s="3">
        <f t="shared" si="58"/>
        <v>0.33645973384852951</v>
      </c>
      <c r="AG154" s="3">
        <f t="shared" si="59"/>
        <v>1.2922847983320085</v>
      </c>
      <c r="AH154" s="8">
        <v>0.33333333333333331</v>
      </c>
      <c r="AI154" s="3">
        <f t="shared" si="60"/>
        <v>0.12493873660829993</v>
      </c>
      <c r="AJ154" s="3">
        <f t="shared" si="61"/>
        <v>0.91287092917527679</v>
      </c>
      <c r="AK154">
        <v>2.5099999999999998</v>
      </c>
      <c r="AL154" s="3">
        <f t="shared" si="62"/>
        <v>0.54530711646582408</v>
      </c>
      <c r="AM154" s="3">
        <f t="shared" si="63"/>
        <v>1.7349351572897471</v>
      </c>
    </row>
    <row r="155" spans="1:39" x14ac:dyDescent="0.2">
      <c r="A155">
        <v>15</v>
      </c>
      <c r="B155">
        <v>10</v>
      </c>
      <c r="C155" s="1">
        <v>15.1</v>
      </c>
      <c r="D155" s="1" t="s">
        <v>316</v>
      </c>
      <c r="E155" s="6" t="s">
        <v>232</v>
      </c>
      <c r="F155" s="6">
        <v>2</v>
      </c>
      <c r="G155" s="3">
        <v>14</v>
      </c>
      <c r="H155" s="3">
        <f t="shared" si="44"/>
        <v>1.1760912590556813</v>
      </c>
      <c r="I155" s="3">
        <f t="shared" si="45"/>
        <v>3.8078865529319543</v>
      </c>
      <c r="J155" s="3">
        <v>80</v>
      </c>
      <c r="K155" s="3">
        <f t="shared" si="46"/>
        <v>1.9084850188786497</v>
      </c>
      <c r="L155" s="3">
        <f t="shared" si="47"/>
        <v>8.9721792224631809</v>
      </c>
      <c r="M155" s="3">
        <v>85</v>
      </c>
      <c r="N155" s="3">
        <f t="shared" si="48"/>
        <v>1.9344984512435677</v>
      </c>
      <c r="O155" s="3">
        <f t="shared" si="49"/>
        <v>9.2466210044534645</v>
      </c>
      <c r="P155" s="1">
        <v>113.1302772999428</v>
      </c>
      <c r="Q155" s="3">
        <f t="shared" si="50"/>
        <v>2.0574008724635449</v>
      </c>
      <c r="R155" s="3">
        <f t="shared" si="51"/>
        <v>10.659750339475254</v>
      </c>
      <c r="S155" s="7">
        <v>103.07549362316217</v>
      </c>
      <c r="T155" s="3">
        <f t="shared" si="64"/>
        <v>2.0173484793936174</v>
      </c>
      <c r="U155" s="3">
        <f t="shared" si="65"/>
        <v>10.177204607511936</v>
      </c>
      <c r="V155" s="7">
        <v>112.73627731469004</v>
      </c>
      <c r="W155" s="3">
        <f t="shared" si="52"/>
        <v>2.0558990093201723</v>
      </c>
      <c r="X155" s="3">
        <f t="shared" si="53"/>
        <v>10.641253559364612</v>
      </c>
      <c r="Y155" s="1">
        <v>4.666666666666667</v>
      </c>
      <c r="Z155" s="3">
        <f t="shared" si="54"/>
        <v>0.75332766665861151</v>
      </c>
      <c r="AA155" s="3">
        <f t="shared" si="55"/>
        <v>2.2730302828309759</v>
      </c>
      <c r="AB155" s="5">
        <v>257.33333333333331</v>
      </c>
      <c r="AC155" s="3">
        <f t="shared" si="56"/>
        <v>2.412180447786648</v>
      </c>
      <c r="AD155" s="3">
        <f t="shared" si="57"/>
        <v>16.057189459346031</v>
      </c>
      <c r="AE155" s="2">
        <v>0.85</v>
      </c>
      <c r="AF155" s="3">
        <f t="shared" si="58"/>
        <v>0.26717172840301384</v>
      </c>
      <c r="AG155" s="3">
        <f t="shared" si="59"/>
        <v>1.1618950038622251</v>
      </c>
      <c r="AH155" s="8">
        <v>39.633333333333333</v>
      </c>
      <c r="AI155" s="3">
        <f t="shared" si="60"/>
        <v>1.6088824508987194</v>
      </c>
      <c r="AJ155" s="3">
        <f t="shared" si="61"/>
        <v>6.3350874763757865</v>
      </c>
      <c r="AK155">
        <v>1.99</v>
      </c>
      <c r="AL155" s="3">
        <f t="shared" si="62"/>
        <v>0.47567118832442967</v>
      </c>
      <c r="AM155" s="3">
        <f t="shared" si="63"/>
        <v>1.57797338380595</v>
      </c>
    </row>
    <row r="156" spans="1:39" x14ac:dyDescent="0.2">
      <c r="A156">
        <v>15</v>
      </c>
      <c r="B156">
        <v>11</v>
      </c>
      <c r="C156" s="1">
        <v>15.11</v>
      </c>
      <c r="D156" s="1" t="s">
        <v>316</v>
      </c>
      <c r="E156" s="6" t="s">
        <v>265</v>
      </c>
      <c r="F156" s="6">
        <v>2</v>
      </c>
      <c r="G156" s="3">
        <v>12</v>
      </c>
      <c r="H156" s="3">
        <f t="shared" si="44"/>
        <v>1.1139433523068367</v>
      </c>
      <c r="I156" s="3">
        <f t="shared" si="45"/>
        <v>3.5355339059327378</v>
      </c>
      <c r="J156" s="3">
        <v>92</v>
      </c>
      <c r="K156" s="3">
        <f t="shared" si="46"/>
        <v>1.968482948553935</v>
      </c>
      <c r="L156" s="3">
        <f t="shared" si="47"/>
        <v>9.6176920308356717</v>
      </c>
      <c r="M156" s="3">
        <v>107</v>
      </c>
      <c r="N156" s="3">
        <f t="shared" si="48"/>
        <v>2.0334237554869499</v>
      </c>
      <c r="O156" s="3">
        <f t="shared" si="49"/>
        <v>10.36822067666386</v>
      </c>
      <c r="P156" s="1">
        <v>95.373661389007765</v>
      </c>
      <c r="Q156" s="3">
        <f t="shared" si="50"/>
        <v>1.9839583588369147</v>
      </c>
      <c r="R156" s="3">
        <f t="shared" si="51"/>
        <v>9.7915096583217327</v>
      </c>
      <c r="S156" s="7">
        <v>80.280421406939396</v>
      </c>
      <c r="T156" s="3">
        <f t="shared" si="64"/>
        <v>1.9099859465913449</v>
      </c>
      <c r="U156" s="3">
        <f t="shared" si="65"/>
        <v>8.9877929107728889</v>
      </c>
      <c r="V156" s="7">
        <v>63.939503725998527</v>
      </c>
      <c r="W156" s="3">
        <f t="shared" si="52"/>
        <v>1.8125089653820077</v>
      </c>
      <c r="X156" s="3">
        <f t="shared" si="53"/>
        <v>8.0274219850459172</v>
      </c>
      <c r="Y156" s="1">
        <v>6.333333333333333</v>
      </c>
      <c r="Z156" s="3">
        <f t="shared" si="54"/>
        <v>0.86530142610254379</v>
      </c>
      <c r="AA156" s="3">
        <f t="shared" si="55"/>
        <v>2.6140645235596871</v>
      </c>
      <c r="AB156" s="5">
        <v>239.16666666666666</v>
      </c>
      <c r="AC156" s="3">
        <f t="shared" si="56"/>
        <v>2.3805127304303455</v>
      </c>
      <c r="AD156" s="3">
        <f t="shared" si="57"/>
        <v>15.481171359644161</v>
      </c>
      <c r="AE156" s="2">
        <v>1.1499999999999999</v>
      </c>
      <c r="AF156" s="3">
        <f t="shared" si="58"/>
        <v>0.33243845991560533</v>
      </c>
      <c r="AG156" s="3">
        <f t="shared" si="59"/>
        <v>1.2845232578665129</v>
      </c>
      <c r="AH156" s="8">
        <v>0.86666666666666659</v>
      </c>
      <c r="AI156" s="3">
        <f t="shared" si="60"/>
        <v>0.27106677228653797</v>
      </c>
      <c r="AJ156" s="3">
        <f t="shared" si="61"/>
        <v>1.1690451944500122</v>
      </c>
      <c r="AK156">
        <v>2.8</v>
      </c>
      <c r="AL156" s="3">
        <f t="shared" si="62"/>
        <v>0.57978359661681012</v>
      </c>
      <c r="AM156" s="3">
        <f t="shared" si="63"/>
        <v>1.8165902124584949</v>
      </c>
    </row>
    <row r="157" spans="1:39" x14ac:dyDescent="0.2">
      <c r="A157">
        <v>15</v>
      </c>
      <c r="B157">
        <v>12</v>
      </c>
      <c r="C157" s="1">
        <v>15.12</v>
      </c>
      <c r="D157" s="1" t="s">
        <v>316</v>
      </c>
      <c r="E157" s="6" t="s">
        <v>157</v>
      </c>
      <c r="F157" s="6">
        <v>2</v>
      </c>
      <c r="G157" s="3">
        <v>7</v>
      </c>
      <c r="H157" s="3">
        <f t="shared" si="44"/>
        <v>0.90308998699194354</v>
      </c>
      <c r="I157" s="3">
        <f t="shared" si="45"/>
        <v>2.7386127875258306</v>
      </c>
      <c r="J157" s="3">
        <v>100</v>
      </c>
      <c r="K157" s="3">
        <f t="shared" si="46"/>
        <v>2.0043213737826426</v>
      </c>
      <c r="L157" s="3">
        <f t="shared" si="47"/>
        <v>10.024968827881711</v>
      </c>
      <c r="M157" s="3">
        <v>100</v>
      </c>
      <c r="N157" s="3">
        <f t="shared" si="48"/>
        <v>2.0043213737826426</v>
      </c>
      <c r="O157" s="3">
        <f t="shared" si="49"/>
        <v>10.024968827881711</v>
      </c>
      <c r="P157" s="1">
        <v>98.027838589412013</v>
      </c>
      <c r="Q157" s="3">
        <f t="shared" si="50"/>
        <v>1.9957573001149496</v>
      </c>
      <c r="R157" s="3">
        <f t="shared" si="51"/>
        <v>9.9261190094322362</v>
      </c>
      <c r="S157" s="7">
        <v>97.89068641188031</v>
      </c>
      <c r="T157" s="3">
        <f t="shared" si="64"/>
        <v>1.9951553913909719</v>
      </c>
      <c r="U157" s="3">
        <f t="shared" si="65"/>
        <v>9.9192079528498809</v>
      </c>
      <c r="V157" s="7">
        <v>81.601975470333926</v>
      </c>
      <c r="W157" s="3">
        <f t="shared" si="52"/>
        <v>1.9169904338289308</v>
      </c>
      <c r="X157" s="3">
        <f t="shared" si="53"/>
        <v>9.0610140420558842</v>
      </c>
      <c r="Y157" s="1">
        <v>3.3333333333333335</v>
      </c>
      <c r="Z157" s="3">
        <f t="shared" si="54"/>
        <v>0.63682209758717434</v>
      </c>
      <c r="AA157" s="3">
        <f t="shared" si="55"/>
        <v>1.9578900207451218</v>
      </c>
      <c r="AB157" s="5">
        <v>325.33333333333331</v>
      </c>
      <c r="AC157" s="3">
        <f t="shared" si="56"/>
        <v>2.5136614370834756</v>
      </c>
      <c r="AD157" s="3">
        <f t="shared" si="57"/>
        <v>18.050854088749745</v>
      </c>
      <c r="AE157" s="2">
        <v>0.85</v>
      </c>
      <c r="AF157" s="3">
        <f t="shared" si="58"/>
        <v>0.26717172840301384</v>
      </c>
      <c r="AG157" s="3">
        <f t="shared" si="59"/>
        <v>1.1618950038622251</v>
      </c>
      <c r="AH157" s="8">
        <v>19.033333333333335</v>
      </c>
      <c r="AI157" s="3">
        <f t="shared" si="60"/>
        <v>1.301753217283077</v>
      </c>
      <c r="AJ157" s="3">
        <f t="shared" si="61"/>
        <v>4.4196530783912591</v>
      </c>
      <c r="AK157">
        <v>2.12</v>
      </c>
      <c r="AL157" s="3">
        <f t="shared" si="62"/>
        <v>0.49415459401844281</v>
      </c>
      <c r="AM157" s="3">
        <f t="shared" si="63"/>
        <v>1.6186414056238645</v>
      </c>
    </row>
    <row r="158" spans="1:39" x14ac:dyDescent="0.2">
      <c r="A158">
        <v>16</v>
      </c>
      <c r="B158">
        <v>1</v>
      </c>
      <c r="C158" s="1">
        <v>16.010000000000002</v>
      </c>
      <c r="D158" s="1" t="s">
        <v>312</v>
      </c>
      <c r="E158" s="9" t="s">
        <v>9</v>
      </c>
      <c r="F158" s="6">
        <v>1</v>
      </c>
      <c r="G158" s="3">
        <v>12</v>
      </c>
      <c r="H158" s="3">
        <f t="shared" si="44"/>
        <v>1.1139433523068367</v>
      </c>
      <c r="I158" s="3">
        <f t="shared" si="45"/>
        <v>3.5355339059327378</v>
      </c>
      <c r="J158" s="3">
        <v>122</v>
      </c>
      <c r="K158" s="3">
        <f t="shared" si="46"/>
        <v>2.0899051114393981</v>
      </c>
      <c r="L158" s="3">
        <f t="shared" si="47"/>
        <v>11.067971810589327</v>
      </c>
      <c r="M158" s="3">
        <v>128</v>
      </c>
      <c r="N158" s="3">
        <f t="shared" si="48"/>
        <v>2.1105897102992488</v>
      </c>
      <c r="O158" s="3">
        <f t="shared" si="49"/>
        <v>11.335784048754634</v>
      </c>
      <c r="P158" s="1">
        <v>107.16366702478194</v>
      </c>
      <c r="Q158" s="3">
        <f t="shared" si="50"/>
        <v>2.034081402540159</v>
      </c>
      <c r="R158" s="3">
        <f t="shared" si="51"/>
        <v>10.376110399604562</v>
      </c>
      <c r="S158" s="7">
        <v>91.96698619016891</v>
      </c>
      <c r="T158" s="3">
        <f t="shared" si="64"/>
        <v>1.9683287522002639</v>
      </c>
      <c r="U158" s="3">
        <f t="shared" si="65"/>
        <v>9.6159755714211812</v>
      </c>
      <c r="V158" s="7">
        <v>78.55741890088558</v>
      </c>
      <c r="W158" s="3">
        <f t="shared" si="52"/>
        <v>1.9006806847680568</v>
      </c>
      <c r="X158" s="3">
        <f t="shared" si="53"/>
        <v>8.8914238961420331</v>
      </c>
      <c r="Y158" s="1">
        <v>10.333333333333334</v>
      </c>
      <c r="Z158" s="3">
        <f t="shared" si="54"/>
        <v>1.0543576623225928</v>
      </c>
      <c r="AA158" s="3">
        <f t="shared" si="55"/>
        <v>3.2914029430219167</v>
      </c>
      <c r="AB158" s="5">
        <v>324.66666666666669</v>
      </c>
      <c r="AC158" s="3">
        <f t="shared" si="56"/>
        <v>2.5127733089991104</v>
      </c>
      <c r="AD158" s="3">
        <f t="shared" si="57"/>
        <v>18.03237828647865</v>
      </c>
      <c r="AE158" s="2">
        <v>1.55</v>
      </c>
      <c r="AF158" s="3">
        <f t="shared" si="58"/>
        <v>0.40654018043395512</v>
      </c>
      <c r="AG158" s="3">
        <f t="shared" si="59"/>
        <v>1.4317821063276353</v>
      </c>
      <c r="AH158" s="8" t="s">
        <v>29</v>
      </c>
      <c r="AI158" s="3" t="s">
        <v>29</v>
      </c>
      <c r="AJ158" s="3" t="s">
        <v>29</v>
      </c>
      <c r="AK158" s="3" t="s">
        <v>29</v>
      </c>
      <c r="AL158" s="3" t="s">
        <v>29</v>
      </c>
      <c r="AM158" s="3" t="s">
        <v>29</v>
      </c>
    </row>
    <row r="159" spans="1:39" x14ac:dyDescent="0.2">
      <c r="A159">
        <v>16</v>
      </c>
      <c r="B159">
        <v>2</v>
      </c>
      <c r="C159" s="1">
        <v>16.02</v>
      </c>
      <c r="D159" s="1" t="s">
        <v>314</v>
      </c>
      <c r="E159" s="6" t="s">
        <v>268</v>
      </c>
      <c r="F159" s="6">
        <v>1</v>
      </c>
      <c r="G159" s="3">
        <v>11</v>
      </c>
      <c r="H159" s="3">
        <f t="shared" si="44"/>
        <v>1.0791812460476249</v>
      </c>
      <c r="I159" s="3">
        <f t="shared" si="45"/>
        <v>3.3911649915626341</v>
      </c>
      <c r="J159" s="3">
        <v>100</v>
      </c>
      <c r="K159" s="3">
        <f t="shared" si="46"/>
        <v>2.0043213737826426</v>
      </c>
      <c r="L159" s="3">
        <f t="shared" si="47"/>
        <v>10.024968827881711</v>
      </c>
      <c r="M159" s="3">
        <v>100</v>
      </c>
      <c r="N159" s="3">
        <f t="shared" si="48"/>
        <v>2.0043213737826426</v>
      </c>
      <c r="O159" s="3">
        <f t="shared" si="49"/>
        <v>10.024968827881711</v>
      </c>
      <c r="P159" s="1">
        <v>117.27526531269822</v>
      </c>
      <c r="Q159" s="3">
        <f t="shared" si="50"/>
        <v>2.0728939309223495</v>
      </c>
      <c r="R159" s="3">
        <f t="shared" si="51"/>
        <v>10.852431308821918</v>
      </c>
      <c r="S159" s="7">
        <v>103.22531185456474</v>
      </c>
      <c r="T159" s="3">
        <f t="shared" si="64"/>
        <v>2.0179732032611701</v>
      </c>
      <c r="U159" s="3">
        <f t="shared" si="65"/>
        <v>10.184562428232484</v>
      </c>
      <c r="V159" s="7">
        <v>96.15716442781833</v>
      </c>
      <c r="W159" s="3">
        <f t="shared" si="52"/>
        <v>1.9874748312532875</v>
      </c>
      <c r="X159" s="3">
        <f t="shared" si="53"/>
        <v>9.831437556523376</v>
      </c>
      <c r="Y159" s="1">
        <v>3</v>
      </c>
      <c r="Z159" s="3">
        <f t="shared" si="54"/>
        <v>0.6020599913279624</v>
      </c>
      <c r="AA159" s="3">
        <f t="shared" si="55"/>
        <v>1.8708286933869707</v>
      </c>
      <c r="AB159" s="5">
        <v>176.5</v>
      </c>
      <c r="AC159" s="3">
        <f t="shared" si="56"/>
        <v>2.249198357391113</v>
      </c>
      <c r="AD159" s="3">
        <f t="shared" si="57"/>
        <v>13.30413469565007</v>
      </c>
      <c r="AE159" s="2">
        <v>1.26</v>
      </c>
      <c r="AF159" s="3">
        <f t="shared" si="58"/>
        <v>0.35410843914740087</v>
      </c>
      <c r="AG159" s="3">
        <f t="shared" si="59"/>
        <v>1.3266499161421599</v>
      </c>
      <c r="AH159" s="8" t="s">
        <v>29</v>
      </c>
      <c r="AI159" s="3" t="s">
        <v>29</v>
      </c>
      <c r="AJ159" s="3" t="s">
        <v>29</v>
      </c>
      <c r="AK159" s="3" t="s">
        <v>29</v>
      </c>
      <c r="AL159" s="3" t="s">
        <v>29</v>
      </c>
      <c r="AM159" s="3" t="s">
        <v>29</v>
      </c>
    </row>
    <row r="160" spans="1:39" x14ac:dyDescent="0.2">
      <c r="A160">
        <v>16</v>
      </c>
      <c r="B160">
        <v>3</v>
      </c>
      <c r="C160" s="1">
        <v>16.03</v>
      </c>
      <c r="D160" s="1" t="s">
        <v>314</v>
      </c>
      <c r="E160" s="6" t="s">
        <v>27</v>
      </c>
      <c r="F160" s="6">
        <v>1</v>
      </c>
      <c r="G160" s="3">
        <v>3</v>
      </c>
      <c r="H160" s="3">
        <f t="shared" si="44"/>
        <v>0.6020599913279624</v>
      </c>
      <c r="I160" s="3">
        <f t="shared" si="45"/>
        <v>1.8708286933869707</v>
      </c>
      <c r="J160" s="3">
        <v>80</v>
      </c>
      <c r="K160" s="3">
        <f t="shared" si="46"/>
        <v>1.9084850188786497</v>
      </c>
      <c r="L160" s="3">
        <f t="shared" si="47"/>
        <v>8.9721792224631809</v>
      </c>
      <c r="M160" s="3">
        <v>92</v>
      </c>
      <c r="N160" s="3">
        <f t="shared" si="48"/>
        <v>1.968482948553935</v>
      </c>
      <c r="O160" s="3">
        <f t="shared" si="49"/>
        <v>9.6176920308356717</v>
      </c>
      <c r="P160" s="1">
        <v>96.042387421945577</v>
      </c>
      <c r="Q160" s="3">
        <f t="shared" si="50"/>
        <v>1.9869614724362443</v>
      </c>
      <c r="R160" s="3">
        <f t="shared" si="51"/>
        <v>9.8255985783027775</v>
      </c>
      <c r="S160" s="7">
        <v>76.02207313588616</v>
      </c>
      <c r="T160" s="3">
        <f t="shared" si="64"/>
        <v>1.8866152039693727</v>
      </c>
      <c r="U160" s="3">
        <f t="shared" si="65"/>
        <v>8.7476895884505499</v>
      </c>
      <c r="V160" s="7">
        <v>99.352494588686326</v>
      </c>
      <c r="W160" s="3">
        <f t="shared" si="52"/>
        <v>2.0015281727640666</v>
      </c>
      <c r="X160" s="3">
        <f t="shared" si="53"/>
        <v>9.992622007695795</v>
      </c>
      <c r="Y160" s="1">
        <v>4.5</v>
      </c>
      <c r="Z160" s="3">
        <f t="shared" si="54"/>
        <v>0.74036268949424389</v>
      </c>
      <c r="AA160" s="3">
        <f t="shared" si="55"/>
        <v>2.2360679774997898</v>
      </c>
      <c r="AB160" s="5">
        <v>116.16666666666667</v>
      </c>
      <c r="AC160" s="3">
        <f t="shared" si="56"/>
        <v>2.0688040746361804</v>
      </c>
      <c r="AD160" s="3">
        <f t="shared" si="57"/>
        <v>10.801234497346433</v>
      </c>
      <c r="AE160" s="2">
        <v>1.33</v>
      </c>
      <c r="AF160" s="3">
        <f t="shared" si="58"/>
        <v>0.36735592102601899</v>
      </c>
      <c r="AG160" s="3">
        <f t="shared" si="59"/>
        <v>1.3527749258468684</v>
      </c>
      <c r="AH160" s="8">
        <v>0.83333333333333337</v>
      </c>
      <c r="AI160" s="3">
        <f t="shared" si="60"/>
        <v>0.26324143477458145</v>
      </c>
      <c r="AJ160" s="3">
        <f t="shared" si="61"/>
        <v>1.1547005383792517</v>
      </c>
      <c r="AK160">
        <v>2.25</v>
      </c>
      <c r="AL160" s="3">
        <f t="shared" si="62"/>
        <v>0.51188336097887432</v>
      </c>
      <c r="AM160" s="3">
        <f t="shared" si="63"/>
        <v>1.6583123951776999</v>
      </c>
    </row>
    <row r="161" spans="1:39" x14ac:dyDescent="0.2">
      <c r="A161">
        <v>16</v>
      </c>
      <c r="B161">
        <v>4</v>
      </c>
      <c r="C161" s="1">
        <v>16.04</v>
      </c>
      <c r="D161" s="1" t="s">
        <v>314</v>
      </c>
      <c r="E161" s="6" t="s">
        <v>208</v>
      </c>
      <c r="F161" s="6">
        <v>1</v>
      </c>
      <c r="G161" s="3">
        <v>7</v>
      </c>
      <c r="H161" s="3">
        <f t="shared" si="44"/>
        <v>0.90308998699194354</v>
      </c>
      <c r="I161" s="3">
        <f t="shared" si="45"/>
        <v>2.7386127875258306</v>
      </c>
      <c r="J161" s="3">
        <v>85</v>
      </c>
      <c r="K161" s="3">
        <f t="shared" si="46"/>
        <v>1.9344984512435677</v>
      </c>
      <c r="L161" s="3">
        <f t="shared" si="47"/>
        <v>9.2466210044534645</v>
      </c>
      <c r="M161" s="3">
        <v>92</v>
      </c>
      <c r="N161" s="3">
        <f t="shared" si="48"/>
        <v>1.968482948553935</v>
      </c>
      <c r="O161" s="3">
        <f t="shared" si="49"/>
        <v>9.6176920308356717</v>
      </c>
      <c r="P161" s="1">
        <v>139.17113378815111</v>
      </c>
      <c r="Q161" s="3">
        <f t="shared" si="50"/>
        <v>2.1466585861892744</v>
      </c>
      <c r="R161" s="3">
        <f t="shared" si="51"/>
        <v>11.818254261444501</v>
      </c>
      <c r="S161" s="7" t="s">
        <v>29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29</v>
      </c>
      <c r="Y161" s="1">
        <v>6</v>
      </c>
      <c r="Z161" s="3">
        <f t="shared" si="54"/>
        <v>0.84509804001425681</v>
      </c>
      <c r="AA161" s="3">
        <f t="shared" si="55"/>
        <v>2.5495097567963922</v>
      </c>
      <c r="AB161" s="5">
        <v>160.66666666666666</v>
      </c>
      <c r="AC161" s="3">
        <f t="shared" si="56"/>
        <v>2.2086204838826013</v>
      </c>
      <c r="AD161" s="3">
        <f t="shared" si="57"/>
        <v>12.69514342836136</v>
      </c>
      <c r="AE161" s="2">
        <v>1.43</v>
      </c>
      <c r="AF161" s="3">
        <f t="shared" si="58"/>
        <v>0.38560627359831212</v>
      </c>
      <c r="AG161" s="3">
        <f t="shared" si="59"/>
        <v>1.3892443989449805</v>
      </c>
      <c r="AH161" s="8" t="s">
        <v>29</v>
      </c>
      <c r="AI161" s="3" t="s">
        <v>29</v>
      </c>
      <c r="AJ161" s="3" t="s">
        <v>29</v>
      </c>
      <c r="AK161" s="3" t="s">
        <v>29</v>
      </c>
      <c r="AL161" s="3" t="s">
        <v>29</v>
      </c>
      <c r="AM161" s="3" t="s">
        <v>29</v>
      </c>
    </row>
    <row r="162" spans="1:39" x14ac:dyDescent="0.2">
      <c r="A162">
        <v>16</v>
      </c>
      <c r="B162">
        <v>5</v>
      </c>
      <c r="C162" s="1">
        <v>16.05</v>
      </c>
      <c r="D162" s="1" t="s">
        <v>314</v>
      </c>
      <c r="E162" s="6" t="s">
        <v>140</v>
      </c>
      <c r="F162" s="6">
        <v>1</v>
      </c>
      <c r="G162" s="3">
        <v>11</v>
      </c>
      <c r="H162" s="3">
        <f t="shared" si="44"/>
        <v>1.0791812460476249</v>
      </c>
      <c r="I162" s="3">
        <f t="shared" si="45"/>
        <v>3.3911649915626341</v>
      </c>
      <c r="J162" s="3">
        <v>73</v>
      </c>
      <c r="K162" s="3">
        <f t="shared" si="46"/>
        <v>1.8692317197309762</v>
      </c>
      <c r="L162" s="3">
        <f t="shared" si="47"/>
        <v>8.5732140997411239</v>
      </c>
      <c r="M162" s="3">
        <v>80</v>
      </c>
      <c r="N162" s="3">
        <f t="shared" si="48"/>
        <v>1.9084850188786497</v>
      </c>
      <c r="O162" s="3">
        <f t="shared" si="49"/>
        <v>8.9721792224631809</v>
      </c>
      <c r="P162" s="1">
        <v>135.26645025150481</v>
      </c>
      <c r="Q162" s="3">
        <f t="shared" si="50"/>
        <v>2.1343889426712903</v>
      </c>
      <c r="R162" s="3">
        <f t="shared" si="51"/>
        <v>11.651886124207737</v>
      </c>
      <c r="S162" s="7">
        <v>128.83283610324901</v>
      </c>
      <c r="T162" s="3">
        <f t="shared" si="64"/>
        <v>2.1133845440435137</v>
      </c>
      <c r="U162" s="3">
        <f t="shared" si="65"/>
        <v>11.372459545025826</v>
      </c>
      <c r="V162" s="7">
        <v>89.472204074450929</v>
      </c>
      <c r="W162" s="3">
        <f t="shared" si="52"/>
        <v>1.9565151706826955</v>
      </c>
      <c r="X162" s="3">
        <f t="shared" si="53"/>
        <v>9.485367893468915</v>
      </c>
      <c r="Y162" s="1">
        <f>6/3</f>
        <v>2</v>
      </c>
      <c r="Z162" s="3">
        <f t="shared" si="54"/>
        <v>0.47712125471966244</v>
      </c>
      <c r="AA162" s="3">
        <f t="shared" si="55"/>
        <v>1.5811388300841898</v>
      </c>
      <c r="AB162" s="5">
        <v>207.5</v>
      </c>
      <c r="AC162" s="3">
        <f t="shared" si="56"/>
        <v>2.3191060593097763</v>
      </c>
      <c r="AD162" s="3">
        <f t="shared" si="57"/>
        <v>14.422205101855956</v>
      </c>
      <c r="AE162" s="2">
        <v>1.04</v>
      </c>
      <c r="AF162" s="3">
        <f t="shared" si="58"/>
        <v>0.30963016742589877</v>
      </c>
      <c r="AG162" s="3">
        <f t="shared" si="59"/>
        <v>1.2409673645990857</v>
      </c>
      <c r="AH162" s="8" t="s">
        <v>29</v>
      </c>
      <c r="AI162" s="3" t="s">
        <v>29</v>
      </c>
      <c r="AJ162" s="3" t="s">
        <v>29</v>
      </c>
      <c r="AK162" s="3" t="s">
        <v>29</v>
      </c>
      <c r="AL162" s="3" t="s">
        <v>29</v>
      </c>
      <c r="AM162" s="3" t="s">
        <v>29</v>
      </c>
    </row>
    <row r="163" spans="1:39" s="16" customFormat="1" x14ac:dyDescent="0.2">
      <c r="A163" s="16">
        <v>16</v>
      </c>
      <c r="B163" s="16">
        <v>6</v>
      </c>
      <c r="C163" s="17">
        <v>16.059999999999999</v>
      </c>
      <c r="D163" s="17" t="s">
        <v>313</v>
      </c>
      <c r="E163" s="18" t="s">
        <v>11</v>
      </c>
      <c r="F163" s="18">
        <v>1</v>
      </c>
      <c r="G163" s="19">
        <v>14</v>
      </c>
      <c r="H163" s="3">
        <f t="shared" si="44"/>
        <v>1.1760912590556813</v>
      </c>
      <c r="I163" s="3">
        <f t="shared" si="45"/>
        <v>3.8078865529319543</v>
      </c>
      <c r="J163" s="19">
        <v>58</v>
      </c>
      <c r="K163" s="3">
        <f t="shared" si="46"/>
        <v>1.7708520116421442</v>
      </c>
      <c r="L163" s="3">
        <f t="shared" si="47"/>
        <v>7.6485292703891776</v>
      </c>
      <c r="M163" s="19">
        <v>65</v>
      </c>
      <c r="N163" s="3">
        <f t="shared" si="48"/>
        <v>1.8195439355418688</v>
      </c>
      <c r="O163" s="3">
        <f t="shared" si="49"/>
        <v>8.0932070281193234</v>
      </c>
      <c r="P163" s="17">
        <v>112.41102955571236</v>
      </c>
      <c r="Q163" s="3">
        <f t="shared" si="50"/>
        <v>2.0546552930247159</v>
      </c>
      <c r="R163" s="3">
        <f t="shared" si="51"/>
        <v>10.6259601710016</v>
      </c>
      <c r="S163" s="20" t="s">
        <v>29</v>
      </c>
      <c r="T163" s="3" t="s">
        <v>29</v>
      </c>
      <c r="U163" s="3" t="s">
        <v>29</v>
      </c>
      <c r="V163" s="20" t="s">
        <v>29</v>
      </c>
      <c r="W163" s="3" t="s">
        <v>29</v>
      </c>
      <c r="X163" s="3" t="s">
        <v>29</v>
      </c>
      <c r="Y163" s="17">
        <v>0.66666666666666663</v>
      </c>
      <c r="Z163" s="3">
        <f t="shared" si="54"/>
        <v>0.22184874961635634</v>
      </c>
      <c r="AA163" s="3">
        <f t="shared" si="55"/>
        <v>1.0801234497346432</v>
      </c>
      <c r="AB163" s="21">
        <v>208.33333333333334</v>
      </c>
      <c r="AC163" s="3">
        <f t="shared" si="56"/>
        <v>2.3208383890175339</v>
      </c>
      <c r="AD163" s="3">
        <f t="shared" si="57"/>
        <v>14.451066857963578</v>
      </c>
      <c r="AE163" s="22">
        <v>0.47</v>
      </c>
      <c r="AF163" s="3">
        <f t="shared" si="58"/>
        <v>0.16731733474817609</v>
      </c>
      <c r="AG163" s="3">
        <f t="shared" si="59"/>
        <v>0.98488578017961048</v>
      </c>
      <c r="AH163" s="23">
        <v>193.23333333333335</v>
      </c>
      <c r="AI163" s="3">
        <f t="shared" si="60"/>
        <v>2.2883237633704878</v>
      </c>
      <c r="AJ163" s="3">
        <f t="shared" si="61"/>
        <v>13.91881220985948</v>
      </c>
      <c r="AK163" s="16">
        <v>1.46</v>
      </c>
      <c r="AL163" s="3">
        <f t="shared" si="62"/>
        <v>0.39093510710337914</v>
      </c>
      <c r="AM163" s="3">
        <f t="shared" si="63"/>
        <v>1.4</v>
      </c>
    </row>
    <row r="164" spans="1:39" x14ac:dyDescent="0.2">
      <c r="A164">
        <v>16</v>
      </c>
      <c r="B164">
        <v>7</v>
      </c>
      <c r="C164" s="1">
        <v>16.07</v>
      </c>
      <c r="D164" s="1" t="s">
        <v>316</v>
      </c>
      <c r="E164" s="6" t="s">
        <v>267</v>
      </c>
      <c r="F164" s="6">
        <v>2</v>
      </c>
      <c r="G164" s="3">
        <v>15</v>
      </c>
      <c r="H164" s="3">
        <f t="shared" si="44"/>
        <v>1.2041199826559248</v>
      </c>
      <c r="I164" s="3">
        <f t="shared" si="45"/>
        <v>3.9370039370059056</v>
      </c>
      <c r="J164" s="3">
        <v>80</v>
      </c>
      <c r="K164" s="3">
        <f t="shared" si="46"/>
        <v>1.9084850188786497</v>
      </c>
      <c r="L164" s="3">
        <f t="shared" si="47"/>
        <v>8.9721792224631809</v>
      </c>
      <c r="M164" s="3">
        <v>80</v>
      </c>
      <c r="N164" s="3">
        <f t="shared" si="48"/>
        <v>1.9084850188786497</v>
      </c>
      <c r="O164" s="3">
        <f t="shared" si="49"/>
        <v>8.9721792224631809</v>
      </c>
      <c r="P164" s="1">
        <v>123.9954717459625</v>
      </c>
      <c r="Q164" s="3">
        <f t="shared" si="50"/>
        <v>2.0968942799571524</v>
      </c>
      <c r="R164" s="3">
        <f t="shared" si="51"/>
        <v>11.157753884450154</v>
      </c>
      <c r="S164" s="7">
        <v>113.4105658560691</v>
      </c>
      <c r="T164" s="3">
        <f t="shared" si="64"/>
        <v>2.0584661335575052</v>
      </c>
      <c r="U164" s="3">
        <f t="shared" si="65"/>
        <v>10.672889292786143</v>
      </c>
      <c r="V164" s="7">
        <v>117.58113420895155</v>
      </c>
      <c r="W164" s="3">
        <f t="shared" si="52"/>
        <v>2.0740155999837575</v>
      </c>
      <c r="X164" s="3">
        <f t="shared" si="53"/>
        <v>10.866514354150164</v>
      </c>
      <c r="Y164" s="1">
        <f>3/3</f>
        <v>1</v>
      </c>
      <c r="Z164" s="3">
        <f t="shared" si="54"/>
        <v>0.3010299956639812</v>
      </c>
      <c r="AA164" s="3">
        <f t="shared" si="55"/>
        <v>1.2247448713915889</v>
      </c>
      <c r="AB164" s="5">
        <v>150.83333333333334</v>
      </c>
      <c r="AC164" s="3">
        <f t="shared" si="56"/>
        <v>2.1813671265893548</v>
      </c>
      <c r="AD164" s="3">
        <f t="shared" si="57"/>
        <v>12.301761391497291</v>
      </c>
      <c r="AE164" s="2">
        <v>0.63</v>
      </c>
      <c r="AF164" s="3">
        <f t="shared" si="58"/>
        <v>0.21218760440395779</v>
      </c>
      <c r="AG164" s="3">
        <f t="shared" si="59"/>
        <v>1.0630145812734648</v>
      </c>
      <c r="AH164" s="8">
        <v>72.333333333333329</v>
      </c>
      <c r="AI164" s="3">
        <f t="shared" si="60"/>
        <v>1.8653014261025438</v>
      </c>
      <c r="AJ164" s="3">
        <f t="shared" si="61"/>
        <v>8.5342447429947388</v>
      </c>
      <c r="AK164">
        <v>1.53</v>
      </c>
      <c r="AL164" s="3">
        <f t="shared" si="62"/>
        <v>0.40312052117581798</v>
      </c>
      <c r="AM164" s="3">
        <f t="shared" si="63"/>
        <v>1.4247806848775009</v>
      </c>
    </row>
    <row r="165" spans="1:39" x14ac:dyDescent="0.2">
      <c r="A165">
        <v>16</v>
      </c>
      <c r="B165">
        <v>8</v>
      </c>
      <c r="C165" s="1">
        <v>16.079999999999998</v>
      </c>
      <c r="D165" s="1" t="s">
        <v>316</v>
      </c>
      <c r="E165" s="6" t="s">
        <v>270</v>
      </c>
      <c r="F165" s="6">
        <v>2</v>
      </c>
      <c r="G165" s="3">
        <v>13</v>
      </c>
      <c r="H165" s="3">
        <f t="shared" si="44"/>
        <v>1.146128035678238</v>
      </c>
      <c r="I165" s="3">
        <f t="shared" si="45"/>
        <v>3.6742346141747673</v>
      </c>
      <c r="J165" s="3">
        <v>80</v>
      </c>
      <c r="K165" s="3">
        <f t="shared" si="46"/>
        <v>1.9084850188786497</v>
      </c>
      <c r="L165" s="3">
        <f t="shared" si="47"/>
        <v>8.9721792224631809</v>
      </c>
      <c r="M165" s="3">
        <v>80</v>
      </c>
      <c r="N165" s="3">
        <f t="shared" si="48"/>
        <v>1.9084850188786497</v>
      </c>
      <c r="O165" s="3">
        <f t="shared" si="49"/>
        <v>8.9721792224631809</v>
      </c>
      <c r="P165" s="1">
        <v>106.89348093395141</v>
      </c>
      <c r="Q165" s="3">
        <f t="shared" si="50"/>
        <v>2.0329952048317281</v>
      </c>
      <c r="R165" s="3">
        <f t="shared" si="51"/>
        <v>10.363082598047331</v>
      </c>
      <c r="S165" s="7">
        <v>103.52320517935243</v>
      </c>
      <c r="T165" s="3">
        <f t="shared" si="64"/>
        <v>2.0192127187969979</v>
      </c>
      <c r="U165" s="3">
        <f t="shared" si="65"/>
        <v>10.199176691250742</v>
      </c>
      <c r="V165" s="7">
        <v>88.623307590609215</v>
      </c>
      <c r="W165" s="3">
        <f t="shared" si="52"/>
        <v>1.9524209677163111</v>
      </c>
      <c r="X165" s="3">
        <f t="shared" si="53"/>
        <v>9.4405141592293162</v>
      </c>
      <c r="Y165" s="1">
        <f>9/3</f>
        <v>3</v>
      </c>
      <c r="Z165" s="3">
        <f t="shared" si="54"/>
        <v>0.6020599913279624</v>
      </c>
      <c r="AA165" s="3">
        <f t="shared" si="55"/>
        <v>1.8708286933869707</v>
      </c>
      <c r="AB165" s="5">
        <v>190.5</v>
      </c>
      <c r="AC165" s="3">
        <f t="shared" si="56"/>
        <v>2.2821687783046416</v>
      </c>
      <c r="AD165" s="3">
        <f t="shared" si="57"/>
        <v>13.820274961085254</v>
      </c>
      <c r="AE165" s="2">
        <v>0.83</v>
      </c>
      <c r="AF165" s="3">
        <f t="shared" si="58"/>
        <v>0.26245108973042947</v>
      </c>
      <c r="AG165" s="3">
        <f t="shared" si="59"/>
        <v>1.1532562594670797</v>
      </c>
      <c r="AH165" s="8">
        <v>25.333333333333332</v>
      </c>
      <c r="AI165" s="3">
        <f t="shared" si="60"/>
        <v>1.420505836570779</v>
      </c>
      <c r="AJ165" s="3">
        <f t="shared" si="61"/>
        <v>5.0826502273256349</v>
      </c>
      <c r="AK165">
        <v>1.95</v>
      </c>
      <c r="AL165" s="3">
        <f t="shared" si="62"/>
        <v>0.46982201597816303</v>
      </c>
      <c r="AM165" s="3">
        <f t="shared" si="63"/>
        <v>1.5652475842498528</v>
      </c>
    </row>
    <row r="166" spans="1:39" x14ac:dyDescent="0.2">
      <c r="A166">
        <v>16</v>
      </c>
      <c r="B166">
        <v>9</v>
      </c>
      <c r="C166" s="1">
        <v>16.09</v>
      </c>
      <c r="D166" s="1" t="s">
        <v>312</v>
      </c>
      <c r="E166" s="9" t="s">
        <v>9</v>
      </c>
      <c r="F166" s="6">
        <v>2</v>
      </c>
      <c r="G166" s="3">
        <v>10</v>
      </c>
      <c r="H166" s="3">
        <f t="shared" si="44"/>
        <v>1.0413926851582251</v>
      </c>
      <c r="I166" s="3">
        <f t="shared" si="45"/>
        <v>3.2403703492039302</v>
      </c>
      <c r="J166" s="3">
        <v>128</v>
      </c>
      <c r="K166" s="3">
        <f t="shared" si="46"/>
        <v>2.1105897102992488</v>
      </c>
      <c r="L166" s="3">
        <f t="shared" si="47"/>
        <v>11.335784048754634</v>
      </c>
      <c r="M166" s="3">
        <v>128</v>
      </c>
      <c r="N166" s="3">
        <f t="shared" si="48"/>
        <v>2.1105897102992488</v>
      </c>
      <c r="O166" s="3">
        <f t="shared" si="49"/>
        <v>11.335784048754634</v>
      </c>
      <c r="P166" s="1">
        <v>143.73897615284599</v>
      </c>
      <c r="Q166" s="3">
        <f t="shared" si="50"/>
        <v>2.1605854962108446</v>
      </c>
      <c r="R166" s="3">
        <f t="shared" si="51"/>
        <v>12.009953211934091</v>
      </c>
      <c r="S166" s="7">
        <v>110.64755562103574</v>
      </c>
      <c r="T166" s="3">
        <f t="shared" si="64"/>
        <v>2.0478492191950362</v>
      </c>
      <c r="U166" s="3">
        <f t="shared" si="65"/>
        <v>10.542654107056521</v>
      </c>
      <c r="V166" s="7">
        <v>97.777051403907521</v>
      </c>
      <c r="W166" s="3">
        <f t="shared" si="52"/>
        <v>1.9946560578841939</v>
      </c>
      <c r="X166" s="3">
        <f t="shared" si="53"/>
        <v>9.9134782697047115</v>
      </c>
      <c r="Y166" s="1">
        <v>11.333333333333334</v>
      </c>
      <c r="Z166" s="3">
        <f t="shared" si="54"/>
        <v>1.0910804693473326</v>
      </c>
      <c r="AA166" s="3">
        <f t="shared" si="55"/>
        <v>3.4399612400917157</v>
      </c>
      <c r="AB166" s="5">
        <v>324</v>
      </c>
      <c r="AC166" s="3">
        <f t="shared" si="56"/>
        <v>2.5118833609788744</v>
      </c>
      <c r="AD166" s="3">
        <f t="shared" si="57"/>
        <v>18.013883534651821</v>
      </c>
      <c r="AE166" s="2">
        <v>0.84</v>
      </c>
      <c r="AF166" s="3">
        <f t="shared" si="58"/>
        <v>0.26481782300953643</v>
      </c>
      <c r="AG166" s="3">
        <f t="shared" si="59"/>
        <v>1.1575836902790224</v>
      </c>
      <c r="AH166" s="8">
        <v>5.3666666666666671</v>
      </c>
      <c r="AI166" s="3">
        <f t="shared" si="60"/>
        <v>0.80391211252806516</v>
      </c>
      <c r="AJ166" s="3">
        <f t="shared" si="61"/>
        <v>2.4221202832779936</v>
      </c>
      <c r="AK166">
        <v>1.87</v>
      </c>
      <c r="AL166" s="3">
        <f t="shared" si="62"/>
        <v>0.45788189673399232</v>
      </c>
      <c r="AM166" s="3">
        <f t="shared" si="63"/>
        <v>1.5394804318340654</v>
      </c>
    </row>
    <row r="167" spans="1:39" x14ac:dyDescent="0.2">
      <c r="A167">
        <v>16</v>
      </c>
      <c r="B167">
        <v>10</v>
      </c>
      <c r="C167" s="1">
        <v>16.100000000000001</v>
      </c>
      <c r="D167" s="1" t="s">
        <v>316</v>
      </c>
      <c r="E167" s="6" t="s">
        <v>272</v>
      </c>
      <c r="F167" s="6">
        <v>2</v>
      </c>
      <c r="G167" s="3">
        <v>5</v>
      </c>
      <c r="H167" s="3">
        <f t="shared" si="44"/>
        <v>0.77815125038364363</v>
      </c>
      <c r="I167" s="3">
        <f t="shared" si="45"/>
        <v>2.3452078799117149</v>
      </c>
      <c r="J167" s="3">
        <v>85</v>
      </c>
      <c r="K167" s="3">
        <f t="shared" si="46"/>
        <v>1.9344984512435677</v>
      </c>
      <c r="L167" s="3">
        <f t="shared" si="47"/>
        <v>9.2466210044534645</v>
      </c>
      <c r="M167" s="3">
        <v>92</v>
      </c>
      <c r="N167" s="3">
        <f t="shared" si="48"/>
        <v>1.968482948553935</v>
      </c>
      <c r="O167" s="3">
        <f t="shared" si="49"/>
        <v>9.6176920308356717</v>
      </c>
      <c r="P167" s="1">
        <v>118.65007544993402</v>
      </c>
      <c r="Q167" s="3">
        <f t="shared" si="50"/>
        <v>2.0779129768105484</v>
      </c>
      <c r="R167" s="3">
        <f t="shared" si="51"/>
        <v>10.915588644225011</v>
      </c>
      <c r="S167" s="7">
        <v>94.949170458848187</v>
      </c>
      <c r="T167" s="3">
        <f t="shared" si="64"/>
        <v>1.982041224337753</v>
      </c>
      <c r="U167" s="3">
        <f t="shared" si="65"/>
        <v>9.7698091311370145</v>
      </c>
      <c r="V167" s="7" t="s">
        <v>29</v>
      </c>
      <c r="W167" s="3" t="s">
        <v>29</v>
      </c>
      <c r="X167" s="3" t="s">
        <v>29</v>
      </c>
      <c r="Y167" s="1">
        <v>0</v>
      </c>
      <c r="Z167" s="3">
        <f t="shared" si="54"/>
        <v>0</v>
      </c>
      <c r="AA167" s="3">
        <f t="shared" si="55"/>
        <v>0.70710678118654757</v>
      </c>
      <c r="AB167" s="5">
        <v>169.5</v>
      </c>
      <c r="AC167" s="3">
        <f t="shared" si="56"/>
        <v>2.2317243833285163</v>
      </c>
      <c r="AD167" s="3">
        <f t="shared" si="57"/>
        <v>13.038404810405298</v>
      </c>
      <c r="AE167" s="2" t="s">
        <v>29</v>
      </c>
      <c r="AF167" s="3" t="s">
        <v>29</v>
      </c>
      <c r="AG167" s="3" t="s">
        <v>29</v>
      </c>
      <c r="AH167" s="8" t="s">
        <v>29</v>
      </c>
      <c r="AI167" s="3" t="s">
        <v>29</v>
      </c>
      <c r="AJ167" s="3" t="s">
        <v>29</v>
      </c>
      <c r="AK167" s="3" t="s">
        <v>29</v>
      </c>
      <c r="AL167" s="3" t="s">
        <v>29</v>
      </c>
      <c r="AM167" s="3" t="s">
        <v>29</v>
      </c>
    </row>
    <row r="168" spans="1:39" x14ac:dyDescent="0.2">
      <c r="A168">
        <v>16</v>
      </c>
      <c r="B168">
        <v>11</v>
      </c>
      <c r="C168" s="1">
        <v>16.11</v>
      </c>
      <c r="D168" s="1" t="s">
        <v>316</v>
      </c>
      <c r="E168" s="6" t="s">
        <v>264</v>
      </c>
      <c r="F168" s="6">
        <v>2</v>
      </c>
      <c r="G168" s="3">
        <v>9</v>
      </c>
      <c r="H168" s="3">
        <f t="shared" si="44"/>
        <v>1</v>
      </c>
      <c r="I168" s="3">
        <f t="shared" si="45"/>
        <v>3.082207001484488</v>
      </c>
      <c r="J168" s="3">
        <v>80</v>
      </c>
      <c r="K168" s="3">
        <f t="shared" si="46"/>
        <v>1.9084850188786497</v>
      </c>
      <c r="L168" s="3">
        <f t="shared" si="47"/>
        <v>8.9721792224631809</v>
      </c>
      <c r="M168" s="3">
        <v>80</v>
      </c>
      <c r="N168" s="3">
        <f t="shared" si="48"/>
        <v>1.9084850188786497</v>
      </c>
      <c r="O168" s="3">
        <f t="shared" si="49"/>
        <v>8.9721792224631809</v>
      </c>
      <c r="P168" s="1">
        <v>112.39491521436446</v>
      </c>
      <c r="Q168" s="3">
        <f t="shared" si="50"/>
        <v>2.0545935806251951</v>
      </c>
      <c r="R168" s="3">
        <f t="shared" si="51"/>
        <v>10.625201890522574</v>
      </c>
      <c r="S168" s="7" t="s">
        <v>29</v>
      </c>
      <c r="T168" s="3" t="s">
        <v>29</v>
      </c>
      <c r="U168" s="3" t="s">
        <v>29</v>
      </c>
      <c r="V168" s="7">
        <v>90.668670272483467</v>
      </c>
      <c r="W168" s="3">
        <f t="shared" si="52"/>
        <v>1.9622209316063155</v>
      </c>
      <c r="X168" s="3">
        <f t="shared" si="53"/>
        <v>9.5482286458004069</v>
      </c>
      <c r="Y168" s="1">
        <f>10/3</f>
        <v>3.3333333333333335</v>
      </c>
      <c r="Z168" s="3">
        <f t="shared" si="54"/>
        <v>0.63682209758717434</v>
      </c>
      <c r="AA168" s="3">
        <f t="shared" si="55"/>
        <v>1.9578900207451218</v>
      </c>
      <c r="AB168" s="5">
        <v>357.5</v>
      </c>
      <c r="AC168" s="3">
        <f t="shared" si="56"/>
        <v>2.5544891600038189</v>
      </c>
      <c r="AD168" s="3">
        <f t="shared" si="57"/>
        <v>18.920887928424502</v>
      </c>
      <c r="AE168" s="2">
        <v>0.98</v>
      </c>
      <c r="AF168" s="3">
        <f t="shared" si="58"/>
        <v>0.2966651902615311</v>
      </c>
      <c r="AG168" s="3">
        <f t="shared" si="59"/>
        <v>1.2165525060596438</v>
      </c>
      <c r="AH168" s="8">
        <v>49.9</v>
      </c>
      <c r="AI168" s="3">
        <f t="shared" si="60"/>
        <v>1.7067177823367587</v>
      </c>
      <c r="AJ168" s="3">
        <f t="shared" si="61"/>
        <v>7.0992957397195395</v>
      </c>
      <c r="AK168">
        <v>1.85</v>
      </c>
      <c r="AL168" s="3">
        <f t="shared" si="62"/>
        <v>0.45484486000851021</v>
      </c>
      <c r="AM168" s="3">
        <f t="shared" si="63"/>
        <v>1.5329709716755893</v>
      </c>
    </row>
    <row r="169" spans="1:39" x14ac:dyDescent="0.2">
      <c r="A169">
        <v>16</v>
      </c>
      <c r="B169">
        <v>12</v>
      </c>
      <c r="C169" s="1">
        <v>16.12</v>
      </c>
      <c r="D169" s="1" t="s">
        <v>316</v>
      </c>
      <c r="E169" s="6" t="s">
        <v>142</v>
      </c>
      <c r="F169" s="6">
        <v>2</v>
      </c>
      <c r="G169" s="3">
        <v>12</v>
      </c>
      <c r="H169" s="3">
        <f t="shared" si="44"/>
        <v>1.1139433523068367</v>
      </c>
      <c r="I169" s="3">
        <f t="shared" si="45"/>
        <v>3.5355339059327378</v>
      </c>
      <c r="J169" s="3">
        <v>80</v>
      </c>
      <c r="K169" s="3">
        <f t="shared" si="46"/>
        <v>1.9084850188786497</v>
      </c>
      <c r="L169" s="3">
        <f t="shared" si="47"/>
        <v>8.9721792224631809</v>
      </c>
      <c r="M169" s="3">
        <v>80</v>
      </c>
      <c r="N169" s="3">
        <f t="shared" si="48"/>
        <v>1.9084850188786497</v>
      </c>
      <c r="O169" s="3">
        <f t="shared" si="49"/>
        <v>8.9721792224631809</v>
      </c>
      <c r="P169" s="1">
        <v>79.910703419503591</v>
      </c>
      <c r="Q169" s="3">
        <f t="shared" si="50"/>
        <v>1.9080059768477597</v>
      </c>
      <c r="R169" s="3">
        <f t="shared" si="51"/>
        <v>8.9672015377989354</v>
      </c>
      <c r="S169" s="7">
        <v>76.982703473006325</v>
      </c>
      <c r="T169" s="3">
        <f t="shared" si="64"/>
        <v>1.8919982870594139</v>
      </c>
      <c r="U169" s="3">
        <f t="shared" si="65"/>
        <v>8.8024259992916907</v>
      </c>
      <c r="V169" s="7">
        <v>76.373489417983492</v>
      </c>
      <c r="W169" s="3">
        <f t="shared" si="52"/>
        <v>1.8885921832709767</v>
      </c>
      <c r="X169" s="3">
        <f t="shared" si="53"/>
        <v>8.7677528146032664</v>
      </c>
      <c r="Y169" s="1">
        <f>3/3</f>
        <v>1</v>
      </c>
      <c r="Z169" s="3">
        <f t="shared" si="54"/>
        <v>0.3010299956639812</v>
      </c>
      <c r="AA169" s="3">
        <f t="shared" si="55"/>
        <v>1.2247448713915889</v>
      </c>
      <c r="AB169" s="5">
        <v>192.5</v>
      </c>
      <c r="AC169" s="3">
        <f t="shared" si="56"/>
        <v>2.2866809693549301</v>
      </c>
      <c r="AD169" s="3">
        <f t="shared" si="57"/>
        <v>13.892443989449804</v>
      </c>
      <c r="AE169" s="2">
        <v>0.6</v>
      </c>
      <c r="AF169" s="3">
        <f t="shared" si="58"/>
        <v>0.20411998265592479</v>
      </c>
      <c r="AG169" s="3">
        <f t="shared" si="59"/>
        <v>1.0488088481701516</v>
      </c>
      <c r="AH169" s="8">
        <v>56.233333333333327</v>
      </c>
      <c r="AI169" s="3">
        <f t="shared" si="60"/>
        <v>1.7576490404412539</v>
      </c>
      <c r="AJ169" s="3">
        <f t="shared" si="61"/>
        <v>7.5321532999092184</v>
      </c>
      <c r="AK169">
        <v>1.86</v>
      </c>
      <c r="AL169" s="3">
        <f t="shared" si="62"/>
        <v>0.45636603312904306</v>
      </c>
      <c r="AM169" s="3">
        <f t="shared" si="63"/>
        <v>1.5362291495737217</v>
      </c>
    </row>
    <row r="170" spans="1:39" x14ac:dyDescent="0.2">
      <c r="A170">
        <v>17</v>
      </c>
      <c r="B170">
        <v>1</v>
      </c>
      <c r="C170" s="1">
        <v>17.010000000000002</v>
      </c>
      <c r="D170" s="1" t="s">
        <v>314</v>
      </c>
      <c r="E170" s="6" t="s">
        <v>69</v>
      </c>
      <c r="F170" s="6">
        <v>1</v>
      </c>
      <c r="G170" s="3">
        <v>13</v>
      </c>
      <c r="H170" s="3">
        <f t="shared" si="44"/>
        <v>1.146128035678238</v>
      </c>
      <c r="I170" s="3">
        <f t="shared" si="45"/>
        <v>3.6742346141747673</v>
      </c>
      <c r="J170" s="3">
        <v>80</v>
      </c>
      <c r="K170" s="3">
        <f t="shared" si="46"/>
        <v>1.9084850188786497</v>
      </c>
      <c r="L170" s="3">
        <f t="shared" si="47"/>
        <v>8.9721792224631809</v>
      </c>
      <c r="M170" s="3">
        <v>85</v>
      </c>
      <c r="N170" s="3">
        <f t="shared" si="48"/>
        <v>1.9344984512435677</v>
      </c>
      <c r="O170" s="3">
        <f t="shared" si="49"/>
        <v>9.2466210044534645</v>
      </c>
      <c r="P170" s="1">
        <v>137.74903683795463</v>
      </c>
      <c r="Q170" s="3">
        <f t="shared" si="50"/>
        <v>2.1422299770385815</v>
      </c>
      <c r="R170" s="3">
        <f t="shared" si="51"/>
        <v>11.75793505841713</v>
      </c>
      <c r="S170" s="7">
        <v>92.676972014615231</v>
      </c>
      <c r="T170" s="3">
        <f t="shared" si="64"/>
        <v>1.9716328442910671</v>
      </c>
      <c r="U170" s="3">
        <f t="shared" si="65"/>
        <v>9.6528219715591579</v>
      </c>
      <c r="V170" s="7">
        <v>104.38925068666104</v>
      </c>
      <c r="W170" s="3">
        <f t="shared" si="52"/>
        <v>2.0227963167063443</v>
      </c>
      <c r="X170" s="3">
        <f t="shared" si="53"/>
        <v>10.241545327081312</v>
      </c>
      <c r="Y170" s="1">
        <v>2.6666666666666665</v>
      </c>
      <c r="Z170" s="3">
        <f t="shared" si="54"/>
        <v>0.56427143043856254</v>
      </c>
      <c r="AA170" s="3">
        <f t="shared" si="55"/>
        <v>1.7795130420052185</v>
      </c>
      <c r="AB170" s="5">
        <v>193.66666666666666</v>
      </c>
      <c r="AC170" s="3">
        <f t="shared" si="56"/>
        <v>2.2892915923927371</v>
      </c>
      <c r="AD170" s="3">
        <f t="shared" si="57"/>
        <v>13.934369977385654</v>
      </c>
      <c r="AE170" s="2">
        <v>1.07</v>
      </c>
      <c r="AF170" s="3">
        <f t="shared" si="58"/>
        <v>0.31597034545691782</v>
      </c>
      <c r="AG170" s="3">
        <f t="shared" si="59"/>
        <v>1.2529964086141667</v>
      </c>
      <c r="AH170" s="8">
        <v>6.1333333333333329</v>
      </c>
      <c r="AI170" s="3">
        <f t="shared" si="60"/>
        <v>0.85329251862952837</v>
      </c>
      <c r="AJ170" s="3">
        <f t="shared" si="61"/>
        <v>2.5755258362775808</v>
      </c>
      <c r="AK170">
        <v>2.4</v>
      </c>
      <c r="AL170" s="3">
        <f t="shared" si="62"/>
        <v>0.53147891704225514</v>
      </c>
      <c r="AM170" s="3">
        <f t="shared" si="63"/>
        <v>1.70293863659264</v>
      </c>
    </row>
    <row r="171" spans="1:39" x14ac:dyDescent="0.2">
      <c r="A171">
        <v>17</v>
      </c>
      <c r="B171">
        <v>2</v>
      </c>
      <c r="C171" s="1">
        <v>17.02</v>
      </c>
      <c r="D171" s="1" t="s">
        <v>314</v>
      </c>
      <c r="E171" s="6" t="s">
        <v>126</v>
      </c>
      <c r="F171" s="6">
        <v>1</v>
      </c>
      <c r="G171" s="3">
        <v>3</v>
      </c>
      <c r="H171" s="3">
        <f t="shared" si="44"/>
        <v>0.6020599913279624</v>
      </c>
      <c r="I171" s="3">
        <f t="shared" si="45"/>
        <v>1.8708286933869707</v>
      </c>
      <c r="J171" s="3">
        <v>85</v>
      </c>
      <c r="K171" s="3">
        <f t="shared" si="46"/>
        <v>1.9344984512435677</v>
      </c>
      <c r="L171" s="3">
        <f t="shared" si="47"/>
        <v>9.2466210044534645</v>
      </c>
      <c r="M171" s="3">
        <v>85</v>
      </c>
      <c r="N171" s="3">
        <f t="shared" si="48"/>
        <v>1.9344984512435677</v>
      </c>
      <c r="O171" s="3">
        <f t="shared" si="49"/>
        <v>9.2466210044534645</v>
      </c>
      <c r="P171" s="1" t="s">
        <v>29</v>
      </c>
      <c r="Q171" s="3" t="s">
        <v>29</v>
      </c>
      <c r="R171" s="3" t="s">
        <v>29</v>
      </c>
      <c r="S171" s="7">
        <v>103.49022813435107</v>
      </c>
      <c r="T171" s="3">
        <f t="shared" si="64"/>
        <v>2.0190756773775509</v>
      </c>
      <c r="U171" s="3">
        <f t="shared" si="65"/>
        <v>10.197559910799793</v>
      </c>
      <c r="V171" s="7" t="s">
        <v>29</v>
      </c>
      <c r="W171" s="3" t="s">
        <v>29</v>
      </c>
      <c r="X171" s="3" t="s">
        <v>29</v>
      </c>
      <c r="Y171" s="1">
        <v>1</v>
      </c>
      <c r="Z171" s="3">
        <f t="shared" si="54"/>
        <v>0.3010299956639812</v>
      </c>
      <c r="AA171" s="3">
        <f t="shared" si="55"/>
        <v>1.2247448713915889</v>
      </c>
      <c r="AB171" s="5">
        <v>294</v>
      </c>
      <c r="AC171" s="3">
        <f t="shared" si="56"/>
        <v>2.469822015978163</v>
      </c>
      <c r="AD171" s="3">
        <f t="shared" si="57"/>
        <v>17.161002301730512</v>
      </c>
      <c r="AE171" s="2">
        <v>1.53</v>
      </c>
      <c r="AF171" s="3">
        <f t="shared" si="58"/>
        <v>0.40312052117581798</v>
      </c>
      <c r="AG171" s="3">
        <f t="shared" si="59"/>
        <v>1.4247806848775009</v>
      </c>
      <c r="AH171" s="8">
        <v>2.5999999999999996</v>
      </c>
      <c r="AI171" s="3">
        <f t="shared" si="60"/>
        <v>0.55630250076728727</v>
      </c>
      <c r="AJ171" s="3">
        <f t="shared" si="61"/>
        <v>1.7606816861659007</v>
      </c>
      <c r="AK171">
        <v>1.91</v>
      </c>
      <c r="AL171" s="3">
        <f t="shared" si="62"/>
        <v>0.46389298898590731</v>
      </c>
      <c r="AM171" s="3">
        <f t="shared" si="63"/>
        <v>1.5524174696260025</v>
      </c>
    </row>
    <row r="172" spans="1:39" x14ac:dyDescent="0.2">
      <c r="A172">
        <v>17</v>
      </c>
      <c r="B172">
        <v>3</v>
      </c>
      <c r="C172" s="1">
        <v>17.03</v>
      </c>
      <c r="D172" s="1" t="s">
        <v>312</v>
      </c>
      <c r="E172" s="9" t="s">
        <v>9</v>
      </c>
      <c r="F172" s="6">
        <v>1</v>
      </c>
      <c r="G172" s="3">
        <v>11</v>
      </c>
      <c r="H172" s="3">
        <f t="shared" si="44"/>
        <v>1.0791812460476249</v>
      </c>
      <c r="I172" s="3">
        <f t="shared" si="45"/>
        <v>3.3911649915626341</v>
      </c>
      <c r="J172" s="3">
        <v>122</v>
      </c>
      <c r="K172" s="3">
        <f t="shared" si="46"/>
        <v>2.0899051114393981</v>
      </c>
      <c r="L172" s="3">
        <f t="shared" si="47"/>
        <v>11.067971810589327</v>
      </c>
      <c r="M172" s="3">
        <v>122</v>
      </c>
      <c r="N172" s="3">
        <f t="shared" si="48"/>
        <v>2.0899051114393981</v>
      </c>
      <c r="O172" s="3">
        <f t="shared" si="49"/>
        <v>11.067971810589327</v>
      </c>
      <c r="P172" s="1">
        <v>98.338285541481483</v>
      </c>
      <c r="Q172" s="3">
        <f t="shared" si="50"/>
        <v>1.9971166603270194</v>
      </c>
      <c r="R172" s="3">
        <f t="shared" si="51"/>
        <v>9.9417445924486252</v>
      </c>
      <c r="S172" s="7">
        <v>87.749950611744865</v>
      </c>
      <c r="T172" s="3">
        <f t="shared" si="64"/>
        <v>1.9481681200476653</v>
      </c>
      <c r="U172" s="3">
        <f t="shared" si="65"/>
        <v>9.3941444853560174</v>
      </c>
      <c r="V172" s="7">
        <v>80.624673093759696</v>
      </c>
      <c r="W172" s="3">
        <f t="shared" si="52"/>
        <v>1.911821454940275</v>
      </c>
      <c r="X172" s="3">
        <f t="shared" si="53"/>
        <v>9.0069236198471057</v>
      </c>
      <c r="Y172" s="1">
        <v>9.3333333333333339</v>
      </c>
      <c r="Z172" s="3">
        <f t="shared" si="54"/>
        <v>1.0142404391146103</v>
      </c>
      <c r="AA172" s="3">
        <f t="shared" si="55"/>
        <v>3.1358146203711299</v>
      </c>
      <c r="AB172" s="5">
        <v>568.16666666666663</v>
      </c>
      <c r="AC172" s="3">
        <f t="shared" si="56"/>
        <v>2.7552394576339077</v>
      </c>
      <c r="AD172" s="3">
        <f t="shared" si="57"/>
        <v>23.846732830026561</v>
      </c>
      <c r="AE172" s="2">
        <v>0.84499999999999997</v>
      </c>
      <c r="AF172" s="3">
        <f t="shared" si="58"/>
        <v>0.26599637049507918</v>
      </c>
      <c r="AG172" s="3">
        <f t="shared" si="59"/>
        <v>1.1597413504743201</v>
      </c>
      <c r="AH172" s="8">
        <v>17.666666666666668</v>
      </c>
      <c r="AI172" s="3">
        <f t="shared" si="60"/>
        <v>1.2710667722865381</v>
      </c>
      <c r="AJ172" s="3">
        <f t="shared" si="61"/>
        <v>4.2622372841814737</v>
      </c>
      <c r="AK172">
        <v>2.48</v>
      </c>
      <c r="AL172" s="3">
        <f t="shared" si="62"/>
        <v>0.54157924394658097</v>
      </c>
      <c r="AM172" s="3">
        <f t="shared" si="63"/>
        <v>1.7262676501632068</v>
      </c>
    </row>
    <row r="173" spans="1:39" s="16" customFormat="1" x14ac:dyDescent="0.2">
      <c r="A173" s="16">
        <v>17</v>
      </c>
      <c r="B173" s="16">
        <v>4</v>
      </c>
      <c r="C173" s="17">
        <v>17.04</v>
      </c>
      <c r="D173" s="17" t="s">
        <v>313</v>
      </c>
      <c r="E173" s="18" t="s">
        <v>11</v>
      </c>
      <c r="F173" s="18">
        <v>1</v>
      </c>
      <c r="G173" s="19">
        <v>15</v>
      </c>
      <c r="H173" s="3">
        <f t="shared" si="44"/>
        <v>1.2041199826559248</v>
      </c>
      <c r="I173" s="3">
        <f t="shared" si="45"/>
        <v>3.9370039370059056</v>
      </c>
      <c r="J173" s="19">
        <v>58</v>
      </c>
      <c r="K173" s="3">
        <f t="shared" si="46"/>
        <v>1.7708520116421442</v>
      </c>
      <c r="L173" s="3">
        <f t="shared" si="47"/>
        <v>7.6485292703891776</v>
      </c>
      <c r="M173" s="19">
        <v>65</v>
      </c>
      <c r="N173" s="3">
        <f t="shared" si="48"/>
        <v>1.8195439355418688</v>
      </c>
      <c r="O173" s="3">
        <f t="shared" si="49"/>
        <v>8.0932070281193234</v>
      </c>
      <c r="P173" s="17">
        <v>103.91656864268911</v>
      </c>
      <c r="Q173" s="3">
        <f t="shared" si="50"/>
        <v>2.0208440782973236</v>
      </c>
      <c r="R173" s="3">
        <f t="shared" si="51"/>
        <v>10.218442574222802</v>
      </c>
      <c r="S173" s="20" t="s">
        <v>29</v>
      </c>
      <c r="T173" s="3" t="s">
        <v>29</v>
      </c>
      <c r="U173" s="3" t="s">
        <v>29</v>
      </c>
      <c r="V173" s="20" t="s">
        <v>29</v>
      </c>
      <c r="W173" s="3" t="s">
        <v>29</v>
      </c>
      <c r="X173" s="3" t="s">
        <v>29</v>
      </c>
      <c r="Y173" s="17">
        <v>0.66666666666666663</v>
      </c>
      <c r="Z173" s="3">
        <f t="shared" si="54"/>
        <v>0.22184874961635634</v>
      </c>
      <c r="AA173" s="3">
        <f t="shared" si="55"/>
        <v>1.0801234497346432</v>
      </c>
      <c r="AB173" s="21">
        <v>194.5</v>
      </c>
      <c r="AC173" s="3">
        <f t="shared" si="56"/>
        <v>2.2911467617318855</v>
      </c>
      <c r="AD173" s="3">
        <f t="shared" si="57"/>
        <v>13.964240043768941</v>
      </c>
      <c r="AE173" s="22">
        <v>0.49</v>
      </c>
      <c r="AF173" s="3">
        <f t="shared" si="58"/>
        <v>0.17318626841227402</v>
      </c>
      <c r="AG173" s="3">
        <f t="shared" si="59"/>
        <v>0.99498743710661997</v>
      </c>
      <c r="AH173" s="23">
        <v>195.36666666666667</v>
      </c>
      <c r="AI173" s="3">
        <f t="shared" si="60"/>
        <v>2.2930677680163307</v>
      </c>
      <c r="AJ173" s="3">
        <f t="shared" si="61"/>
        <v>13.995237285114772</v>
      </c>
      <c r="AK173" s="16">
        <v>1.28</v>
      </c>
      <c r="AL173" s="3">
        <f t="shared" si="62"/>
        <v>0.35793484700045386</v>
      </c>
      <c r="AM173" s="3">
        <f t="shared" si="63"/>
        <v>1.3341664064126333</v>
      </c>
    </row>
    <row r="174" spans="1:39" x14ac:dyDescent="0.2">
      <c r="A174">
        <v>17</v>
      </c>
      <c r="B174">
        <v>5</v>
      </c>
      <c r="C174" s="1">
        <v>17.05</v>
      </c>
      <c r="D174" s="1" t="s">
        <v>314</v>
      </c>
      <c r="E174" s="6" t="s">
        <v>266</v>
      </c>
      <c r="F174" s="6">
        <v>1</v>
      </c>
      <c r="G174" s="3">
        <v>10</v>
      </c>
      <c r="H174" s="3">
        <f t="shared" si="44"/>
        <v>1.0413926851582251</v>
      </c>
      <c r="I174" s="3">
        <f t="shared" si="45"/>
        <v>3.2403703492039302</v>
      </c>
      <c r="J174" s="3">
        <v>80</v>
      </c>
      <c r="K174" s="3">
        <f t="shared" si="46"/>
        <v>1.9084850188786497</v>
      </c>
      <c r="L174" s="3">
        <f t="shared" si="47"/>
        <v>8.9721792224631809</v>
      </c>
      <c r="M174" s="3">
        <v>85</v>
      </c>
      <c r="N174" s="3">
        <f t="shared" si="48"/>
        <v>1.9344984512435677</v>
      </c>
      <c r="O174" s="3">
        <f t="shared" si="49"/>
        <v>9.2466210044534645</v>
      </c>
      <c r="P174" s="1">
        <v>124.28971273030866</v>
      </c>
      <c r="Q174" s="3">
        <f t="shared" si="50"/>
        <v>2.0979154134692291</v>
      </c>
      <c r="R174" s="3">
        <f t="shared" si="51"/>
        <v>11.170931596349011</v>
      </c>
      <c r="S174" s="7">
        <v>100.3590914685598</v>
      </c>
      <c r="T174" s="3">
        <f t="shared" si="64"/>
        <v>2.0058627090975687</v>
      </c>
      <c r="U174" s="3">
        <f t="shared" si="65"/>
        <v>10.042862712820474</v>
      </c>
      <c r="V174" s="7">
        <v>81.82985598019259</v>
      </c>
      <c r="W174" s="3">
        <f t="shared" si="52"/>
        <v>1.9181869062332222</v>
      </c>
      <c r="X174" s="3">
        <f t="shared" si="53"/>
        <v>9.0735801082148715</v>
      </c>
      <c r="Y174" s="1">
        <v>1</v>
      </c>
      <c r="Z174" s="3">
        <f t="shared" si="54"/>
        <v>0.3010299956639812</v>
      </c>
      <c r="AA174" s="3">
        <f t="shared" si="55"/>
        <v>1.2247448713915889</v>
      </c>
      <c r="AB174" s="5">
        <v>130.83333333333334</v>
      </c>
      <c r="AC174" s="3">
        <f t="shared" si="56"/>
        <v>2.120025233114033</v>
      </c>
      <c r="AD174" s="3">
        <f t="shared" si="57"/>
        <v>11.460075625114056</v>
      </c>
      <c r="AE174" s="2">
        <v>0.8</v>
      </c>
      <c r="AF174" s="3">
        <f t="shared" si="58"/>
        <v>0.25527250510330607</v>
      </c>
      <c r="AG174" s="3">
        <f t="shared" si="59"/>
        <v>1.1401754250991381</v>
      </c>
      <c r="AH174" s="8">
        <v>19.966666666666665</v>
      </c>
      <c r="AI174" s="3">
        <f t="shared" si="60"/>
        <v>1.3215293907256065</v>
      </c>
      <c r="AJ174" s="3">
        <f t="shared" si="61"/>
        <v>4.5240100206196123</v>
      </c>
      <c r="AK174">
        <v>1.84</v>
      </c>
      <c r="AL174" s="3">
        <f t="shared" si="62"/>
        <v>0.45331834004703764</v>
      </c>
      <c r="AM174" s="3">
        <f t="shared" si="63"/>
        <v>1.5297058540778354</v>
      </c>
    </row>
    <row r="175" spans="1:39" x14ac:dyDescent="0.2">
      <c r="A175">
        <v>17</v>
      </c>
      <c r="B175">
        <v>6</v>
      </c>
      <c r="C175" s="1">
        <v>17.059999999999999</v>
      </c>
      <c r="D175" s="1" t="s">
        <v>312</v>
      </c>
      <c r="E175" s="9" t="s">
        <v>9</v>
      </c>
      <c r="F175" s="9">
        <v>1</v>
      </c>
      <c r="G175" s="3">
        <v>12</v>
      </c>
      <c r="H175" s="3">
        <f t="shared" si="44"/>
        <v>1.1139433523068367</v>
      </c>
      <c r="I175" s="3">
        <f t="shared" si="45"/>
        <v>3.5355339059327378</v>
      </c>
      <c r="J175" s="3">
        <v>114</v>
      </c>
      <c r="K175" s="3">
        <f t="shared" si="46"/>
        <v>2.0606978403536118</v>
      </c>
      <c r="L175" s="3">
        <f t="shared" si="47"/>
        <v>10.700467279516348</v>
      </c>
      <c r="M175" s="3">
        <v>122</v>
      </c>
      <c r="N175" s="3">
        <f t="shared" si="48"/>
        <v>2.0899051114393981</v>
      </c>
      <c r="O175" s="3">
        <f t="shared" si="49"/>
        <v>11.067971810589327</v>
      </c>
      <c r="P175" s="1">
        <v>106.61743881031127</v>
      </c>
      <c r="Q175" s="3">
        <f t="shared" si="50"/>
        <v>2.0318826520499589</v>
      </c>
      <c r="R175" s="3">
        <f t="shared" si="51"/>
        <v>10.349755495194621</v>
      </c>
      <c r="S175" s="7">
        <v>97.91961664032263</v>
      </c>
      <c r="T175" s="3">
        <f t="shared" si="64"/>
        <v>1.9952824245987311</v>
      </c>
      <c r="U175" s="3">
        <f t="shared" si="65"/>
        <v>9.9206661389406019</v>
      </c>
      <c r="V175" s="7">
        <v>96.819402882842226</v>
      </c>
      <c r="W175" s="3">
        <f t="shared" si="52"/>
        <v>1.9904250074376437</v>
      </c>
      <c r="X175" s="3">
        <f t="shared" si="53"/>
        <v>9.8650596999127291</v>
      </c>
      <c r="Y175" s="1">
        <v>12</v>
      </c>
      <c r="Z175" s="3">
        <f t="shared" si="54"/>
        <v>1.1139433523068367</v>
      </c>
      <c r="AA175" s="3">
        <f t="shared" si="55"/>
        <v>3.5355339059327378</v>
      </c>
      <c r="AB175" s="5">
        <v>503.5</v>
      </c>
      <c r="AC175" s="3">
        <f t="shared" si="56"/>
        <v>2.7028611705729295</v>
      </c>
      <c r="AD175" s="3">
        <f t="shared" si="57"/>
        <v>22.449944320643649</v>
      </c>
      <c r="AE175" s="2">
        <v>0.96</v>
      </c>
      <c r="AF175" s="3">
        <f t="shared" si="58"/>
        <v>0.29225607135647602</v>
      </c>
      <c r="AG175" s="3">
        <f t="shared" si="59"/>
        <v>1.2083045973594573</v>
      </c>
      <c r="AH175" s="8">
        <v>3.5333333333333332</v>
      </c>
      <c r="AI175" s="3">
        <f t="shared" si="60"/>
        <v>0.65641765365055504</v>
      </c>
      <c r="AJ175" s="3">
        <f t="shared" si="61"/>
        <v>2.0083160441856092</v>
      </c>
      <c r="AK175">
        <v>2</v>
      </c>
      <c r="AL175" s="3">
        <f t="shared" si="62"/>
        <v>0.47712125471966244</v>
      </c>
      <c r="AM175" s="3">
        <f t="shared" si="63"/>
        <v>1.5811388300841898</v>
      </c>
    </row>
    <row r="176" spans="1:39" x14ac:dyDescent="0.2">
      <c r="A176">
        <v>17</v>
      </c>
      <c r="B176">
        <v>7</v>
      </c>
      <c r="C176" s="1">
        <v>17.07</v>
      </c>
      <c r="D176" s="1" t="s">
        <v>316</v>
      </c>
      <c r="E176" s="6" t="s">
        <v>145</v>
      </c>
      <c r="F176" s="6">
        <v>2</v>
      </c>
      <c r="G176" s="3">
        <v>5</v>
      </c>
      <c r="H176" s="3">
        <f t="shared" si="44"/>
        <v>0.77815125038364363</v>
      </c>
      <c r="I176" s="3">
        <f t="shared" si="45"/>
        <v>2.3452078799117149</v>
      </c>
      <c r="J176" s="3">
        <v>80</v>
      </c>
      <c r="K176" s="3">
        <f t="shared" si="46"/>
        <v>1.9084850188786497</v>
      </c>
      <c r="L176" s="3">
        <f t="shared" si="47"/>
        <v>8.9721792224631809</v>
      </c>
      <c r="M176" s="3">
        <v>80</v>
      </c>
      <c r="N176" s="3">
        <f t="shared" si="48"/>
        <v>1.9084850188786497</v>
      </c>
      <c r="O176" s="3">
        <f t="shared" si="49"/>
        <v>8.9721792224631809</v>
      </c>
      <c r="P176" s="1">
        <v>129.5906232459476</v>
      </c>
      <c r="Q176" s="3">
        <f t="shared" si="50"/>
        <v>2.115911994559732</v>
      </c>
      <c r="R176" s="3">
        <f t="shared" si="51"/>
        <v>11.405727650875573</v>
      </c>
      <c r="S176" s="7" t="s">
        <v>29</v>
      </c>
      <c r="T176" s="3" t="s">
        <v>29</v>
      </c>
      <c r="U176" s="3" t="s">
        <v>29</v>
      </c>
      <c r="V176" s="7">
        <v>96.583556130869923</v>
      </c>
      <c r="W176" s="3">
        <f t="shared" si="52"/>
        <v>1.9893766405837163</v>
      </c>
      <c r="X176" s="3">
        <f t="shared" si="53"/>
        <v>9.8530988085408904</v>
      </c>
      <c r="Y176" s="1">
        <f>11/3</f>
        <v>3.6666666666666665</v>
      </c>
      <c r="Z176" s="3">
        <f t="shared" si="54"/>
        <v>0.66900678095857558</v>
      </c>
      <c r="AA176" s="3">
        <f t="shared" si="55"/>
        <v>2.0412414523193148</v>
      </c>
      <c r="AB176" s="5">
        <v>209</v>
      </c>
      <c r="AC176" s="3">
        <f t="shared" si="56"/>
        <v>2.3222192947339191</v>
      </c>
      <c r="AD176" s="3">
        <f t="shared" si="57"/>
        <v>14.474114826130128</v>
      </c>
      <c r="AE176" s="2">
        <v>1.45</v>
      </c>
      <c r="AF176" s="3">
        <f t="shared" si="58"/>
        <v>0.38916608436453248</v>
      </c>
      <c r="AG176" s="3">
        <f t="shared" si="59"/>
        <v>1.3964240043768941</v>
      </c>
      <c r="AH176" s="8">
        <v>15.700000000000001</v>
      </c>
      <c r="AI176" s="3">
        <f t="shared" si="60"/>
        <v>1.2227164711475833</v>
      </c>
      <c r="AJ176" s="3">
        <f t="shared" si="61"/>
        <v>4.0249223594996222</v>
      </c>
      <c r="AK176">
        <v>2.46</v>
      </c>
      <c r="AL176" s="3">
        <f t="shared" si="62"/>
        <v>0.53907609879277663</v>
      </c>
      <c r="AM176" s="3">
        <f t="shared" si="63"/>
        <v>1.7204650534085253</v>
      </c>
    </row>
    <row r="177" spans="1:39" x14ac:dyDescent="0.2">
      <c r="A177">
        <v>17</v>
      </c>
      <c r="B177">
        <v>8</v>
      </c>
      <c r="C177" s="1">
        <v>17.079999999999998</v>
      </c>
      <c r="D177" s="1" t="s">
        <v>316</v>
      </c>
      <c r="E177" s="6" t="s">
        <v>258</v>
      </c>
      <c r="F177" s="6">
        <v>2</v>
      </c>
      <c r="G177" s="3">
        <v>15</v>
      </c>
      <c r="H177" s="3">
        <f t="shared" si="44"/>
        <v>1.2041199826559248</v>
      </c>
      <c r="I177" s="3">
        <f t="shared" si="45"/>
        <v>3.9370039370059056</v>
      </c>
      <c r="J177" s="3">
        <v>80</v>
      </c>
      <c r="K177" s="3">
        <f t="shared" si="46"/>
        <v>1.9084850188786497</v>
      </c>
      <c r="L177" s="3">
        <f t="shared" si="47"/>
        <v>8.9721792224631809</v>
      </c>
      <c r="M177" s="3">
        <v>80</v>
      </c>
      <c r="N177" s="3">
        <f t="shared" si="48"/>
        <v>1.9084850188786497</v>
      </c>
      <c r="O177" s="3">
        <f t="shared" si="49"/>
        <v>8.9721792224631809</v>
      </c>
      <c r="P177" s="1">
        <v>123.88745695947185</v>
      </c>
      <c r="Q177" s="3">
        <f t="shared" si="50"/>
        <v>2.0965188223066313</v>
      </c>
      <c r="R177" s="3">
        <f t="shared" si="51"/>
        <v>11.152912487752777</v>
      </c>
      <c r="S177" s="7">
        <v>114.3398383562829</v>
      </c>
      <c r="T177" s="3">
        <f t="shared" si="64"/>
        <v>2.0619793384306653</v>
      </c>
      <c r="U177" s="3">
        <f t="shared" si="65"/>
        <v>10.716335117766842</v>
      </c>
      <c r="V177" s="7">
        <v>109.7332931539416</v>
      </c>
      <c r="W177" s="3">
        <f t="shared" si="52"/>
        <v>2.0442782158127093</v>
      </c>
      <c r="X177" s="3">
        <f t="shared" si="53"/>
        <v>10.499204405760544</v>
      </c>
      <c r="Y177" s="1">
        <f>4/3</f>
        <v>1.3333333333333333</v>
      </c>
      <c r="Z177" s="3">
        <f t="shared" si="54"/>
        <v>0.36797678529459432</v>
      </c>
      <c r="AA177" s="3">
        <f t="shared" si="55"/>
        <v>1.35400640077266</v>
      </c>
      <c r="AB177" s="5">
        <v>173.5</v>
      </c>
      <c r="AC177" s="3">
        <f t="shared" si="56"/>
        <v>2.2417954312951989</v>
      </c>
      <c r="AD177" s="3">
        <f t="shared" si="57"/>
        <v>13.19090595827292</v>
      </c>
      <c r="AE177" s="2">
        <v>0.71</v>
      </c>
      <c r="AF177" s="3">
        <f t="shared" si="58"/>
        <v>0.23299611039215382</v>
      </c>
      <c r="AG177" s="3">
        <f t="shared" si="59"/>
        <v>1.1000000000000001</v>
      </c>
      <c r="AH177" s="8">
        <v>59.43333333333333</v>
      </c>
      <c r="AI177" s="3">
        <f t="shared" si="60"/>
        <v>1.7812765493758462</v>
      </c>
      <c r="AJ177" s="3">
        <f t="shared" si="61"/>
        <v>7.741662181555931</v>
      </c>
      <c r="AK177">
        <v>1.5</v>
      </c>
      <c r="AL177" s="3">
        <f t="shared" si="62"/>
        <v>0.3979400086720376</v>
      </c>
      <c r="AM177" s="3">
        <f t="shared" si="63"/>
        <v>1.4142135623730951</v>
      </c>
    </row>
    <row r="178" spans="1:39" x14ac:dyDescent="0.2">
      <c r="A178">
        <v>17</v>
      </c>
      <c r="B178">
        <v>9</v>
      </c>
      <c r="C178" s="1">
        <v>17.09</v>
      </c>
      <c r="D178" s="1" t="s">
        <v>316</v>
      </c>
      <c r="E178" s="6" t="s">
        <v>160</v>
      </c>
      <c r="F178" s="6">
        <v>2</v>
      </c>
      <c r="G178" s="3">
        <v>13</v>
      </c>
      <c r="H178" s="3">
        <f t="shared" si="44"/>
        <v>1.146128035678238</v>
      </c>
      <c r="I178" s="3">
        <f t="shared" si="45"/>
        <v>3.6742346141747673</v>
      </c>
      <c r="J178" s="3">
        <v>80</v>
      </c>
      <c r="K178" s="3">
        <f t="shared" si="46"/>
        <v>1.9084850188786497</v>
      </c>
      <c r="L178" s="3">
        <f t="shared" si="47"/>
        <v>8.9721792224631809</v>
      </c>
      <c r="M178" s="3">
        <v>80</v>
      </c>
      <c r="N178" s="3">
        <f t="shared" si="48"/>
        <v>1.9084850188786497</v>
      </c>
      <c r="O178" s="3">
        <f t="shared" si="49"/>
        <v>8.9721792224631809</v>
      </c>
      <c r="P178" s="1">
        <v>103.73534555690355</v>
      </c>
      <c r="Q178" s="3">
        <f t="shared" si="50"/>
        <v>2.0200932699295309</v>
      </c>
      <c r="R178" s="3">
        <f t="shared" si="51"/>
        <v>10.209571271943966</v>
      </c>
      <c r="S178" s="7">
        <v>103.98018784611835</v>
      </c>
      <c r="T178" s="3">
        <f t="shared" si="64"/>
        <v>2.0211073455369006</v>
      </c>
      <c r="U178" s="3">
        <f t="shared" si="65"/>
        <v>10.221555060073705</v>
      </c>
      <c r="V178" s="7">
        <v>98.597722549170797</v>
      </c>
      <c r="W178" s="3">
        <f t="shared" si="52"/>
        <v>1.9982494077446196</v>
      </c>
      <c r="X178" s="3">
        <f t="shared" si="53"/>
        <v>9.9547839026857226</v>
      </c>
      <c r="Y178" s="1">
        <f>7/3</f>
        <v>2.3333333333333335</v>
      </c>
      <c r="Z178" s="3">
        <f t="shared" si="54"/>
        <v>0.52287874528033762</v>
      </c>
      <c r="AA178" s="3">
        <f t="shared" si="55"/>
        <v>1.6832508230603465</v>
      </c>
      <c r="AB178" s="5">
        <v>265.16666666666669</v>
      </c>
      <c r="AC178" s="3">
        <f t="shared" si="56"/>
        <v>2.4251536657548391</v>
      </c>
      <c r="AD178" s="3">
        <f t="shared" si="57"/>
        <v>16.299284237863535</v>
      </c>
      <c r="AE178" s="2">
        <v>0.78</v>
      </c>
      <c r="AF178" s="3">
        <f t="shared" si="58"/>
        <v>0.250420002308894</v>
      </c>
      <c r="AG178" s="3">
        <f t="shared" si="59"/>
        <v>1.131370849898476</v>
      </c>
      <c r="AH178" s="8">
        <v>8.2666666666666675</v>
      </c>
      <c r="AI178" s="3">
        <f t="shared" si="60"/>
        <v>0.96692354119841384</v>
      </c>
      <c r="AJ178" s="3">
        <f t="shared" si="61"/>
        <v>2.960855732160327</v>
      </c>
      <c r="AK178">
        <v>2.25</v>
      </c>
      <c r="AL178" s="3">
        <f t="shared" si="62"/>
        <v>0.51188336097887432</v>
      </c>
      <c r="AM178" s="3">
        <f t="shared" si="63"/>
        <v>1.6583123951776999</v>
      </c>
    </row>
    <row r="179" spans="1:39" x14ac:dyDescent="0.2">
      <c r="A179">
        <v>17</v>
      </c>
      <c r="B179">
        <v>10</v>
      </c>
      <c r="C179" s="1">
        <v>17.100000000000001</v>
      </c>
      <c r="D179" s="1" t="s">
        <v>316</v>
      </c>
      <c r="E179" s="6" t="s">
        <v>170</v>
      </c>
      <c r="F179" s="6">
        <v>2</v>
      </c>
      <c r="G179" s="3">
        <v>11</v>
      </c>
      <c r="H179" s="3">
        <f t="shared" si="44"/>
        <v>1.0791812460476249</v>
      </c>
      <c r="I179" s="3">
        <f t="shared" si="45"/>
        <v>3.3911649915626341</v>
      </c>
      <c r="J179" s="3">
        <v>73</v>
      </c>
      <c r="K179" s="3">
        <f t="shared" si="46"/>
        <v>1.8692317197309762</v>
      </c>
      <c r="L179" s="3">
        <f t="shared" si="47"/>
        <v>8.5732140997411239</v>
      </c>
      <c r="M179" s="3">
        <v>73</v>
      </c>
      <c r="N179" s="3">
        <f t="shared" si="48"/>
        <v>1.8692317197309762</v>
      </c>
      <c r="O179" s="3">
        <f t="shared" si="49"/>
        <v>8.5732140997411239</v>
      </c>
      <c r="P179" s="1">
        <v>122.40619948124483</v>
      </c>
      <c r="Q179" s="3">
        <f t="shared" si="50"/>
        <v>2.0913369776296857</v>
      </c>
      <c r="R179" s="3">
        <f t="shared" si="51"/>
        <v>11.086306845890782</v>
      </c>
      <c r="S179" s="7">
        <v>117.19369584697446</v>
      </c>
      <c r="T179" s="3">
        <f t="shared" si="64"/>
        <v>2.0725943129929014</v>
      </c>
      <c r="U179" s="3">
        <f t="shared" si="65"/>
        <v>10.848672538470984</v>
      </c>
      <c r="V179" s="7">
        <v>95.066480571679037</v>
      </c>
      <c r="W179" s="3">
        <f t="shared" si="52"/>
        <v>1.9825718804664498</v>
      </c>
      <c r="X179" s="3">
        <f t="shared" si="53"/>
        <v>9.7758109930419099</v>
      </c>
      <c r="Y179" s="1">
        <v>1.6666666666666667</v>
      </c>
      <c r="Z179" s="3">
        <f t="shared" si="54"/>
        <v>0.42596873227228121</v>
      </c>
      <c r="AA179" s="3">
        <f t="shared" si="55"/>
        <v>1.4719601443879746</v>
      </c>
      <c r="AB179" s="5">
        <v>176.5</v>
      </c>
      <c r="AC179" s="3">
        <f t="shared" si="56"/>
        <v>2.249198357391113</v>
      </c>
      <c r="AD179" s="3">
        <f t="shared" si="57"/>
        <v>13.30413469565007</v>
      </c>
      <c r="AE179" s="2">
        <v>1.1200000000000001</v>
      </c>
      <c r="AF179" s="3">
        <f t="shared" si="58"/>
        <v>0.32633586092875144</v>
      </c>
      <c r="AG179" s="3">
        <f t="shared" si="59"/>
        <v>1.2727922061357855</v>
      </c>
      <c r="AH179" s="8">
        <v>14.5</v>
      </c>
      <c r="AI179" s="3">
        <f t="shared" si="60"/>
        <v>1.1903316981702914</v>
      </c>
      <c r="AJ179" s="3">
        <f t="shared" si="61"/>
        <v>3.872983346207417</v>
      </c>
      <c r="AK179">
        <v>1.84</v>
      </c>
      <c r="AL179" s="3">
        <f t="shared" si="62"/>
        <v>0.45331834004703764</v>
      </c>
      <c r="AM179" s="3">
        <f t="shared" si="63"/>
        <v>1.5297058540778354</v>
      </c>
    </row>
    <row r="180" spans="1:39" s="16" customFormat="1" x14ac:dyDescent="0.2">
      <c r="A180" s="16">
        <v>17</v>
      </c>
      <c r="B180" s="16">
        <v>11</v>
      </c>
      <c r="C180" s="17">
        <v>17.11</v>
      </c>
      <c r="D180" s="17" t="s">
        <v>313</v>
      </c>
      <c r="E180" s="18" t="s">
        <v>11</v>
      </c>
      <c r="F180" s="18">
        <v>2</v>
      </c>
      <c r="G180" s="19">
        <v>15</v>
      </c>
      <c r="H180" s="3">
        <f t="shared" si="44"/>
        <v>1.2041199826559248</v>
      </c>
      <c r="I180" s="3">
        <f t="shared" si="45"/>
        <v>3.9370039370059056</v>
      </c>
      <c r="J180" s="19">
        <v>58</v>
      </c>
      <c r="K180" s="3">
        <f t="shared" si="46"/>
        <v>1.7708520116421442</v>
      </c>
      <c r="L180" s="3">
        <f t="shared" si="47"/>
        <v>7.6485292703891776</v>
      </c>
      <c r="M180" s="19">
        <v>65</v>
      </c>
      <c r="N180" s="3">
        <f t="shared" si="48"/>
        <v>1.8195439355418688</v>
      </c>
      <c r="O180" s="3">
        <f t="shared" si="49"/>
        <v>8.0932070281193234</v>
      </c>
      <c r="P180" s="17">
        <v>94.646868742142289</v>
      </c>
      <c r="Q180" s="3">
        <f t="shared" si="50"/>
        <v>1.9806707567964712</v>
      </c>
      <c r="R180" s="3">
        <f t="shared" si="51"/>
        <v>9.7543256426132441</v>
      </c>
      <c r="S180" s="20" t="s">
        <v>29</v>
      </c>
      <c r="T180" s="3" t="s">
        <v>29</v>
      </c>
      <c r="U180" s="3" t="s">
        <v>29</v>
      </c>
      <c r="V180" s="20" t="s">
        <v>29</v>
      </c>
      <c r="W180" s="3" t="s">
        <v>29</v>
      </c>
      <c r="X180" s="3" t="s">
        <v>29</v>
      </c>
      <c r="Y180" s="17">
        <v>0.66666666666666663</v>
      </c>
      <c r="Z180" s="3">
        <f t="shared" si="54"/>
        <v>0.22184874961635634</v>
      </c>
      <c r="AA180" s="3">
        <f t="shared" si="55"/>
        <v>1.0801234497346432</v>
      </c>
      <c r="AB180" s="21">
        <v>178.66666666666666</v>
      </c>
      <c r="AC180" s="3">
        <f t="shared" si="56"/>
        <v>2.2544675104670762</v>
      </c>
      <c r="AD180" s="3">
        <f t="shared" si="57"/>
        <v>13.385315336840842</v>
      </c>
      <c r="AE180" s="22">
        <v>0.39</v>
      </c>
      <c r="AF180" s="3">
        <f t="shared" si="58"/>
        <v>0.14301480025409513</v>
      </c>
      <c r="AG180" s="3">
        <f t="shared" si="59"/>
        <v>0.94339811320566036</v>
      </c>
      <c r="AH180" s="23">
        <v>83.733333333333334</v>
      </c>
      <c r="AI180" s="3">
        <f t="shared" si="60"/>
        <v>1.928054291498327</v>
      </c>
      <c r="AJ180" s="3">
        <f t="shared" si="61"/>
        <v>9.1778719392533112</v>
      </c>
      <c r="AK180" s="16">
        <v>1.79</v>
      </c>
      <c r="AL180" s="3">
        <f t="shared" si="62"/>
        <v>0.44560420327359757</v>
      </c>
      <c r="AM180" s="3">
        <f t="shared" si="63"/>
        <v>1.5132745950421556</v>
      </c>
    </row>
    <row r="181" spans="1:39" x14ac:dyDescent="0.2">
      <c r="A181">
        <v>17</v>
      </c>
      <c r="B181">
        <v>12</v>
      </c>
      <c r="C181" s="1">
        <v>17.12</v>
      </c>
      <c r="D181" s="1" t="s">
        <v>316</v>
      </c>
      <c r="E181" s="6" t="s">
        <v>275</v>
      </c>
      <c r="F181" s="6">
        <v>2</v>
      </c>
      <c r="G181" s="3">
        <v>9</v>
      </c>
      <c r="H181" s="3">
        <f t="shared" si="44"/>
        <v>1</v>
      </c>
      <c r="I181" s="3">
        <f t="shared" si="45"/>
        <v>3.082207001484488</v>
      </c>
      <c r="J181" s="3">
        <v>85</v>
      </c>
      <c r="K181" s="3">
        <f t="shared" si="46"/>
        <v>1.9344984512435677</v>
      </c>
      <c r="L181" s="3">
        <f t="shared" si="47"/>
        <v>9.2466210044534645</v>
      </c>
      <c r="M181" s="3">
        <v>92</v>
      </c>
      <c r="N181" s="3">
        <f t="shared" si="48"/>
        <v>1.968482948553935</v>
      </c>
      <c r="O181" s="3">
        <f t="shared" si="49"/>
        <v>9.6176920308356717</v>
      </c>
      <c r="P181" s="1">
        <v>71.86064286666992</v>
      </c>
      <c r="Q181" s="3">
        <f t="shared" si="50"/>
        <v>1.8624929988056451</v>
      </c>
      <c r="R181" s="3">
        <f t="shared" si="51"/>
        <v>8.5065059141030357</v>
      </c>
      <c r="S181" s="7">
        <v>82.995831857011879</v>
      </c>
      <c r="T181" s="3">
        <f t="shared" si="64"/>
        <v>1.9242577355093484</v>
      </c>
      <c r="U181" s="3">
        <f t="shared" si="65"/>
        <v>9.1376053677652269</v>
      </c>
      <c r="V181" s="7">
        <v>76.00177203614976</v>
      </c>
      <c r="W181" s="3">
        <f t="shared" si="52"/>
        <v>1.8865007196746415</v>
      </c>
      <c r="X181" s="3">
        <f t="shared" si="53"/>
        <v>8.7465291422454978</v>
      </c>
      <c r="Y181" s="1">
        <v>2</v>
      </c>
      <c r="Z181" s="3">
        <f t="shared" si="54"/>
        <v>0.47712125471966244</v>
      </c>
      <c r="AA181" s="3">
        <f t="shared" si="55"/>
        <v>1.5811388300841898</v>
      </c>
      <c r="AB181" s="5">
        <v>230.83333333333334</v>
      </c>
      <c r="AC181" s="3">
        <f t="shared" si="56"/>
        <v>2.3651758796084028</v>
      </c>
      <c r="AD181" s="3">
        <f t="shared" si="57"/>
        <v>15.209646062066446</v>
      </c>
      <c r="AE181" s="2">
        <v>0.92</v>
      </c>
      <c r="AF181" s="3">
        <f t="shared" si="58"/>
        <v>0.28330122870354957</v>
      </c>
      <c r="AG181" s="3">
        <f t="shared" si="59"/>
        <v>1.1916375287812984</v>
      </c>
      <c r="AH181" s="8">
        <v>8.2333333333333343</v>
      </c>
      <c r="AI181" s="3">
        <f t="shared" si="60"/>
        <v>0.96535851434478614</v>
      </c>
      <c r="AJ181" s="3">
        <f t="shared" si="61"/>
        <v>2.9552213679068671</v>
      </c>
      <c r="AK181">
        <v>1.95</v>
      </c>
      <c r="AL181" s="3">
        <f t="shared" si="62"/>
        <v>0.46982201597816303</v>
      </c>
      <c r="AM181" s="3">
        <f t="shared" si="63"/>
        <v>1.5652475842498528</v>
      </c>
    </row>
    <row r="182" spans="1:39" x14ac:dyDescent="0.2">
      <c r="A182">
        <v>18</v>
      </c>
      <c r="B182">
        <v>1</v>
      </c>
      <c r="C182" s="1">
        <v>18.010000000000002</v>
      </c>
      <c r="D182" s="1" t="s">
        <v>314</v>
      </c>
      <c r="E182" s="6" t="s">
        <v>105</v>
      </c>
      <c r="F182" s="6">
        <v>1</v>
      </c>
      <c r="G182" s="3">
        <v>12</v>
      </c>
      <c r="H182" s="3">
        <f t="shared" si="44"/>
        <v>1.1139433523068367</v>
      </c>
      <c r="I182" s="3">
        <f t="shared" si="45"/>
        <v>3.5355339059327378</v>
      </c>
      <c r="J182" s="3">
        <v>80</v>
      </c>
      <c r="K182" s="3">
        <f t="shared" si="46"/>
        <v>1.9084850188786497</v>
      </c>
      <c r="L182" s="3">
        <f t="shared" si="47"/>
        <v>8.9721792224631809</v>
      </c>
      <c r="M182" s="3">
        <v>85</v>
      </c>
      <c r="N182" s="3">
        <f t="shared" si="48"/>
        <v>1.9344984512435677</v>
      </c>
      <c r="O182" s="3">
        <f t="shared" si="49"/>
        <v>9.2466210044534645</v>
      </c>
      <c r="P182" s="1">
        <v>109.09512467133304</v>
      </c>
      <c r="Q182" s="3">
        <f t="shared" si="50"/>
        <v>2.041768087589213</v>
      </c>
      <c r="R182" s="3">
        <f t="shared" si="51"/>
        <v>10.468769014135953</v>
      </c>
      <c r="S182" s="7">
        <v>86.220810122855298</v>
      </c>
      <c r="T182" s="3">
        <f t="shared" si="64"/>
        <v>1.940620116162812</v>
      </c>
      <c r="U182" s="3">
        <f t="shared" si="65"/>
        <v>9.3124008785519585</v>
      </c>
      <c r="V182" s="7">
        <v>81.595165950297201</v>
      </c>
      <c r="W182" s="3">
        <f t="shared" si="52"/>
        <v>1.9169546300982778</v>
      </c>
      <c r="X182" s="3">
        <f t="shared" si="53"/>
        <v>9.0606382749946039</v>
      </c>
      <c r="Y182" s="1">
        <v>2</v>
      </c>
      <c r="Z182" s="3">
        <f t="shared" si="54"/>
        <v>0.47712125471966244</v>
      </c>
      <c r="AA182" s="3">
        <f t="shared" si="55"/>
        <v>1.5811388300841898</v>
      </c>
      <c r="AB182" s="5">
        <v>132.83333333333334</v>
      </c>
      <c r="AC182" s="3">
        <f t="shared" si="56"/>
        <v>2.1265642948950374</v>
      </c>
      <c r="AD182" s="3">
        <f t="shared" si="57"/>
        <v>11.547005383792516</v>
      </c>
      <c r="AE182" s="2">
        <v>1.2</v>
      </c>
      <c r="AF182" s="3">
        <f t="shared" si="58"/>
        <v>0.34242268082220628</v>
      </c>
      <c r="AG182" s="3">
        <f t="shared" si="59"/>
        <v>1.3038404810405297</v>
      </c>
      <c r="AH182" s="8" t="s">
        <v>29</v>
      </c>
      <c r="AI182" s="3" t="s">
        <v>29</v>
      </c>
      <c r="AJ182" s="3" t="s">
        <v>29</v>
      </c>
      <c r="AK182" s="3" t="s">
        <v>29</v>
      </c>
      <c r="AL182" s="3" t="s">
        <v>29</v>
      </c>
      <c r="AM182" s="3" t="s">
        <v>29</v>
      </c>
    </row>
    <row r="183" spans="1:39" x14ac:dyDescent="0.2">
      <c r="A183">
        <v>18</v>
      </c>
      <c r="B183">
        <v>2</v>
      </c>
      <c r="C183" s="1">
        <v>18.02</v>
      </c>
      <c r="D183" s="1" t="s">
        <v>314</v>
      </c>
      <c r="E183" s="6" t="s">
        <v>277</v>
      </c>
      <c r="F183" s="6">
        <v>1</v>
      </c>
      <c r="G183" s="3">
        <v>14</v>
      </c>
      <c r="H183" s="3">
        <f t="shared" si="44"/>
        <v>1.1760912590556813</v>
      </c>
      <c r="I183" s="3">
        <f t="shared" si="45"/>
        <v>3.8078865529319543</v>
      </c>
      <c r="J183" s="3">
        <v>85</v>
      </c>
      <c r="K183" s="3">
        <f t="shared" si="46"/>
        <v>1.9344984512435677</v>
      </c>
      <c r="L183" s="3">
        <f t="shared" si="47"/>
        <v>9.2466210044534645</v>
      </c>
      <c r="M183" s="3">
        <v>85</v>
      </c>
      <c r="N183" s="3">
        <f t="shared" si="48"/>
        <v>1.9344984512435677</v>
      </c>
      <c r="O183" s="3">
        <f t="shared" si="49"/>
        <v>9.2466210044534645</v>
      </c>
      <c r="P183" s="1">
        <v>91.196620037669248</v>
      </c>
      <c r="Q183" s="3">
        <f t="shared" si="50"/>
        <v>1.9647149999484685</v>
      </c>
      <c r="R183" s="3">
        <f t="shared" si="51"/>
        <v>9.575835213581593</v>
      </c>
      <c r="S183" s="7">
        <v>81.92147761423584</v>
      </c>
      <c r="T183" s="3">
        <f t="shared" si="64"/>
        <v>1.9186670323749278</v>
      </c>
      <c r="U183" s="3">
        <f t="shared" si="65"/>
        <v>9.0786275182009657</v>
      </c>
      <c r="V183" s="7">
        <v>69.9529055394827</v>
      </c>
      <c r="W183" s="3">
        <f t="shared" si="52"/>
        <v>1.8509701846268571</v>
      </c>
      <c r="X183" s="3">
        <f t="shared" si="53"/>
        <v>8.3936229090591574</v>
      </c>
      <c r="Y183" s="1">
        <v>1.6666666666666667</v>
      </c>
      <c r="Z183" s="3">
        <f t="shared" si="54"/>
        <v>0.42596873227228121</v>
      </c>
      <c r="AA183" s="3">
        <f t="shared" si="55"/>
        <v>1.4719601443879746</v>
      </c>
      <c r="AB183" s="5">
        <v>186.33333333333334</v>
      </c>
      <c r="AC183" s="3">
        <f t="shared" si="56"/>
        <v>2.2726150608493985</v>
      </c>
      <c r="AD183" s="3">
        <f t="shared" si="57"/>
        <v>13.668699035875116</v>
      </c>
      <c r="AE183" s="2">
        <v>0.75</v>
      </c>
      <c r="AF183" s="3">
        <f t="shared" si="58"/>
        <v>0.24303804868629444</v>
      </c>
      <c r="AG183" s="3">
        <f t="shared" si="59"/>
        <v>1.1180339887498949</v>
      </c>
      <c r="AH183" s="8">
        <v>13.333333333333334</v>
      </c>
      <c r="AI183" s="3">
        <f t="shared" si="60"/>
        <v>1.156347200859924</v>
      </c>
      <c r="AJ183" s="3">
        <f t="shared" si="61"/>
        <v>3.7193189340702331</v>
      </c>
      <c r="AK183">
        <v>2.08</v>
      </c>
      <c r="AL183" s="3">
        <f t="shared" si="62"/>
        <v>0.48855071650044429</v>
      </c>
      <c r="AM183" s="3">
        <f t="shared" si="63"/>
        <v>1.606237840420901</v>
      </c>
    </row>
    <row r="184" spans="1:39" x14ac:dyDescent="0.2">
      <c r="A184">
        <v>18</v>
      </c>
      <c r="B184">
        <v>3</v>
      </c>
      <c r="C184" s="1">
        <v>18.03</v>
      </c>
      <c r="D184" s="1" t="s">
        <v>314</v>
      </c>
      <c r="E184" s="6" t="s">
        <v>279</v>
      </c>
      <c r="F184" s="6">
        <v>1</v>
      </c>
      <c r="G184" s="3">
        <v>12</v>
      </c>
      <c r="H184" s="3">
        <f t="shared" si="44"/>
        <v>1.1139433523068367</v>
      </c>
      <c r="I184" s="3">
        <f t="shared" si="45"/>
        <v>3.5355339059327378</v>
      </c>
      <c r="J184" s="3">
        <v>80</v>
      </c>
      <c r="K184" s="3">
        <f t="shared" si="46"/>
        <v>1.9084850188786497</v>
      </c>
      <c r="L184" s="3">
        <f t="shared" si="47"/>
        <v>8.9721792224631809</v>
      </c>
      <c r="M184" s="3">
        <v>80</v>
      </c>
      <c r="N184" s="3">
        <f t="shared" si="48"/>
        <v>1.9084850188786497</v>
      </c>
      <c r="O184" s="3">
        <f t="shared" si="49"/>
        <v>8.9721792224631809</v>
      </c>
      <c r="P184" s="1">
        <v>98.467257185582966</v>
      </c>
      <c r="Q184" s="3">
        <f t="shared" si="50"/>
        <v>1.9976801424155417</v>
      </c>
      <c r="R184" s="3">
        <f t="shared" si="51"/>
        <v>9.9482288466632571</v>
      </c>
      <c r="S184" s="7">
        <v>95.51167820987331</v>
      </c>
      <c r="T184" s="3">
        <f t="shared" si="64"/>
        <v>1.9845798674913935</v>
      </c>
      <c r="U184" s="3">
        <f t="shared" si="65"/>
        <v>9.7985549041618025</v>
      </c>
      <c r="V184" s="7">
        <v>74.377024758317063</v>
      </c>
      <c r="W184" s="3">
        <f t="shared" si="52"/>
        <v>1.8772389912119405</v>
      </c>
      <c r="X184" s="3">
        <f t="shared" si="53"/>
        <v>8.6531511461615569</v>
      </c>
      <c r="Y184" s="1">
        <f>10/3</f>
        <v>3.3333333333333335</v>
      </c>
      <c r="Z184" s="3">
        <f t="shared" si="54"/>
        <v>0.63682209758717434</v>
      </c>
      <c r="AA184" s="3">
        <f t="shared" si="55"/>
        <v>1.9578900207451218</v>
      </c>
      <c r="AB184" s="5">
        <v>137.16666666666666</v>
      </c>
      <c r="AC184" s="3">
        <f t="shared" si="56"/>
        <v>2.14040328016663</v>
      </c>
      <c r="AD184" s="3">
        <f t="shared" si="57"/>
        <v>11.733143937865361</v>
      </c>
      <c r="AE184" s="2">
        <v>0.84</v>
      </c>
      <c r="AF184" s="3">
        <f t="shared" si="58"/>
        <v>0.26481782300953643</v>
      </c>
      <c r="AG184" s="3">
        <f t="shared" si="59"/>
        <v>1.1575836902790224</v>
      </c>
      <c r="AH184" s="8">
        <v>21.866666666666664</v>
      </c>
      <c r="AI184" s="3">
        <f t="shared" si="60"/>
        <v>1.3592028609870892</v>
      </c>
      <c r="AJ184" s="3">
        <f t="shared" si="61"/>
        <v>4.7293410393697197</v>
      </c>
      <c r="AK184">
        <v>2.2400000000000002</v>
      </c>
      <c r="AL184" s="3">
        <f t="shared" si="62"/>
        <v>0.51054501020661214</v>
      </c>
      <c r="AM184" s="3">
        <f t="shared" si="63"/>
        <v>1.6552945357246849</v>
      </c>
    </row>
    <row r="185" spans="1:39" x14ac:dyDescent="0.2">
      <c r="A185">
        <v>18</v>
      </c>
      <c r="B185">
        <v>4</v>
      </c>
      <c r="C185" s="1">
        <v>18.04</v>
      </c>
      <c r="D185" s="1" t="s">
        <v>314</v>
      </c>
      <c r="E185" s="6" t="s">
        <v>223</v>
      </c>
      <c r="F185" s="6">
        <v>1</v>
      </c>
      <c r="G185" s="3">
        <v>7</v>
      </c>
      <c r="H185" s="3">
        <f t="shared" si="44"/>
        <v>0.90308998699194354</v>
      </c>
      <c r="I185" s="3">
        <f t="shared" si="45"/>
        <v>2.7386127875258306</v>
      </c>
      <c r="J185" s="3">
        <v>80</v>
      </c>
      <c r="K185" s="3">
        <f t="shared" si="46"/>
        <v>1.9084850188786497</v>
      </c>
      <c r="L185" s="3">
        <f t="shared" si="47"/>
        <v>8.9721792224631809</v>
      </c>
      <c r="M185" s="3">
        <v>85</v>
      </c>
      <c r="N185" s="3">
        <f t="shared" si="48"/>
        <v>1.9344984512435677</v>
      </c>
      <c r="O185" s="3">
        <f t="shared" si="49"/>
        <v>9.2466210044534645</v>
      </c>
      <c r="P185" s="1">
        <v>128.05299243550533</v>
      </c>
      <c r="Q185" s="3">
        <f t="shared" si="50"/>
        <v>2.1107680792646994</v>
      </c>
      <c r="R185" s="3">
        <f t="shared" si="51"/>
        <v>11.338121203951973</v>
      </c>
      <c r="S185" s="7">
        <v>91.089431524854561</v>
      </c>
      <c r="T185" s="3">
        <f t="shared" si="64"/>
        <v>1.964209792044846</v>
      </c>
      <c r="U185" s="3">
        <f t="shared" si="65"/>
        <v>9.5702367538559123</v>
      </c>
      <c r="V185" s="7">
        <v>64.791199826692861</v>
      </c>
      <c r="W185" s="3">
        <f t="shared" si="52"/>
        <v>1.8181678066489029</v>
      </c>
      <c r="X185" s="3">
        <f t="shared" si="53"/>
        <v>8.0802970135195444</v>
      </c>
      <c r="Y185" s="1">
        <v>3</v>
      </c>
      <c r="Z185" s="3">
        <f t="shared" si="54"/>
        <v>0.6020599913279624</v>
      </c>
      <c r="AA185" s="3">
        <f t="shared" si="55"/>
        <v>1.8708286933869707</v>
      </c>
      <c r="AB185" s="5">
        <v>166.83333333333334</v>
      </c>
      <c r="AC185" s="3">
        <f t="shared" si="56"/>
        <v>2.2248782201699746</v>
      </c>
      <c r="AD185" s="3">
        <f t="shared" si="57"/>
        <v>12.935738607954837</v>
      </c>
      <c r="AE185" s="2">
        <v>1.52</v>
      </c>
      <c r="AF185" s="3">
        <f t="shared" si="58"/>
        <v>0.40140054078154408</v>
      </c>
      <c r="AG185" s="3">
        <f t="shared" si="59"/>
        <v>1.4212670403551895</v>
      </c>
      <c r="AH185" s="8" t="s">
        <v>29</v>
      </c>
      <c r="AI185" s="3" t="s">
        <v>29</v>
      </c>
      <c r="AJ185" s="3" t="s">
        <v>29</v>
      </c>
      <c r="AK185" s="3" t="s">
        <v>29</v>
      </c>
      <c r="AL185" s="3" t="s">
        <v>29</v>
      </c>
      <c r="AM185" s="3" t="s">
        <v>29</v>
      </c>
    </row>
    <row r="186" spans="1:39" x14ac:dyDescent="0.2">
      <c r="A186">
        <v>18</v>
      </c>
      <c r="B186">
        <v>5</v>
      </c>
      <c r="C186" s="1">
        <v>18.05</v>
      </c>
      <c r="D186" s="1" t="s">
        <v>314</v>
      </c>
      <c r="E186" s="6" t="s">
        <v>184</v>
      </c>
      <c r="F186" s="6">
        <v>1</v>
      </c>
      <c r="G186" s="3">
        <v>15</v>
      </c>
      <c r="H186" s="3">
        <f t="shared" si="44"/>
        <v>1.2041199826559248</v>
      </c>
      <c r="I186" s="3">
        <f t="shared" si="45"/>
        <v>3.9370039370059056</v>
      </c>
      <c r="J186" s="3">
        <v>80</v>
      </c>
      <c r="K186" s="3">
        <f t="shared" si="46"/>
        <v>1.9084850188786497</v>
      </c>
      <c r="L186" s="3">
        <f t="shared" si="47"/>
        <v>8.9721792224631809</v>
      </c>
      <c r="M186" s="3">
        <v>85</v>
      </c>
      <c r="N186" s="3">
        <f t="shared" si="48"/>
        <v>1.9344984512435677</v>
      </c>
      <c r="O186" s="3">
        <f t="shared" si="49"/>
        <v>9.2466210044534645</v>
      </c>
      <c r="P186" s="1">
        <v>93.677174636135661</v>
      </c>
      <c r="Q186" s="3">
        <f t="shared" si="50"/>
        <v>1.9762452891995443</v>
      </c>
      <c r="R186" s="3">
        <f t="shared" si="51"/>
        <v>9.7044924976082942</v>
      </c>
      <c r="S186" s="7">
        <v>72.026994184661831</v>
      </c>
      <c r="T186" s="3">
        <f t="shared" si="64"/>
        <v>1.8634834253041894</v>
      </c>
      <c r="U186" s="3">
        <f t="shared" si="65"/>
        <v>8.5162781885435042</v>
      </c>
      <c r="V186" s="7">
        <v>79.015796809692958</v>
      </c>
      <c r="W186" s="3">
        <f t="shared" si="52"/>
        <v>1.9031757343673952</v>
      </c>
      <c r="X186" s="3">
        <f t="shared" si="53"/>
        <v>8.9171630471632035</v>
      </c>
      <c r="Y186" s="1">
        <v>2.3333333333333335</v>
      </c>
      <c r="Z186" s="3">
        <f t="shared" si="54"/>
        <v>0.52287874528033762</v>
      </c>
      <c r="AA186" s="3">
        <f t="shared" si="55"/>
        <v>1.6832508230603465</v>
      </c>
      <c r="AB186" s="5">
        <v>190.16666666666666</v>
      </c>
      <c r="AC186" s="3">
        <f t="shared" si="56"/>
        <v>2.2814121675176242</v>
      </c>
      <c r="AD186" s="3">
        <f t="shared" si="57"/>
        <v>13.808210118138652</v>
      </c>
      <c r="AE186" s="2">
        <v>0.92</v>
      </c>
      <c r="AF186" s="3">
        <f t="shared" si="58"/>
        <v>0.28330122870354957</v>
      </c>
      <c r="AG186" s="3">
        <f t="shared" si="59"/>
        <v>1.1916375287812984</v>
      </c>
      <c r="AH186" s="8">
        <v>37.93333333333333</v>
      </c>
      <c r="AI186" s="3">
        <f t="shared" si="60"/>
        <v>1.5903215880567183</v>
      </c>
      <c r="AJ186" s="3">
        <f t="shared" si="61"/>
        <v>6.1994623422788306</v>
      </c>
      <c r="AK186">
        <v>1.91</v>
      </c>
      <c r="AL186" s="3">
        <f t="shared" si="62"/>
        <v>0.46389298898590731</v>
      </c>
      <c r="AM186" s="3">
        <f t="shared" si="63"/>
        <v>1.5524174696260025</v>
      </c>
    </row>
    <row r="187" spans="1:39" x14ac:dyDescent="0.2">
      <c r="A187">
        <v>18</v>
      </c>
      <c r="B187">
        <v>6</v>
      </c>
      <c r="C187" s="1">
        <v>18.059999999999999</v>
      </c>
      <c r="D187" s="1" t="s">
        <v>315</v>
      </c>
      <c r="E187" s="6" t="s">
        <v>5</v>
      </c>
      <c r="F187" s="9">
        <v>1</v>
      </c>
      <c r="G187" s="3">
        <v>1</v>
      </c>
      <c r="H187" s="3">
        <f t="shared" si="44"/>
        <v>0.3010299956639812</v>
      </c>
      <c r="I187" s="3">
        <f t="shared" si="45"/>
        <v>1.2247448713915889</v>
      </c>
      <c r="J187" s="3" t="s">
        <v>29</v>
      </c>
      <c r="K187" s="3" t="s">
        <v>29</v>
      </c>
      <c r="L187" s="3" t="s">
        <v>29</v>
      </c>
      <c r="M187" s="3" t="s">
        <v>29</v>
      </c>
      <c r="N187" s="3" t="s">
        <v>29</v>
      </c>
      <c r="O187" s="3" t="s">
        <v>29</v>
      </c>
      <c r="P187" s="1" t="s">
        <v>29</v>
      </c>
      <c r="Q187" s="3" t="s">
        <v>29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29</v>
      </c>
      <c r="Y187" s="3" t="s">
        <v>29</v>
      </c>
      <c r="Z187" s="3" t="s">
        <v>29</v>
      </c>
      <c r="AA187" s="3" t="s">
        <v>29</v>
      </c>
      <c r="AB187" s="3" t="s">
        <v>29</v>
      </c>
      <c r="AC187" s="3" t="s">
        <v>29</v>
      </c>
      <c r="AD187" s="3" t="s">
        <v>29</v>
      </c>
      <c r="AE187" s="3" t="s">
        <v>29</v>
      </c>
      <c r="AF187" s="3" t="s">
        <v>29</v>
      </c>
      <c r="AG187" s="3" t="s">
        <v>29</v>
      </c>
      <c r="AH187" s="8" t="s">
        <v>29</v>
      </c>
      <c r="AI187" s="3" t="s">
        <v>29</v>
      </c>
      <c r="AJ187" s="3" t="s">
        <v>29</v>
      </c>
      <c r="AK187" s="3" t="s">
        <v>29</v>
      </c>
      <c r="AL187" s="3" t="s">
        <v>29</v>
      </c>
      <c r="AM187" s="3" t="s">
        <v>29</v>
      </c>
    </row>
    <row r="188" spans="1:39" x14ac:dyDescent="0.2">
      <c r="A188">
        <v>18</v>
      </c>
      <c r="B188">
        <v>7</v>
      </c>
      <c r="C188" s="1">
        <v>18.07</v>
      </c>
      <c r="D188" s="1" t="s">
        <v>316</v>
      </c>
      <c r="E188" s="6" t="s">
        <v>181</v>
      </c>
      <c r="F188" s="6">
        <v>2</v>
      </c>
      <c r="G188" s="3">
        <v>13</v>
      </c>
      <c r="H188" s="3">
        <f t="shared" si="44"/>
        <v>1.146128035678238</v>
      </c>
      <c r="I188" s="3">
        <f t="shared" si="45"/>
        <v>3.6742346141747673</v>
      </c>
      <c r="J188" s="3">
        <v>80</v>
      </c>
      <c r="K188" s="3">
        <f t="shared" si="46"/>
        <v>1.9084850188786497</v>
      </c>
      <c r="L188" s="3">
        <f t="shared" si="47"/>
        <v>8.9721792224631809</v>
      </c>
      <c r="M188" s="3">
        <v>85</v>
      </c>
      <c r="N188" s="3">
        <f t="shared" si="48"/>
        <v>1.9344984512435677</v>
      </c>
      <c r="O188" s="3">
        <f t="shared" si="49"/>
        <v>9.2466210044534645</v>
      </c>
      <c r="P188" s="1">
        <v>108.0478850292334</v>
      </c>
      <c r="Q188" s="3">
        <f t="shared" si="50"/>
        <v>2.0376172469065525</v>
      </c>
      <c r="R188" s="3">
        <f t="shared" si="51"/>
        <v>10.418631629404766</v>
      </c>
      <c r="S188" s="7">
        <v>96.484299762175127</v>
      </c>
      <c r="T188" s="3">
        <f t="shared" si="64"/>
        <v>1.9889346764606088</v>
      </c>
      <c r="U188" s="3">
        <f t="shared" si="65"/>
        <v>9.8480607107275251</v>
      </c>
      <c r="V188" s="7">
        <v>98.238241058724796</v>
      </c>
      <c r="W188" s="3">
        <f t="shared" si="52"/>
        <v>1.9966790580461651</v>
      </c>
      <c r="X188" s="3">
        <f t="shared" si="53"/>
        <v>9.9367117830157881</v>
      </c>
      <c r="Y188" s="1">
        <v>2</v>
      </c>
      <c r="Z188" s="3">
        <f t="shared" si="54"/>
        <v>0.47712125471966244</v>
      </c>
      <c r="AA188" s="3">
        <f t="shared" si="55"/>
        <v>1.5811388300841898</v>
      </c>
      <c r="AB188" s="5">
        <v>257.16666666666669</v>
      </c>
      <c r="AC188" s="3">
        <f t="shared" si="56"/>
        <v>2.4119001673755625</v>
      </c>
      <c r="AD188" s="3">
        <f t="shared" si="57"/>
        <v>16.051998837112677</v>
      </c>
      <c r="AE188" s="2">
        <v>1.03</v>
      </c>
      <c r="AF188" s="3">
        <f t="shared" si="58"/>
        <v>0.30749603791321295</v>
      </c>
      <c r="AG188" s="3">
        <f t="shared" si="59"/>
        <v>1.2369316876852983</v>
      </c>
      <c r="AH188" s="8">
        <v>18.133333333333333</v>
      </c>
      <c r="AI188" s="3">
        <f t="shared" si="60"/>
        <v>1.281790637678311</v>
      </c>
      <c r="AJ188" s="3">
        <f t="shared" si="61"/>
        <v>4.3166344915145798</v>
      </c>
      <c r="AK188">
        <v>2.21</v>
      </c>
      <c r="AL188" s="3">
        <f t="shared" si="62"/>
        <v>0.5065050324048721</v>
      </c>
      <c r="AM188" s="3">
        <f t="shared" si="63"/>
        <v>1.6462077633154328</v>
      </c>
    </row>
    <row r="189" spans="1:39" x14ac:dyDescent="0.2">
      <c r="A189">
        <v>18</v>
      </c>
      <c r="B189">
        <v>8</v>
      </c>
      <c r="C189" s="1">
        <v>18.079999999999998</v>
      </c>
      <c r="D189" s="1" t="s">
        <v>316</v>
      </c>
      <c r="E189" s="6" t="s">
        <v>278</v>
      </c>
      <c r="F189" s="6">
        <v>2</v>
      </c>
      <c r="G189" s="3">
        <v>8</v>
      </c>
      <c r="H189" s="3">
        <f t="shared" si="44"/>
        <v>0.95424250943932487</v>
      </c>
      <c r="I189" s="3">
        <f t="shared" si="45"/>
        <v>2.9154759474226504</v>
      </c>
      <c r="J189" s="3">
        <v>73</v>
      </c>
      <c r="K189" s="3">
        <f t="shared" si="46"/>
        <v>1.8692317197309762</v>
      </c>
      <c r="L189" s="3">
        <f t="shared" si="47"/>
        <v>8.5732140997411239</v>
      </c>
      <c r="M189" s="3">
        <v>80</v>
      </c>
      <c r="N189" s="3">
        <f t="shared" si="48"/>
        <v>1.9084850188786497</v>
      </c>
      <c r="O189" s="3">
        <f t="shared" si="49"/>
        <v>8.9721792224631809</v>
      </c>
      <c r="P189" s="1">
        <v>154.07133971073415</v>
      </c>
      <c r="Q189" s="3">
        <f t="shared" si="50"/>
        <v>2.1905315389120252</v>
      </c>
      <c r="R189" s="3">
        <f t="shared" si="51"/>
        <v>12.432672267486751</v>
      </c>
      <c r="S189" s="7">
        <v>133.0744872212706</v>
      </c>
      <c r="T189" s="3">
        <f t="shared" si="64"/>
        <v>2.1273461446438806</v>
      </c>
      <c r="U189" s="3">
        <f t="shared" si="65"/>
        <v>11.557442936102717</v>
      </c>
      <c r="V189" s="7">
        <v>95.872820787098206</v>
      </c>
      <c r="W189" s="3">
        <f t="shared" si="52"/>
        <v>1.9862019459062819</v>
      </c>
      <c r="X189" s="3">
        <f t="shared" si="53"/>
        <v>9.8169659664836466</v>
      </c>
      <c r="Y189" s="1">
        <f>7/3</f>
        <v>2.3333333333333335</v>
      </c>
      <c r="Z189" s="3">
        <f t="shared" si="54"/>
        <v>0.52287874528033762</v>
      </c>
      <c r="AA189" s="3">
        <f t="shared" si="55"/>
        <v>1.6832508230603465</v>
      </c>
      <c r="AB189" s="5">
        <v>235.83333333333334</v>
      </c>
      <c r="AC189" s="3">
        <f t="shared" si="56"/>
        <v>2.3744428275438261</v>
      </c>
      <c r="AD189" s="3">
        <f t="shared" si="57"/>
        <v>15.37313674346694</v>
      </c>
      <c r="AE189" s="2">
        <v>1.01</v>
      </c>
      <c r="AF189" s="3">
        <f t="shared" si="58"/>
        <v>0.30319605742048883</v>
      </c>
      <c r="AG189" s="3">
        <f t="shared" si="59"/>
        <v>1.2288205727444508</v>
      </c>
      <c r="AH189" s="8">
        <v>84.933333333333323</v>
      </c>
      <c r="AI189" s="3">
        <f t="shared" si="60"/>
        <v>1.9341616582977217</v>
      </c>
      <c r="AJ189" s="3">
        <f t="shared" si="61"/>
        <v>9.243015380996253</v>
      </c>
      <c r="AK189">
        <v>1.84</v>
      </c>
      <c r="AL189" s="3">
        <f t="shared" si="62"/>
        <v>0.45331834004703764</v>
      </c>
      <c r="AM189" s="3">
        <f t="shared" si="63"/>
        <v>1.5297058540778354</v>
      </c>
    </row>
    <row r="190" spans="1:39" x14ac:dyDescent="0.2">
      <c r="A190">
        <v>18</v>
      </c>
      <c r="B190">
        <v>9</v>
      </c>
      <c r="C190" s="1">
        <v>18.09</v>
      </c>
      <c r="D190" s="1" t="s">
        <v>316</v>
      </c>
      <c r="E190" s="6" t="s">
        <v>281</v>
      </c>
      <c r="F190" s="6">
        <v>2</v>
      </c>
      <c r="G190" s="3">
        <v>13</v>
      </c>
      <c r="H190" s="3">
        <f t="shared" si="44"/>
        <v>1.146128035678238</v>
      </c>
      <c r="I190" s="3">
        <f t="shared" si="45"/>
        <v>3.6742346141747673</v>
      </c>
      <c r="J190" s="3">
        <v>80</v>
      </c>
      <c r="K190" s="3">
        <f t="shared" si="46"/>
        <v>1.9084850188786497</v>
      </c>
      <c r="L190" s="3">
        <f t="shared" si="47"/>
        <v>8.9721792224631809</v>
      </c>
      <c r="M190" s="3">
        <v>85</v>
      </c>
      <c r="N190" s="3">
        <f t="shared" si="48"/>
        <v>1.9344984512435677</v>
      </c>
      <c r="O190" s="3">
        <f t="shared" si="49"/>
        <v>9.2466210044534645</v>
      </c>
      <c r="P190" s="1">
        <v>150.75388758125271</v>
      </c>
      <c r="Q190" s="3">
        <f t="shared" si="50"/>
        <v>2.1811398255032093</v>
      </c>
      <c r="R190" s="3">
        <f t="shared" si="51"/>
        <v>12.29853192788687</v>
      </c>
      <c r="S190" s="7">
        <v>142.1012388402047</v>
      </c>
      <c r="T190" s="3">
        <f t="shared" si="64"/>
        <v>2.1556433935021664</v>
      </c>
      <c r="U190" s="3">
        <f t="shared" si="65"/>
        <v>11.941576061818838</v>
      </c>
      <c r="V190" s="7">
        <v>73.509369746036683</v>
      </c>
      <c r="W190" s="3">
        <f t="shared" si="52"/>
        <v>1.8722108898373104</v>
      </c>
      <c r="X190" s="3">
        <f t="shared" si="53"/>
        <v>8.6028698552306775</v>
      </c>
      <c r="Y190" s="1">
        <v>3</v>
      </c>
      <c r="Z190" s="3">
        <f t="shared" si="54"/>
        <v>0.6020599913279624</v>
      </c>
      <c r="AA190" s="3">
        <f t="shared" si="55"/>
        <v>1.8708286933869707</v>
      </c>
      <c r="AB190" s="5">
        <v>217.16666666666666</v>
      </c>
      <c r="AC190" s="3">
        <f t="shared" si="56"/>
        <v>2.3387883961671121</v>
      </c>
      <c r="AD190" s="3">
        <f t="shared" si="57"/>
        <v>14.753530650887152</v>
      </c>
      <c r="AE190" s="2">
        <v>1.1299999999999999</v>
      </c>
      <c r="AF190" s="3">
        <f t="shared" si="58"/>
        <v>0.32837960343873768</v>
      </c>
      <c r="AG190" s="3">
        <f t="shared" si="59"/>
        <v>1.2767145334803705</v>
      </c>
      <c r="AH190" s="8" t="s">
        <v>29</v>
      </c>
      <c r="AI190" s="3" t="s">
        <v>29</v>
      </c>
      <c r="AJ190" s="3" t="s">
        <v>29</v>
      </c>
      <c r="AK190" s="3" t="s">
        <v>29</v>
      </c>
      <c r="AL190" s="3" t="s">
        <v>29</v>
      </c>
      <c r="AM190" s="3" t="s">
        <v>29</v>
      </c>
    </row>
    <row r="191" spans="1:39" x14ac:dyDescent="0.2">
      <c r="A191">
        <v>18</v>
      </c>
      <c r="B191">
        <v>10</v>
      </c>
      <c r="C191" s="1">
        <v>18.100000000000001</v>
      </c>
      <c r="D191" s="1" t="s">
        <v>316</v>
      </c>
      <c r="E191" s="6" t="s">
        <v>14</v>
      </c>
      <c r="F191" s="6">
        <v>2</v>
      </c>
      <c r="G191" s="3">
        <v>10</v>
      </c>
      <c r="H191" s="3">
        <f t="shared" si="44"/>
        <v>1.0413926851582251</v>
      </c>
      <c r="I191" s="3">
        <f t="shared" si="45"/>
        <v>3.2403703492039302</v>
      </c>
      <c r="J191" s="3">
        <v>85</v>
      </c>
      <c r="K191" s="3">
        <f t="shared" si="46"/>
        <v>1.9344984512435677</v>
      </c>
      <c r="L191" s="3">
        <f t="shared" si="47"/>
        <v>9.2466210044534645</v>
      </c>
      <c r="M191" s="3">
        <v>85</v>
      </c>
      <c r="N191" s="3">
        <f t="shared" si="48"/>
        <v>1.9344984512435677</v>
      </c>
      <c r="O191" s="3">
        <f t="shared" si="49"/>
        <v>9.2466210044534645</v>
      </c>
      <c r="P191" s="1">
        <v>88.160471972510393</v>
      </c>
      <c r="Q191" s="3">
        <f t="shared" si="50"/>
        <v>1.9501723587596846</v>
      </c>
      <c r="R191" s="3">
        <f t="shared" si="51"/>
        <v>9.4159689874441703</v>
      </c>
      <c r="S191" s="7">
        <v>85.012604020289587</v>
      </c>
      <c r="T191" s="3">
        <f t="shared" si="64"/>
        <v>1.9345620960735792</v>
      </c>
      <c r="U191" s="3">
        <f t="shared" si="65"/>
        <v>9.2473025266987765</v>
      </c>
      <c r="V191" s="7">
        <v>65.180460403008325</v>
      </c>
      <c r="W191" s="3">
        <f t="shared" si="52"/>
        <v>1.8207297841261985</v>
      </c>
      <c r="X191" s="3">
        <f t="shared" si="53"/>
        <v>8.1043482404822864</v>
      </c>
      <c r="Y191" s="1">
        <v>1.6666666666666667</v>
      </c>
      <c r="Z191" s="3">
        <f t="shared" si="54"/>
        <v>0.42596873227228121</v>
      </c>
      <c r="AA191" s="3">
        <f t="shared" si="55"/>
        <v>1.4719601443879746</v>
      </c>
      <c r="AB191" s="5">
        <v>226.5</v>
      </c>
      <c r="AC191" s="3">
        <f t="shared" si="56"/>
        <v>2.3569814009931314</v>
      </c>
      <c r="AD191" s="3">
        <f t="shared" si="57"/>
        <v>15.066519173319364</v>
      </c>
      <c r="AE191" s="2">
        <v>1.1100000000000001</v>
      </c>
      <c r="AF191" s="3">
        <f t="shared" si="58"/>
        <v>0.32428245529769273</v>
      </c>
      <c r="AG191" s="3">
        <f t="shared" si="59"/>
        <v>1.2688577540449522</v>
      </c>
      <c r="AH191" s="8">
        <v>11.566666666666668</v>
      </c>
      <c r="AI191" s="3">
        <f t="shared" si="60"/>
        <v>1.0992200954861304</v>
      </c>
      <c r="AJ191" s="3">
        <f t="shared" si="61"/>
        <v>3.4737107920301407</v>
      </c>
      <c r="AK191">
        <v>2.14</v>
      </c>
      <c r="AL191" s="3">
        <f t="shared" si="62"/>
        <v>0.49692964807321494</v>
      </c>
      <c r="AM191" s="3">
        <f t="shared" si="63"/>
        <v>1.6248076809271921</v>
      </c>
    </row>
    <row r="192" spans="1:39" x14ac:dyDescent="0.2">
      <c r="A192">
        <v>18</v>
      </c>
      <c r="B192">
        <v>11</v>
      </c>
      <c r="C192" s="1">
        <v>18.11</v>
      </c>
      <c r="D192" s="1" t="s">
        <v>316</v>
      </c>
      <c r="E192" s="6" t="s">
        <v>271</v>
      </c>
      <c r="F192" s="6">
        <v>2</v>
      </c>
      <c r="G192" s="3">
        <v>10</v>
      </c>
      <c r="H192" s="3">
        <f t="shared" si="44"/>
        <v>1.0413926851582251</v>
      </c>
      <c r="I192" s="3">
        <f t="shared" si="45"/>
        <v>3.2403703492039302</v>
      </c>
      <c r="J192" s="3">
        <v>92</v>
      </c>
      <c r="K192" s="3">
        <f t="shared" si="46"/>
        <v>1.968482948553935</v>
      </c>
      <c r="L192" s="3">
        <f t="shared" si="47"/>
        <v>9.6176920308356717</v>
      </c>
      <c r="M192" s="3">
        <v>92</v>
      </c>
      <c r="N192" s="3">
        <f t="shared" si="48"/>
        <v>1.968482948553935</v>
      </c>
      <c r="O192" s="3">
        <f t="shared" si="49"/>
        <v>9.6176920308356717</v>
      </c>
      <c r="P192" s="1">
        <v>98.094463210637329</v>
      </c>
      <c r="Q192" s="3">
        <f t="shared" si="50"/>
        <v>1.9960493894575915</v>
      </c>
      <c r="R192" s="3">
        <f t="shared" si="51"/>
        <v>9.9294744679986628</v>
      </c>
      <c r="S192" s="7">
        <v>95.17679011619046</v>
      </c>
      <c r="T192" s="3">
        <f t="shared" si="64"/>
        <v>1.9830702784761061</v>
      </c>
      <c r="U192" s="3">
        <f t="shared" si="65"/>
        <v>9.7814513297460337</v>
      </c>
      <c r="V192" s="7">
        <v>92.702894558334478</v>
      </c>
      <c r="W192" s="3">
        <f t="shared" si="52"/>
        <v>1.971753006803421</v>
      </c>
      <c r="X192" s="3">
        <f t="shared" si="53"/>
        <v>9.6541646225002022</v>
      </c>
      <c r="Y192" s="1">
        <v>1</v>
      </c>
      <c r="Z192" s="3">
        <f t="shared" si="54"/>
        <v>0.3010299956639812</v>
      </c>
      <c r="AA192" s="3">
        <f t="shared" si="55"/>
        <v>1.2247448713915889</v>
      </c>
      <c r="AB192" s="5">
        <v>158.5</v>
      </c>
      <c r="AC192" s="3">
        <f t="shared" si="56"/>
        <v>2.2027606873931997</v>
      </c>
      <c r="AD192" s="3">
        <f t="shared" si="57"/>
        <v>12.609520212918492</v>
      </c>
      <c r="AE192" s="2">
        <v>0.69</v>
      </c>
      <c r="AF192" s="3">
        <f t="shared" si="58"/>
        <v>0.22788670461367352</v>
      </c>
      <c r="AG192" s="3">
        <f t="shared" si="59"/>
        <v>1.0908712114635715</v>
      </c>
      <c r="AH192" s="8">
        <v>5.5666666666666673</v>
      </c>
      <c r="AI192" s="3">
        <f t="shared" si="60"/>
        <v>0.81734497144193052</v>
      </c>
      <c r="AJ192" s="3">
        <f t="shared" si="61"/>
        <v>2.4630604269214889</v>
      </c>
      <c r="AK192">
        <v>2.29</v>
      </c>
      <c r="AL192" s="3">
        <f t="shared" si="62"/>
        <v>0.51719589794997434</v>
      </c>
      <c r="AM192" s="3">
        <f t="shared" si="63"/>
        <v>1.6703293088490065</v>
      </c>
    </row>
    <row r="193" spans="1:39" x14ac:dyDescent="0.2">
      <c r="A193">
        <v>18</v>
      </c>
      <c r="B193">
        <v>12</v>
      </c>
      <c r="C193" s="1">
        <v>18.12</v>
      </c>
      <c r="D193" s="1" t="s">
        <v>316</v>
      </c>
      <c r="E193" s="6" t="s">
        <v>215</v>
      </c>
      <c r="F193" s="6">
        <v>2</v>
      </c>
      <c r="G193" s="3">
        <v>8</v>
      </c>
      <c r="H193" s="3">
        <f t="shared" si="44"/>
        <v>0.95424250943932487</v>
      </c>
      <c r="I193" s="3">
        <f t="shared" si="45"/>
        <v>2.9154759474226504</v>
      </c>
      <c r="J193" s="3">
        <v>80</v>
      </c>
      <c r="K193" s="3">
        <f t="shared" si="46"/>
        <v>1.9084850188786497</v>
      </c>
      <c r="L193" s="3">
        <f t="shared" si="47"/>
        <v>8.9721792224631809</v>
      </c>
      <c r="M193" s="3">
        <v>85</v>
      </c>
      <c r="N193" s="3">
        <f t="shared" si="48"/>
        <v>1.9344984512435677</v>
      </c>
      <c r="O193" s="3">
        <f t="shared" si="49"/>
        <v>9.2466210044534645</v>
      </c>
      <c r="P193" s="1">
        <v>73.478644013740777</v>
      </c>
      <c r="Q193" s="3">
        <f t="shared" si="50"/>
        <v>1.8720317611162678</v>
      </c>
      <c r="R193" s="3">
        <f t="shared" si="51"/>
        <v>8.6010838859844156</v>
      </c>
      <c r="S193" s="7">
        <v>74.510786281082488</v>
      </c>
      <c r="T193" s="3">
        <f t="shared" si="64"/>
        <v>1.8780089925267653</v>
      </c>
      <c r="U193" s="3">
        <f t="shared" si="65"/>
        <v>8.6608767616842623</v>
      </c>
      <c r="V193" s="7">
        <v>77.126669881274992</v>
      </c>
      <c r="W193" s="3">
        <f t="shared" si="52"/>
        <v>1.8927993130717817</v>
      </c>
      <c r="X193" s="3">
        <f t="shared" si="53"/>
        <v>8.8105998593327914</v>
      </c>
      <c r="Y193" s="1">
        <v>3.3333333333333335</v>
      </c>
      <c r="Z193" s="3">
        <f t="shared" si="54"/>
        <v>0.63682209758717434</v>
      </c>
      <c r="AA193" s="3">
        <f t="shared" si="55"/>
        <v>1.9578900207451218</v>
      </c>
      <c r="AB193" s="5">
        <v>238.84</v>
      </c>
      <c r="AC193" s="3">
        <f t="shared" si="56"/>
        <v>2.3799216155042044</v>
      </c>
      <c r="AD193" s="3">
        <f t="shared" si="57"/>
        <v>15.470617311536085</v>
      </c>
      <c r="AE193" s="2">
        <v>0.85</v>
      </c>
      <c r="AF193" s="3">
        <f t="shared" si="58"/>
        <v>0.26717172840301384</v>
      </c>
      <c r="AG193" s="3">
        <f t="shared" si="59"/>
        <v>1.1618950038622251</v>
      </c>
      <c r="AH193" s="8">
        <v>31.033333333333331</v>
      </c>
      <c r="AI193" s="3">
        <f t="shared" si="60"/>
        <v>1.5056021329488829</v>
      </c>
      <c r="AJ193" s="3">
        <f t="shared" si="61"/>
        <v>5.6154548643305233</v>
      </c>
      <c r="AK193">
        <v>1.76</v>
      </c>
      <c r="AL193" s="3">
        <f t="shared" si="62"/>
        <v>0.44090908206521767</v>
      </c>
      <c r="AM193" s="3">
        <f t="shared" si="63"/>
        <v>1.5033296378372907</v>
      </c>
    </row>
    <row r="194" spans="1:39" x14ac:dyDescent="0.2">
      <c r="A194">
        <v>19</v>
      </c>
      <c r="B194">
        <v>1</v>
      </c>
      <c r="C194" s="1">
        <v>19.010000000000002</v>
      </c>
      <c r="D194" s="1" t="s">
        <v>315</v>
      </c>
      <c r="E194" s="6" t="s">
        <v>13</v>
      </c>
      <c r="F194" s="6">
        <v>1</v>
      </c>
      <c r="G194" s="3">
        <v>0</v>
      </c>
      <c r="H194" s="3">
        <f t="shared" si="44"/>
        <v>0</v>
      </c>
      <c r="I194" s="3">
        <f t="shared" si="45"/>
        <v>0.70710678118654757</v>
      </c>
      <c r="J194" s="3" t="s">
        <v>29</v>
      </c>
      <c r="K194" s="3" t="s">
        <v>29</v>
      </c>
      <c r="L194" s="3" t="s">
        <v>29</v>
      </c>
      <c r="M194" s="3" t="s">
        <v>29</v>
      </c>
      <c r="N194" s="3" t="s">
        <v>29</v>
      </c>
      <c r="O194" s="3" t="s">
        <v>29</v>
      </c>
      <c r="P194" s="3" t="s">
        <v>29</v>
      </c>
      <c r="Q194" s="3" t="s">
        <v>29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29</v>
      </c>
      <c r="Y194" s="3" t="s">
        <v>29</v>
      </c>
      <c r="Z194" s="3" t="s">
        <v>29</v>
      </c>
      <c r="AA194" s="3" t="s">
        <v>29</v>
      </c>
      <c r="AB194" s="3" t="s">
        <v>29</v>
      </c>
      <c r="AC194" s="3" t="s">
        <v>29</v>
      </c>
      <c r="AD194" s="3" t="s">
        <v>29</v>
      </c>
      <c r="AE194" s="3" t="s">
        <v>29</v>
      </c>
      <c r="AF194" s="3" t="s">
        <v>29</v>
      </c>
      <c r="AG194" s="3" t="s">
        <v>29</v>
      </c>
      <c r="AH194" s="3" t="s">
        <v>29</v>
      </c>
      <c r="AI194" s="3" t="s">
        <v>29</v>
      </c>
      <c r="AJ194" s="3" t="s">
        <v>29</v>
      </c>
      <c r="AK194" s="3" t="s">
        <v>29</v>
      </c>
      <c r="AL194" s="3" t="s">
        <v>29</v>
      </c>
      <c r="AM194" s="3" t="s">
        <v>29</v>
      </c>
    </row>
    <row r="195" spans="1:39" x14ac:dyDescent="0.2">
      <c r="A195">
        <v>19</v>
      </c>
      <c r="B195">
        <v>2</v>
      </c>
      <c r="C195" s="1">
        <v>19.02</v>
      </c>
      <c r="D195" s="1" t="s">
        <v>315</v>
      </c>
      <c r="E195" s="6" t="s">
        <v>21</v>
      </c>
      <c r="F195" s="6">
        <v>1</v>
      </c>
      <c r="G195" s="3">
        <v>0</v>
      </c>
      <c r="H195" s="3">
        <f t="shared" ref="H195:H258" si="66">LOG10(G195+1)</f>
        <v>0</v>
      </c>
      <c r="I195" s="3">
        <f t="shared" ref="I195:I258" si="67">SQRT(G195+0.5)</f>
        <v>0.70710678118654757</v>
      </c>
      <c r="J195" s="3" t="s">
        <v>29</v>
      </c>
      <c r="K195" s="3" t="s">
        <v>29</v>
      </c>
      <c r="L195" s="3" t="s">
        <v>29</v>
      </c>
      <c r="M195" s="3" t="s">
        <v>29</v>
      </c>
      <c r="N195" s="3" t="s">
        <v>29</v>
      </c>
      <c r="O195" s="3" t="s">
        <v>29</v>
      </c>
      <c r="P195" s="3" t="s">
        <v>29</v>
      </c>
      <c r="Q195" s="3" t="s">
        <v>29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29</v>
      </c>
      <c r="Y195" s="3" t="s">
        <v>29</v>
      </c>
      <c r="Z195" s="3" t="s">
        <v>29</v>
      </c>
      <c r="AA195" s="3" t="s">
        <v>29</v>
      </c>
      <c r="AB195" s="3" t="s">
        <v>29</v>
      </c>
      <c r="AC195" s="3" t="s">
        <v>29</v>
      </c>
      <c r="AD195" s="3" t="s">
        <v>29</v>
      </c>
      <c r="AE195" s="3" t="s">
        <v>29</v>
      </c>
      <c r="AF195" s="3" t="s">
        <v>29</v>
      </c>
      <c r="AG195" s="3" t="s">
        <v>29</v>
      </c>
      <c r="AH195" s="3" t="s">
        <v>29</v>
      </c>
      <c r="AI195" s="3" t="s">
        <v>29</v>
      </c>
      <c r="AJ195" s="3" t="s">
        <v>29</v>
      </c>
      <c r="AK195" s="3" t="s">
        <v>29</v>
      </c>
      <c r="AL195" s="3" t="s">
        <v>29</v>
      </c>
      <c r="AM195" s="3" t="s">
        <v>29</v>
      </c>
    </row>
    <row r="196" spans="1:39" s="16" customFormat="1" x14ac:dyDescent="0.2">
      <c r="A196" s="16">
        <v>19</v>
      </c>
      <c r="B196" s="16">
        <v>3</v>
      </c>
      <c r="C196" s="17">
        <v>19.03</v>
      </c>
      <c r="D196" s="17" t="s">
        <v>313</v>
      </c>
      <c r="E196" s="18" t="s">
        <v>11</v>
      </c>
      <c r="F196" s="18">
        <v>1</v>
      </c>
      <c r="G196" s="19">
        <v>15</v>
      </c>
      <c r="H196" s="3">
        <f t="shared" si="66"/>
        <v>1.2041199826559248</v>
      </c>
      <c r="I196" s="3">
        <f t="shared" si="67"/>
        <v>3.9370039370059056</v>
      </c>
      <c r="J196" s="19">
        <v>58</v>
      </c>
      <c r="K196" s="3">
        <f t="shared" ref="K195:K258" si="68">LOG10(J196+1)</f>
        <v>1.7708520116421442</v>
      </c>
      <c r="L196" s="3">
        <f t="shared" ref="L195:L258" si="69">SQRT(J196+0.5)</f>
        <v>7.6485292703891776</v>
      </c>
      <c r="M196" s="19">
        <v>65</v>
      </c>
      <c r="N196" s="3">
        <f t="shared" ref="N195:N258" si="70">LOG10(M196+1)</f>
        <v>1.8195439355418688</v>
      </c>
      <c r="O196" s="3">
        <f t="shared" ref="O195:O258" si="71">SQRT(M196+0.5)</f>
        <v>8.0932070281193234</v>
      </c>
      <c r="P196" s="17">
        <v>82.895036119130438</v>
      </c>
      <c r="Q196" s="3">
        <f t="shared" ref="Q195:Q258" si="72">LOG10(P196+1)</f>
        <v>1.9237362653597405</v>
      </c>
      <c r="R196" s="3">
        <f t="shared" ref="R195:R258" si="73">SQRT(P196+0.5)</f>
        <v>9.132088267156119</v>
      </c>
      <c r="S196" s="20" t="s">
        <v>29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29</v>
      </c>
      <c r="Y196" s="17">
        <v>1</v>
      </c>
      <c r="Z196" s="3">
        <f t="shared" ref="Z195:Z258" si="74">LOG10(Y196+1)</f>
        <v>0.3010299956639812</v>
      </c>
      <c r="AA196" s="3">
        <f t="shared" ref="AA195:AA258" si="75">SQRT(Y196+0.5)</f>
        <v>1.2247448713915889</v>
      </c>
      <c r="AB196" s="21">
        <v>201.33333333333334</v>
      </c>
      <c r="AC196" s="3">
        <f t="shared" ref="AC195:AC258" si="76">LOG10(AB196+1)</f>
        <v>2.3060674363555953</v>
      </c>
      <c r="AD196" s="3">
        <f t="shared" ref="AD195:AD258" si="77">SQRT(AB196+0.5)</f>
        <v>14.206805880750723</v>
      </c>
      <c r="AE196" s="22">
        <v>0.7</v>
      </c>
      <c r="AF196" s="3">
        <f t="shared" ref="AF195:AF258" si="78">LOG10(AE196+1)</f>
        <v>0.23044892137827391</v>
      </c>
      <c r="AG196" s="3">
        <f t="shared" ref="AG195:AG258" si="79">SQRT(AE196+0.5)</f>
        <v>1.0954451150103321</v>
      </c>
      <c r="AH196" s="23">
        <v>140.66666666666666</v>
      </c>
      <c r="AI196" s="3">
        <f t="shared" ref="AI195:AI258" si="80">LOG10(AH196+1)</f>
        <v>2.151267675330649</v>
      </c>
      <c r="AJ196" s="3">
        <f t="shared" ref="AJ195:AJ258" si="81">SQRT(AH196+0.5)</f>
        <v>11.881357947081076</v>
      </c>
      <c r="AK196" s="16">
        <v>1.5</v>
      </c>
      <c r="AL196" s="3">
        <f t="shared" ref="AL195:AL258" si="82">LOG10(AK196+1)</f>
        <v>0.3979400086720376</v>
      </c>
      <c r="AM196" s="3">
        <f t="shared" ref="AM195:AM258" si="83">SQRT(AK196+0.5)</f>
        <v>1.4142135623730951</v>
      </c>
    </row>
    <row r="197" spans="1:39" x14ac:dyDescent="0.2">
      <c r="A197">
        <v>19</v>
      </c>
      <c r="B197">
        <v>4</v>
      </c>
      <c r="C197" s="1">
        <v>19.04</v>
      </c>
      <c r="D197" s="1" t="s">
        <v>315</v>
      </c>
      <c r="E197" s="6" t="s">
        <v>36</v>
      </c>
      <c r="F197" s="6">
        <v>1</v>
      </c>
      <c r="G197" s="3">
        <v>1</v>
      </c>
      <c r="H197" s="3">
        <f t="shared" si="66"/>
        <v>0.3010299956639812</v>
      </c>
      <c r="I197" s="3">
        <f t="shared" si="67"/>
        <v>1.2247448713915889</v>
      </c>
      <c r="J197" s="3" t="s">
        <v>29</v>
      </c>
      <c r="K197" s="3" t="s">
        <v>29</v>
      </c>
      <c r="L197" s="3" t="s">
        <v>29</v>
      </c>
      <c r="M197" s="3" t="s">
        <v>29</v>
      </c>
      <c r="N197" s="3" t="s">
        <v>29</v>
      </c>
      <c r="O197" s="3" t="s">
        <v>29</v>
      </c>
      <c r="P197" s="3" t="s">
        <v>29</v>
      </c>
      <c r="Q197" s="3" t="s">
        <v>29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29</v>
      </c>
      <c r="Y197" s="3" t="s">
        <v>29</v>
      </c>
      <c r="Z197" s="3" t="s">
        <v>29</v>
      </c>
      <c r="AA197" s="3" t="s">
        <v>29</v>
      </c>
      <c r="AB197" s="3" t="s">
        <v>29</v>
      </c>
      <c r="AC197" s="3" t="s">
        <v>29</v>
      </c>
      <c r="AD197" s="3" t="s">
        <v>29</v>
      </c>
      <c r="AE197" s="3" t="s">
        <v>29</v>
      </c>
      <c r="AF197" s="3" t="s">
        <v>29</v>
      </c>
      <c r="AG197" s="3" t="s">
        <v>29</v>
      </c>
      <c r="AH197" s="3" t="s">
        <v>29</v>
      </c>
      <c r="AI197" s="3" t="s">
        <v>29</v>
      </c>
      <c r="AJ197" s="3" t="s">
        <v>29</v>
      </c>
      <c r="AK197" s="3" t="s">
        <v>29</v>
      </c>
      <c r="AL197" s="3" t="s">
        <v>29</v>
      </c>
      <c r="AM197" s="3" t="s">
        <v>29</v>
      </c>
    </row>
    <row r="198" spans="1:39" x14ac:dyDescent="0.2">
      <c r="A198">
        <v>19</v>
      </c>
      <c r="B198">
        <v>5</v>
      </c>
      <c r="C198" s="1">
        <v>19.05</v>
      </c>
      <c r="D198" s="1" t="s">
        <v>315</v>
      </c>
      <c r="E198" s="6" t="s">
        <v>41</v>
      </c>
      <c r="F198" s="6">
        <v>1</v>
      </c>
      <c r="G198" s="3">
        <v>6</v>
      </c>
      <c r="H198" s="3">
        <f t="shared" si="66"/>
        <v>0.84509804001425681</v>
      </c>
      <c r="I198" s="3">
        <f t="shared" si="67"/>
        <v>2.5495097567963922</v>
      </c>
      <c r="J198" s="3">
        <v>142</v>
      </c>
      <c r="K198" s="3">
        <f t="shared" si="68"/>
        <v>2.1553360374650619</v>
      </c>
      <c r="L198" s="3">
        <f t="shared" si="69"/>
        <v>11.937336386313323</v>
      </c>
      <c r="M198" s="3">
        <v>142</v>
      </c>
      <c r="N198" s="3">
        <f t="shared" si="70"/>
        <v>2.1553360374650619</v>
      </c>
      <c r="O198" s="3">
        <f t="shared" si="71"/>
        <v>11.937336386313323</v>
      </c>
      <c r="P198" s="1">
        <v>135.75178885179881</v>
      </c>
      <c r="Q198" s="3">
        <f t="shared" si="72"/>
        <v>2.1359330160539796</v>
      </c>
      <c r="R198" s="3">
        <f t="shared" si="73"/>
        <v>11.67269415566941</v>
      </c>
      <c r="S198" s="7">
        <v>116.41923452230374</v>
      </c>
      <c r="T198" s="3">
        <f t="shared" ref="T195:T258" si="84">LOG10(S198+1)</f>
        <v>2.069739244804861</v>
      </c>
      <c r="U198" s="3">
        <f t="shared" ref="U195:U258" si="85">SQRT(S198+0.5)</f>
        <v>10.812919796350277</v>
      </c>
      <c r="V198" s="7">
        <v>98.106748666153877</v>
      </c>
      <c r="W198" s="3">
        <f t="shared" ref="W195:W258" si="86">LOG10(V198+1)</f>
        <v>1.9961032287403568</v>
      </c>
      <c r="X198" s="3">
        <f t="shared" ref="X195:X258" si="87">SQRT(V198+0.5)</f>
        <v>9.9300930844657174</v>
      </c>
      <c r="Y198" s="1">
        <v>7</v>
      </c>
      <c r="Z198" s="3">
        <f t="shared" si="74"/>
        <v>0.90308998699194354</v>
      </c>
      <c r="AA198" s="3">
        <f t="shared" si="75"/>
        <v>2.7386127875258306</v>
      </c>
      <c r="AB198" s="5">
        <v>235.66666666666666</v>
      </c>
      <c r="AC198" s="3">
        <f t="shared" si="76"/>
        <v>2.3741370939994129</v>
      </c>
      <c r="AD198" s="3">
        <f t="shared" si="77"/>
        <v>15.367715076310683</v>
      </c>
      <c r="AE198" s="2">
        <v>1.31</v>
      </c>
      <c r="AF198" s="3">
        <f t="shared" si="78"/>
        <v>0.36361197989214433</v>
      </c>
      <c r="AG198" s="3">
        <f t="shared" si="79"/>
        <v>1.3453624047073711</v>
      </c>
      <c r="AH198" s="8">
        <v>0.5</v>
      </c>
      <c r="AI198" s="3">
        <f t="shared" si="80"/>
        <v>0.17609125905568124</v>
      </c>
      <c r="AJ198" s="3">
        <f t="shared" si="81"/>
        <v>1</v>
      </c>
      <c r="AK198">
        <v>2.74</v>
      </c>
      <c r="AL198" s="3">
        <f t="shared" si="82"/>
        <v>0.57287160220048017</v>
      </c>
      <c r="AM198" s="3">
        <f t="shared" si="83"/>
        <v>1.8</v>
      </c>
    </row>
    <row r="199" spans="1:39" x14ac:dyDescent="0.2">
      <c r="A199">
        <v>19</v>
      </c>
      <c r="B199">
        <v>6</v>
      </c>
      <c r="C199" s="1">
        <v>19.059999999999999</v>
      </c>
      <c r="D199" s="1" t="s">
        <v>315</v>
      </c>
      <c r="E199" s="6" t="s">
        <v>45</v>
      </c>
      <c r="F199" s="9">
        <v>1</v>
      </c>
      <c r="G199" s="3">
        <v>1</v>
      </c>
      <c r="H199" s="3">
        <f t="shared" si="66"/>
        <v>0.3010299956639812</v>
      </c>
      <c r="I199" s="3">
        <f t="shared" si="67"/>
        <v>1.2247448713915889</v>
      </c>
      <c r="J199" s="3">
        <v>142</v>
      </c>
      <c r="K199" s="3">
        <f t="shared" si="68"/>
        <v>2.1553360374650619</v>
      </c>
      <c r="L199" s="3">
        <f t="shared" si="69"/>
        <v>11.937336386313323</v>
      </c>
      <c r="M199" s="3">
        <v>142</v>
      </c>
      <c r="N199" s="3">
        <f t="shared" si="70"/>
        <v>2.1553360374650619</v>
      </c>
      <c r="O199" s="3">
        <f t="shared" si="71"/>
        <v>11.937336386313323</v>
      </c>
      <c r="P199" s="1" t="s">
        <v>29</v>
      </c>
      <c r="Q199" s="3" t="s">
        <v>29</v>
      </c>
      <c r="R199" s="3" t="s">
        <v>29</v>
      </c>
      <c r="S199" s="3" t="s">
        <v>29</v>
      </c>
      <c r="T199" s="3" t="s">
        <v>29</v>
      </c>
      <c r="U199" s="3" t="s">
        <v>29</v>
      </c>
      <c r="V199" s="7">
        <v>71.06290441854479</v>
      </c>
      <c r="W199" s="3">
        <f t="shared" si="86"/>
        <v>1.8577117619154375</v>
      </c>
      <c r="X199" s="3">
        <f t="shared" si="87"/>
        <v>8.4594860611354399</v>
      </c>
      <c r="Y199" s="1">
        <v>7</v>
      </c>
      <c r="Z199" s="3">
        <f t="shared" si="74"/>
        <v>0.90308998699194354</v>
      </c>
      <c r="AA199" s="3">
        <f t="shared" si="75"/>
        <v>2.7386127875258306</v>
      </c>
      <c r="AB199" s="5">
        <v>190</v>
      </c>
      <c r="AC199" s="3">
        <f t="shared" si="76"/>
        <v>2.2810333672477277</v>
      </c>
      <c r="AD199" s="3">
        <f t="shared" si="77"/>
        <v>13.80217374184226</v>
      </c>
      <c r="AE199" s="2">
        <v>1.4</v>
      </c>
      <c r="AF199" s="3">
        <f t="shared" si="78"/>
        <v>0.38021124171160603</v>
      </c>
      <c r="AG199" s="3">
        <f t="shared" si="79"/>
        <v>1.3784048752090221</v>
      </c>
      <c r="AH199" s="8" t="s">
        <v>29</v>
      </c>
      <c r="AI199" s="3" t="s">
        <v>29</v>
      </c>
      <c r="AJ199" s="3" t="s">
        <v>29</v>
      </c>
      <c r="AK199" s="3" t="s">
        <v>29</v>
      </c>
      <c r="AL199" s="3" t="s">
        <v>29</v>
      </c>
      <c r="AM199" s="3" t="s">
        <v>29</v>
      </c>
    </row>
    <row r="200" spans="1:39" x14ac:dyDescent="0.2">
      <c r="A200">
        <v>19</v>
      </c>
      <c r="B200">
        <v>7</v>
      </c>
      <c r="C200" s="1">
        <v>19.07</v>
      </c>
      <c r="D200" s="1" t="s">
        <v>316</v>
      </c>
      <c r="E200" s="6" t="s">
        <v>283</v>
      </c>
      <c r="F200" s="6">
        <v>2</v>
      </c>
      <c r="G200" s="3">
        <v>10</v>
      </c>
      <c r="H200" s="3">
        <f t="shared" si="66"/>
        <v>1.0413926851582251</v>
      </c>
      <c r="I200" s="3">
        <f t="shared" si="67"/>
        <v>3.2403703492039302</v>
      </c>
      <c r="J200" s="3">
        <v>80</v>
      </c>
      <c r="K200" s="3">
        <f t="shared" si="68"/>
        <v>1.9084850188786497</v>
      </c>
      <c r="L200" s="3">
        <f t="shared" si="69"/>
        <v>8.9721792224631809</v>
      </c>
      <c r="M200" s="3">
        <v>80</v>
      </c>
      <c r="N200" s="3">
        <f t="shared" si="70"/>
        <v>1.9084850188786497</v>
      </c>
      <c r="O200" s="3">
        <f t="shared" si="71"/>
        <v>8.9721792224631809</v>
      </c>
      <c r="P200" s="1">
        <v>130.47913806456506</v>
      </c>
      <c r="Q200" s="3">
        <f t="shared" si="72"/>
        <v>2.118856848322348</v>
      </c>
      <c r="R200" s="3">
        <f t="shared" si="73"/>
        <v>11.444611748091985</v>
      </c>
      <c r="S200" s="7">
        <v>110.97086420452052</v>
      </c>
      <c r="T200" s="3">
        <f t="shared" si="84"/>
        <v>2.0491050301582412</v>
      </c>
      <c r="U200" s="3">
        <f t="shared" si="85"/>
        <v>10.557976330932009</v>
      </c>
      <c r="V200" s="7">
        <v>103.99101645973177</v>
      </c>
      <c r="W200" s="3">
        <f t="shared" si="86"/>
        <v>2.0211521403187249</v>
      </c>
      <c r="X200" s="3">
        <f t="shared" si="87"/>
        <v>10.222084741369139</v>
      </c>
      <c r="Y200" s="1">
        <f>3/3</f>
        <v>1</v>
      </c>
      <c r="Z200" s="3">
        <f t="shared" si="74"/>
        <v>0.3010299956639812</v>
      </c>
      <c r="AA200" s="3">
        <f t="shared" si="75"/>
        <v>1.2247448713915889</v>
      </c>
      <c r="AB200" s="5">
        <v>216.83333333333334</v>
      </c>
      <c r="AC200" s="3">
        <f t="shared" si="76"/>
        <v>2.3381243371969007</v>
      </c>
      <c r="AD200" s="3">
        <f t="shared" si="77"/>
        <v>14.742229591663987</v>
      </c>
      <c r="AE200" s="2">
        <v>1.1299999999999999</v>
      </c>
      <c r="AF200" s="3">
        <f t="shared" si="78"/>
        <v>0.32837960343873768</v>
      </c>
      <c r="AG200" s="3">
        <f t="shared" si="79"/>
        <v>1.2767145334803705</v>
      </c>
      <c r="AH200" s="8">
        <v>52.266666666666659</v>
      </c>
      <c r="AI200" s="3">
        <f t="shared" si="80"/>
        <v>1.7264555202583101</v>
      </c>
      <c r="AJ200" s="3">
        <f t="shared" si="81"/>
        <v>7.264066813202275</v>
      </c>
      <c r="AK200">
        <v>1.76</v>
      </c>
      <c r="AL200" s="3">
        <f t="shared" si="82"/>
        <v>0.44090908206521767</v>
      </c>
      <c r="AM200" s="3">
        <f t="shared" si="83"/>
        <v>1.5033296378372907</v>
      </c>
    </row>
    <row r="201" spans="1:39" x14ac:dyDescent="0.2">
      <c r="A201">
        <v>19</v>
      </c>
      <c r="B201">
        <v>8</v>
      </c>
      <c r="C201" s="1">
        <v>19.079999999999998</v>
      </c>
      <c r="D201" s="1" t="s">
        <v>312</v>
      </c>
      <c r="E201" s="9" t="s">
        <v>9</v>
      </c>
      <c r="F201" s="6">
        <v>2</v>
      </c>
      <c r="G201" s="3">
        <v>14</v>
      </c>
      <c r="H201" s="3">
        <f t="shared" si="66"/>
        <v>1.1760912590556813</v>
      </c>
      <c r="I201" s="3">
        <f t="shared" si="67"/>
        <v>3.8078865529319543</v>
      </c>
      <c r="J201" s="3">
        <v>122</v>
      </c>
      <c r="K201" s="3">
        <f t="shared" si="68"/>
        <v>2.0899051114393981</v>
      </c>
      <c r="L201" s="3">
        <f t="shared" si="69"/>
        <v>11.067971810589327</v>
      </c>
      <c r="M201" s="3">
        <v>122</v>
      </c>
      <c r="N201" s="3">
        <f t="shared" si="70"/>
        <v>2.0899051114393981</v>
      </c>
      <c r="O201" s="3">
        <f t="shared" si="71"/>
        <v>11.067971810589327</v>
      </c>
      <c r="P201" s="1">
        <v>123.05051774996649</v>
      </c>
      <c r="Q201" s="3">
        <f t="shared" si="72"/>
        <v>2.093598581228012</v>
      </c>
      <c r="R201" s="3">
        <f t="shared" si="73"/>
        <v>11.115328054086685</v>
      </c>
      <c r="S201" s="7">
        <v>137.45143338080737</v>
      </c>
      <c r="T201" s="3">
        <f t="shared" si="84"/>
        <v>2.1412974563340503</v>
      </c>
      <c r="U201" s="3">
        <f t="shared" si="85"/>
        <v>11.745272809977951</v>
      </c>
      <c r="V201" s="7">
        <v>100.77430409945205</v>
      </c>
      <c r="W201" s="3">
        <f t="shared" si="86"/>
        <v>2.0076381414930862</v>
      </c>
      <c r="X201" s="3">
        <f t="shared" si="87"/>
        <v>10.063513506695962</v>
      </c>
      <c r="Y201" s="3" t="s">
        <v>29</v>
      </c>
      <c r="Z201" s="3" t="s">
        <v>29</v>
      </c>
      <c r="AA201" s="3" t="s">
        <v>29</v>
      </c>
      <c r="AB201" s="3" t="s">
        <v>29</v>
      </c>
      <c r="AC201" s="3" t="s">
        <v>29</v>
      </c>
      <c r="AD201" s="3" t="s">
        <v>29</v>
      </c>
      <c r="AE201" s="3" t="s">
        <v>29</v>
      </c>
      <c r="AF201" s="3" t="s">
        <v>29</v>
      </c>
      <c r="AG201" s="3" t="s">
        <v>29</v>
      </c>
      <c r="AH201" s="3" t="s">
        <v>29</v>
      </c>
      <c r="AI201" s="3" t="s">
        <v>29</v>
      </c>
      <c r="AJ201" s="3" t="s">
        <v>29</v>
      </c>
      <c r="AK201" s="3" t="s">
        <v>29</v>
      </c>
      <c r="AL201" s="3" t="s">
        <v>29</v>
      </c>
      <c r="AM201" s="3" t="s">
        <v>29</v>
      </c>
    </row>
    <row r="202" spans="1:39" x14ac:dyDescent="0.2">
      <c r="A202">
        <v>19</v>
      </c>
      <c r="B202">
        <v>9</v>
      </c>
      <c r="C202" s="1">
        <v>19.09</v>
      </c>
      <c r="D202" s="1" t="s">
        <v>316</v>
      </c>
      <c r="E202" s="6" t="s">
        <v>22</v>
      </c>
      <c r="F202" s="6">
        <v>2</v>
      </c>
      <c r="G202" s="3">
        <v>0</v>
      </c>
      <c r="H202" s="3">
        <f t="shared" si="66"/>
        <v>0</v>
      </c>
      <c r="I202" s="3">
        <f t="shared" si="67"/>
        <v>0.70710678118654757</v>
      </c>
      <c r="J202" s="3" t="s">
        <v>29</v>
      </c>
      <c r="K202" s="3" t="s">
        <v>29</v>
      </c>
      <c r="L202" s="3" t="s">
        <v>29</v>
      </c>
      <c r="M202" s="3" t="s">
        <v>29</v>
      </c>
      <c r="N202" s="3" t="s">
        <v>29</v>
      </c>
      <c r="O202" s="3" t="s">
        <v>29</v>
      </c>
      <c r="P202" s="3" t="s">
        <v>29</v>
      </c>
      <c r="Q202" s="3" t="s">
        <v>29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29</v>
      </c>
      <c r="Y202" s="3" t="s">
        <v>29</v>
      </c>
      <c r="Z202" s="3" t="s">
        <v>29</v>
      </c>
      <c r="AA202" s="3" t="s">
        <v>29</v>
      </c>
      <c r="AB202" s="3" t="s">
        <v>29</v>
      </c>
      <c r="AC202" s="3" t="s">
        <v>29</v>
      </c>
      <c r="AD202" s="3" t="s">
        <v>29</v>
      </c>
      <c r="AE202" s="3" t="s">
        <v>29</v>
      </c>
      <c r="AF202" s="3" t="s">
        <v>29</v>
      </c>
      <c r="AG202" s="3" t="s">
        <v>29</v>
      </c>
      <c r="AH202" s="3" t="s">
        <v>29</v>
      </c>
      <c r="AI202" s="3" t="s">
        <v>29</v>
      </c>
      <c r="AJ202" s="3" t="s">
        <v>29</v>
      </c>
      <c r="AK202" s="3" t="s">
        <v>29</v>
      </c>
      <c r="AL202" s="3" t="s">
        <v>29</v>
      </c>
      <c r="AM202" s="3" t="s">
        <v>29</v>
      </c>
    </row>
    <row r="203" spans="1:39" x14ac:dyDescent="0.2">
      <c r="A203">
        <v>19</v>
      </c>
      <c r="B203">
        <v>10</v>
      </c>
      <c r="C203" s="1">
        <v>19.100000000000001</v>
      </c>
      <c r="D203" s="1" t="s">
        <v>316</v>
      </c>
      <c r="E203" s="6" t="s">
        <v>176</v>
      </c>
      <c r="F203" s="6">
        <v>2</v>
      </c>
      <c r="G203" s="3">
        <v>5</v>
      </c>
      <c r="H203" s="3">
        <f t="shared" si="66"/>
        <v>0.77815125038364363</v>
      </c>
      <c r="I203" s="3">
        <f t="shared" si="67"/>
        <v>2.3452078799117149</v>
      </c>
      <c r="J203" s="3">
        <v>73</v>
      </c>
      <c r="K203" s="3">
        <f t="shared" si="68"/>
        <v>1.8692317197309762</v>
      </c>
      <c r="L203" s="3">
        <f t="shared" si="69"/>
        <v>8.5732140997411239</v>
      </c>
      <c r="M203" s="3">
        <v>80</v>
      </c>
      <c r="N203" s="3">
        <f t="shared" si="70"/>
        <v>1.9084850188786497</v>
      </c>
      <c r="O203" s="3">
        <f t="shared" si="71"/>
        <v>8.9721792224631809</v>
      </c>
      <c r="P203" s="1">
        <v>101.73345421505508</v>
      </c>
      <c r="Q203" s="3">
        <f t="shared" si="72"/>
        <v>2.0117118906773439</v>
      </c>
      <c r="R203" s="3">
        <f t="shared" si="73"/>
        <v>10.111056038567638</v>
      </c>
      <c r="S203" s="7">
        <v>97.332698829408031</v>
      </c>
      <c r="T203" s="3">
        <f t="shared" si="84"/>
        <v>1.9926979589285763</v>
      </c>
      <c r="U203" s="3">
        <f t="shared" si="85"/>
        <v>9.8910413420128833</v>
      </c>
      <c r="V203" s="7">
        <v>94.994255035068036</v>
      </c>
      <c r="W203" s="3">
        <f t="shared" si="86"/>
        <v>1.982245242610126</v>
      </c>
      <c r="X203" s="3">
        <f t="shared" si="87"/>
        <v>9.7721162004485009</v>
      </c>
      <c r="Y203" s="1">
        <f>3/3</f>
        <v>1</v>
      </c>
      <c r="Z203" s="3">
        <f t="shared" si="74"/>
        <v>0.3010299956639812</v>
      </c>
      <c r="AA203" s="3">
        <f t="shared" si="75"/>
        <v>1.2247448713915889</v>
      </c>
      <c r="AB203" s="5">
        <v>195.33333333333334</v>
      </c>
      <c r="AC203" s="3">
        <f t="shared" si="76"/>
        <v>2.2929940400674393</v>
      </c>
      <c r="AD203" s="3">
        <f t="shared" si="77"/>
        <v>13.994046353122222</v>
      </c>
      <c r="AE203" s="2">
        <v>0.97</v>
      </c>
      <c r="AF203" s="3">
        <f t="shared" si="78"/>
        <v>0.2944662261615929</v>
      </c>
      <c r="AG203" s="3">
        <f t="shared" si="79"/>
        <v>1.2124355652982142</v>
      </c>
      <c r="AH203" s="8">
        <v>33</v>
      </c>
      <c r="AI203" s="3">
        <f t="shared" si="80"/>
        <v>1.5314789170422551</v>
      </c>
      <c r="AJ203" s="3">
        <f t="shared" si="81"/>
        <v>5.7879184513951127</v>
      </c>
      <c r="AK203">
        <v>2.0499999999999998</v>
      </c>
      <c r="AL203" s="3">
        <f t="shared" si="82"/>
        <v>0.48429983934678583</v>
      </c>
      <c r="AM203" s="3">
        <f t="shared" si="83"/>
        <v>1.5968719422671311</v>
      </c>
    </row>
    <row r="204" spans="1:39" x14ac:dyDescent="0.2">
      <c r="A204">
        <v>19</v>
      </c>
      <c r="B204">
        <v>11</v>
      </c>
      <c r="C204" s="1">
        <v>19.11</v>
      </c>
      <c r="D204" s="1" t="s">
        <v>316</v>
      </c>
      <c r="E204" s="6" t="s">
        <v>229</v>
      </c>
      <c r="F204" s="6">
        <v>2</v>
      </c>
      <c r="G204" s="3">
        <v>13</v>
      </c>
      <c r="H204" s="3">
        <f t="shared" si="66"/>
        <v>1.146128035678238</v>
      </c>
      <c r="I204" s="3">
        <f t="shared" si="67"/>
        <v>3.6742346141747673</v>
      </c>
      <c r="J204" s="3">
        <v>85</v>
      </c>
      <c r="K204" s="3">
        <f t="shared" si="68"/>
        <v>1.9344984512435677</v>
      </c>
      <c r="L204" s="3">
        <f t="shared" si="69"/>
        <v>9.2466210044534645</v>
      </c>
      <c r="M204" s="3">
        <v>92</v>
      </c>
      <c r="N204" s="3">
        <f t="shared" si="70"/>
        <v>1.968482948553935</v>
      </c>
      <c r="O204" s="3">
        <f t="shared" si="71"/>
        <v>9.6176920308356717</v>
      </c>
      <c r="P204" s="1">
        <v>98.767886839052238</v>
      </c>
      <c r="Q204" s="3">
        <f t="shared" si="72"/>
        <v>1.9989907736229702</v>
      </c>
      <c r="R204" s="3">
        <f t="shared" si="73"/>
        <v>9.9633270968613807</v>
      </c>
      <c r="S204" s="7">
        <v>104.14235541189903</v>
      </c>
      <c r="T204" s="3">
        <f t="shared" si="84"/>
        <v>2.0217777019094583</v>
      </c>
      <c r="U204" s="3">
        <f t="shared" si="85"/>
        <v>10.229484611254813</v>
      </c>
      <c r="V204" s="7">
        <v>94.129375476030447</v>
      </c>
      <c r="W204" s="3">
        <f t="shared" si="86"/>
        <v>1.978314645614573</v>
      </c>
      <c r="X204" s="3">
        <f t="shared" si="87"/>
        <v>9.7277631280798804</v>
      </c>
      <c r="Y204" s="1">
        <v>1.6666666666666667</v>
      </c>
      <c r="Z204" s="3">
        <f t="shared" si="74"/>
        <v>0.42596873227228121</v>
      </c>
      <c r="AA204" s="3">
        <f t="shared" si="75"/>
        <v>1.4719601443879746</v>
      </c>
      <c r="AB204" s="5">
        <v>222.66666666666666</v>
      </c>
      <c r="AC204" s="3">
        <f t="shared" si="76"/>
        <v>2.3496012654493295</v>
      </c>
      <c r="AD204" s="3">
        <f t="shared" si="77"/>
        <v>14.938763893531039</v>
      </c>
      <c r="AE204" s="2">
        <v>0.8</v>
      </c>
      <c r="AF204" s="3">
        <f t="shared" si="78"/>
        <v>0.25527250510330607</v>
      </c>
      <c r="AG204" s="3">
        <f t="shared" si="79"/>
        <v>1.1401754250991381</v>
      </c>
      <c r="AH204" s="8">
        <v>48</v>
      </c>
      <c r="AI204" s="3">
        <f t="shared" si="80"/>
        <v>1.6901960800285136</v>
      </c>
      <c r="AJ204" s="3">
        <f t="shared" si="81"/>
        <v>6.9641941385920596</v>
      </c>
      <c r="AK204">
        <v>1.98</v>
      </c>
      <c r="AL204" s="3">
        <f t="shared" si="82"/>
        <v>0.47421626407625522</v>
      </c>
      <c r="AM204" s="3">
        <f t="shared" si="83"/>
        <v>1.5748015748023623</v>
      </c>
    </row>
    <row r="205" spans="1:39" x14ac:dyDescent="0.2">
      <c r="A205">
        <v>19</v>
      </c>
      <c r="B205">
        <v>12</v>
      </c>
      <c r="C205" s="1">
        <v>19.12</v>
      </c>
      <c r="D205" s="1" t="s">
        <v>316</v>
      </c>
      <c r="E205" s="6" t="s">
        <v>111</v>
      </c>
      <c r="F205" s="6">
        <v>2</v>
      </c>
      <c r="G205" s="3">
        <v>15</v>
      </c>
      <c r="H205" s="3">
        <f t="shared" si="66"/>
        <v>1.2041199826559248</v>
      </c>
      <c r="I205" s="3">
        <f t="shared" si="67"/>
        <v>3.9370039370059056</v>
      </c>
      <c r="J205" s="3">
        <v>80</v>
      </c>
      <c r="K205" s="3">
        <f t="shared" si="68"/>
        <v>1.9084850188786497</v>
      </c>
      <c r="L205" s="3">
        <f t="shared" si="69"/>
        <v>8.9721792224631809</v>
      </c>
      <c r="M205" s="3">
        <v>80</v>
      </c>
      <c r="N205" s="3">
        <f t="shared" si="70"/>
        <v>1.9084850188786497</v>
      </c>
      <c r="O205" s="3">
        <f t="shared" si="71"/>
        <v>8.9721792224631809</v>
      </c>
      <c r="P205" s="1">
        <v>86.040813252188826</v>
      </c>
      <c r="Q205" s="3">
        <f t="shared" si="72"/>
        <v>1.9397229401354468</v>
      </c>
      <c r="R205" s="3">
        <f t="shared" si="73"/>
        <v>9.3027314941466965</v>
      </c>
      <c r="S205" s="7">
        <v>89.986739283847555</v>
      </c>
      <c r="T205" s="3">
        <f t="shared" si="84"/>
        <v>1.9589781013815015</v>
      </c>
      <c r="U205" s="3">
        <f t="shared" si="85"/>
        <v>9.5124518019198163</v>
      </c>
      <c r="V205" s="7">
        <v>92.697977908459862</v>
      </c>
      <c r="W205" s="3">
        <f t="shared" si="86"/>
        <v>1.971730218500652</v>
      </c>
      <c r="X205" s="3">
        <f t="shared" si="87"/>
        <v>9.6539099803374935</v>
      </c>
      <c r="Y205" s="1">
        <f>5/3</f>
        <v>1.6666666666666667</v>
      </c>
      <c r="Z205" s="3">
        <f t="shared" si="74"/>
        <v>0.42596873227228121</v>
      </c>
      <c r="AA205" s="3">
        <f t="shared" si="75"/>
        <v>1.4719601443879746</v>
      </c>
      <c r="AB205" s="5">
        <v>170.83333333333334</v>
      </c>
      <c r="AC205" s="3">
        <f t="shared" si="76"/>
        <v>2.2351074148998729</v>
      </c>
      <c r="AD205" s="3">
        <f t="shared" si="77"/>
        <v>13.089435944047908</v>
      </c>
      <c r="AE205" s="2">
        <v>0.72</v>
      </c>
      <c r="AF205" s="3">
        <f t="shared" si="78"/>
        <v>0.2355284469075489</v>
      </c>
      <c r="AG205" s="3">
        <f t="shared" si="79"/>
        <v>1.1045361017187261</v>
      </c>
      <c r="AH205" s="8">
        <v>46.533333333333331</v>
      </c>
      <c r="AI205" s="3">
        <f t="shared" si="80"/>
        <v>1.6769982707961844</v>
      </c>
      <c r="AJ205" s="3">
        <f t="shared" si="81"/>
        <v>6.8580852527023408</v>
      </c>
      <c r="AK205">
        <v>1.67</v>
      </c>
      <c r="AL205" s="3">
        <f t="shared" si="82"/>
        <v>0.42651126136457523</v>
      </c>
      <c r="AM205" s="3">
        <f t="shared" si="83"/>
        <v>1.4730919862656235</v>
      </c>
    </row>
    <row r="206" spans="1:39" x14ac:dyDescent="0.2">
      <c r="A206">
        <v>20</v>
      </c>
      <c r="B206">
        <v>1</v>
      </c>
      <c r="C206" s="1">
        <v>20.010000000000002</v>
      </c>
      <c r="D206" s="1" t="s">
        <v>315</v>
      </c>
      <c r="E206" s="6" t="s">
        <v>18</v>
      </c>
      <c r="F206" s="6">
        <v>1</v>
      </c>
      <c r="G206" s="3">
        <v>5</v>
      </c>
      <c r="H206" s="3">
        <f t="shared" si="66"/>
        <v>0.77815125038364363</v>
      </c>
      <c r="I206" s="3">
        <f t="shared" si="67"/>
        <v>2.3452078799117149</v>
      </c>
      <c r="J206" s="3" t="s">
        <v>29</v>
      </c>
      <c r="K206" s="3" t="s">
        <v>29</v>
      </c>
      <c r="L206" s="3" t="s">
        <v>29</v>
      </c>
      <c r="M206" s="3" t="s">
        <v>29</v>
      </c>
      <c r="N206" s="3" t="s">
        <v>29</v>
      </c>
      <c r="O206" s="3" t="s">
        <v>29</v>
      </c>
      <c r="P206" s="1">
        <v>114.58140474832453</v>
      </c>
      <c r="Q206" s="3">
        <f t="shared" si="72"/>
        <v>2.0628879684721055</v>
      </c>
      <c r="R206" s="3">
        <f t="shared" si="73"/>
        <v>10.727600139282062</v>
      </c>
      <c r="S206" s="7" t="s">
        <v>29</v>
      </c>
      <c r="T206" s="3" t="s">
        <v>29</v>
      </c>
      <c r="U206" s="3" t="s">
        <v>29</v>
      </c>
      <c r="V206" s="7">
        <v>113.8673487811769</v>
      </c>
      <c r="W206" s="3">
        <f t="shared" si="86"/>
        <v>2.0601965973623551</v>
      </c>
      <c r="X206" s="3">
        <f t="shared" si="87"/>
        <v>10.694267098832762</v>
      </c>
      <c r="Y206" s="1" t="s">
        <v>29</v>
      </c>
      <c r="Z206" s="3" t="s">
        <v>29</v>
      </c>
      <c r="AA206" s="3" t="s">
        <v>29</v>
      </c>
      <c r="AB206" s="3" t="s">
        <v>29</v>
      </c>
      <c r="AC206" s="3" t="s">
        <v>29</v>
      </c>
      <c r="AD206" s="3" t="s">
        <v>29</v>
      </c>
      <c r="AE206" s="3" t="s">
        <v>29</v>
      </c>
      <c r="AF206" s="3" t="s">
        <v>29</v>
      </c>
      <c r="AG206" s="3" t="s">
        <v>29</v>
      </c>
      <c r="AH206" s="3" t="s">
        <v>29</v>
      </c>
      <c r="AI206" s="3" t="s">
        <v>29</v>
      </c>
      <c r="AJ206" s="3" t="s">
        <v>29</v>
      </c>
      <c r="AK206" s="3" t="s">
        <v>29</v>
      </c>
      <c r="AL206" s="3" t="s">
        <v>29</v>
      </c>
      <c r="AM206" s="3" t="s">
        <v>29</v>
      </c>
    </row>
    <row r="207" spans="1:39" x14ac:dyDescent="0.2">
      <c r="A207">
        <v>20</v>
      </c>
      <c r="B207">
        <v>2</v>
      </c>
      <c r="C207" s="1">
        <v>20.02</v>
      </c>
      <c r="D207" s="1" t="s">
        <v>315</v>
      </c>
      <c r="E207" s="6" t="s">
        <v>55</v>
      </c>
      <c r="F207" s="6">
        <v>1</v>
      </c>
      <c r="G207" s="3">
        <v>2</v>
      </c>
      <c r="H207" s="3">
        <f t="shared" si="66"/>
        <v>0.47712125471966244</v>
      </c>
      <c r="I207" s="3">
        <f t="shared" si="67"/>
        <v>1.5811388300841898</v>
      </c>
      <c r="J207" s="3">
        <v>149</v>
      </c>
      <c r="K207" s="3">
        <f t="shared" si="68"/>
        <v>2.1760912590556813</v>
      </c>
      <c r="L207" s="3">
        <f t="shared" si="69"/>
        <v>12.227019260637483</v>
      </c>
      <c r="M207" s="3">
        <v>149</v>
      </c>
      <c r="N207" s="3">
        <f t="shared" si="70"/>
        <v>2.1760912590556813</v>
      </c>
      <c r="O207" s="3">
        <f t="shared" si="71"/>
        <v>12.227019260637483</v>
      </c>
      <c r="P207" s="1">
        <v>79.63847500765209</v>
      </c>
      <c r="Q207" s="3">
        <f t="shared" si="72"/>
        <v>1.9065423060307147</v>
      </c>
      <c r="R207" s="3">
        <f t="shared" si="73"/>
        <v>8.9520095513606375</v>
      </c>
      <c r="S207" s="7">
        <v>93.375930749881519</v>
      </c>
      <c r="T207" s="3">
        <f t="shared" si="84"/>
        <v>1.9748612477370522</v>
      </c>
      <c r="U207" s="3">
        <f t="shared" si="85"/>
        <v>9.6889592191257314</v>
      </c>
      <c r="V207" s="7">
        <v>102.59949904478133</v>
      </c>
      <c r="W207" s="3">
        <f t="shared" si="86"/>
        <v>2.0153576553839905</v>
      </c>
      <c r="X207" s="3">
        <f t="shared" si="87"/>
        <v>10.153792347925052</v>
      </c>
      <c r="Y207" s="1">
        <v>10</v>
      </c>
      <c r="Z207" s="3">
        <f t="shared" si="74"/>
        <v>1.0413926851582251</v>
      </c>
      <c r="AA207" s="3">
        <f t="shared" si="75"/>
        <v>3.2403703492039302</v>
      </c>
      <c r="AB207" s="5">
        <v>229</v>
      </c>
      <c r="AC207" s="3">
        <f t="shared" si="76"/>
        <v>2.3617278360175931</v>
      </c>
      <c r="AD207" s="3">
        <f t="shared" si="77"/>
        <v>15.149257407543116</v>
      </c>
      <c r="AE207" s="2">
        <v>1.63</v>
      </c>
      <c r="AF207" s="3">
        <f t="shared" si="78"/>
        <v>0.41995574848975786</v>
      </c>
      <c r="AG207" s="3">
        <f t="shared" si="79"/>
        <v>1.4594519519326423</v>
      </c>
      <c r="AH207" s="8" t="s">
        <v>29</v>
      </c>
      <c r="AI207" s="3" t="s">
        <v>29</v>
      </c>
      <c r="AJ207" s="3" t="s">
        <v>29</v>
      </c>
      <c r="AK207" s="3" t="s">
        <v>29</v>
      </c>
      <c r="AL207" s="3" t="s">
        <v>29</v>
      </c>
      <c r="AM207" s="3" t="s">
        <v>29</v>
      </c>
    </row>
    <row r="208" spans="1:39" x14ac:dyDescent="0.2">
      <c r="A208">
        <v>20</v>
      </c>
      <c r="B208">
        <v>3</v>
      </c>
      <c r="C208" s="1">
        <v>20.03</v>
      </c>
      <c r="D208" s="1" t="s">
        <v>315</v>
      </c>
      <c r="E208" s="6" t="s">
        <v>59</v>
      </c>
      <c r="F208" s="6">
        <v>1</v>
      </c>
      <c r="G208" s="3">
        <v>2</v>
      </c>
      <c r="H208" s="3">
        <f t="shared" si="66"/>
        <v>0.47712125471966244</v>
      </c>
      <c r="I208" s="3">
        <f t="shared" si="67"/>
        <v>1.5811388300841898</v>
      </c>
      <c r="J208" s="3">
        <v>142</v>
      </c>
      <c r="K208" s="3">
        <f t="shared" si="68"/>
        <v>2.1553360374650619</v>
      </c>
      <c r="L208" s="3">
        <f t="shared" si="69"/>
        <v>11.937336386313323</v>
      </c>
      <c r="M208" s="3">
        <v>149</v>
      </c>
      <c r="N208" s="3">
        <f t="shared" si="70"/>
        <v>2.1760912590556813</v>
      </c>
      <c r="O208" s="3">
        <f t="shared" si="71"/>
        <v>12.227019260637483</v>
      </c>
      <c r="P208" s="1" t="s">
        <v>29</v>
      </c>
      <c r="Q208" s="3" t="s">
        <v>29</v>
      </c>
      <c r="R208" s="3" t="s">
        <v>29</v>
      </c>
      <c r="S208" s="3" t="s">
        <v>29</v>
      </c>
      <c r="T208" s="3" t="s">
        <v>29</v>
      </c>
      <c r="U208" s="3" t="s">
        <v>29</v>
      </c>
      <c r="V208" s="7">
        <v>72.947415581138031</v>
      </c>
      <c r="W208" s="3">
        <f t="shared" si="86"/>
        <v>1.8689230002603752</v>
      </c>
      <c r="X208" s="3">
        <f t="shared" si="87"/>
        <v>8.5701467654374532</v>
      </c>
      <c r="Y208" s="1">
        <v>12</v>
      </c>
      <c r="Z208" s="3">
        <f t="shared" si="74"/>
        <v>1.1139433523068367</v>
      </c>
      <c r="AA208" s="3">
        <f t="shared" si="75"/>
        <v>3.5355339059327378</v>
      </c>
      <c r="AB208" s="5">
        <v>199.5</v>
      </c>
      <c r="AC208" s="3">
        <f t="shared" si="76"/>
        <v>2.3021143769562009</v>
      </c>
      <c r="AD208" s="3">
        <f t="shared" si="77"/>
        <v>14.142135623730951</v>
      </c>
      <c r="AE208" s="2">
        <v>1.76</v>
      </c>
      <c r="AF208" s="3">
        <f t="shared" si="78"/>
        <v>0.44090908206521767</v>
      </c>
      <c r="AG208" s="3">
        <f t="shared" si="79"/>
        <v>1.5033296378372907</v>
      </c>
      <c r="AH208" s="8" t="s">
        <v>29</v>
      </c>
      <c r="AI208" s="3" t="s">
        <v>29</v>
      </c>
      <c r="AJ208" s="3" t="s">
        <v>29</v>
      </c>
      <c r="AK208" s="3" t="s">
        <v>29</v>
      </c>
      <c r="AL208" s="3" t="s">
        <v>29</v>
      </c>
      <c r="AM208" s="3" t="s">
        <v>29</v>
      </c>
    </row>
    <row r="209" spans="1:39" x14ac:dyDescent="0.2">
      <c r="A209">
        <v>20</v>
      </c>
      <c r="B209">
        <v>4</v>
      </c>
      <c r="C209" s="1">
        <v>20.04</v>
      </c>
      <c r="D209" s="1" t="s">
        <v>315</v>
      </c>
      <c r="E209" s="6" t="s">
        <v>26</v>
      </c>
      <c r="F209" s="6">
        <v>1</v>
      </c>
      <c r="G209" s="3">
        <v>8</v>
      </c>
      <c r="H209" s="3">
        <f t="shared" si="66"/>
        <v>0.95424250943932487</v>
      </c>
      <c r="I209" s="3">
        <f t="shared" si="67"/>
        <v>2.9154759474226504</v>
      </c>
      <c r="J209" s="3">
        <v>128</v>
      </c>
      <c r="K209" s="3">
        <f t="shared" si="68"/>
        <v>2.1105897102992488</v>
      </c>
      <c r="L209" s="3">
        <f t="shared" si="69"/>
        <v>11.335784048754634</v>
      </c>
      <c r="M209" s="3">
        <v>135</v>
      </c>
      <c r="N209" s="3">
        <f t="shared" si="70"/>
        <v>2.1335389083702174</v>
      </c>
      <c r="O209" s="3">
        <f t="shared" si="71"/>
        <v>11.640446726822816</v>
      </c>
      <c r="P209" s="1">
        <v>140.52349966340427</v>
      </c>
      <c r="Q209" s="3">
        <f t="shared" si="72"/>
        <v>2.1508285594841468</v>
      </c>
      <c r="R209" s="3">
        <f t="shared" si="73"/>
        <v>11.875331560146195</v>
      </c>
      <c r="S209" s="7" t="s">
        <v>29</v>
      </c>
      <c r="T209" s="3" t="s">
        <v>29</v>
      </c>
      <c r="U209" s="3" t="s">
        <v>29</v>
      </c>
      <c r="V209" s="7">
        <v>104.83837349448396</v>
      </c>
      <c r="W209" s="3">
        <f t="shared" si="86"/>
        <v>2.0246431570694847</v>
      </c>
      <c r="X209" s="3">
        <f t="shared" si="87"/>
        <v>10.26344842119275</v>
      </c>
      <c r="Y209" s="1">
        <v>7.333333333333333</v>
      </c>
      <c r="Z209" s="3">
        <f t="shared" si="74"/>
        <v>0.92081875395237511</v>
      </c>
      <c r="AA209" s="3">
        <f t="shared" si="75"/>
        <v>2.7988092706244441</v>
      </c>
      <c r="AB209" s="5">
        <v>174</v>
      </c>
      <c r="AC209" s="3">
        <f t="shared" si="76"/>
        <v>2.2430380486862944</v>
      </c>
      <c r="AD209" s="3">
        <f t="shared" si="77"/>
        <v>13.209844813622906</v>
      </c>
      <c r="AE209" s="2">
        <v>1.61</v>
      </c>
      <c r="AF209" s="3">
        <f t="shared" si="78"/>
        <v>0.41664050733828101</v>
      </c>
      <c r="AG209" s="3">
        <f t="shared" si="79"/>
        <v>1.452583904633395</v>
      </c>
      <c r="AH209" s="8">
        <v>2.0666666666666664</v>
      </c>
      <c r="AI209" s="3">
        <f t="shared" si="80"/>
        <v>0.4866665726258928</v>
      </c>
      <c r="AJ209" s="3">
        <f t="shared" si="81"/>
        <v>1.602081978759722</v>
      </c>
      <c r="AK209">
        <v>2.2200000000000002</v>
      </c>
      <c r="AL209" s="3">
        <f t="shared" si="82"/>
        <v>0.50785587169583091</v>
      </c>
      <c r="AM209" s="3">
        <f t="shared" si="83"/>
        <v>1.6492422502470643</v>
      </c>
    </row>
    <row r="210" spans="1:39" x14ac:dyDescent="0.2">
      <c r="A210">
        <v>20</v>
      </c>
      <c r="B210">
        <v>5</v>
      </c>
      <c r="C210" s="1">
        <v>20.05</v>
      </c>
      <c r="D210" s="1" t="s">
        <v>312</v>
      </c>
      <c r="E210" s="9" t="s">
        <v>9</v>
      </c>
      <c r="F210" s="6">
        <v>1</v>
      </c>
      <c r="G210" s="3">
        <v>12</v>
      </c>
      <c r="H210" s="3">
        <f t="shared" si="66"/>
        <v>1.1139433523068367</v>
      </c>
      <c r="I210" s="3">
        <f t="shared" si="67"/>
        <v>3.5355339059327378</v>
      </c>
      <c r="J210" s="3">
        <v>128</v>
      </c>
      <c r="K210" s="3">
        <f t="shared" si="68"/>
        <v>2.1105897102992488</v>
      </c>
      <c r="L210" s="3">
        <f t="shared" si="69"/>
        <v>11.335784048754634</v>
      </c>
      <c r="M210" s="3">
        <v>128</v>
      </c>
      <c r="N210" s="3">
        <f t="shared" si="70"/>
        <v>2.1105897102992488</v>
      </c>
      <c r="O210" s="3">
        <f t="shared" si="71"/>
        <v>11.335784048754634</v>
      </c>
      <c r="P210" s="1">
        <v>88.212566607330729</v>
      </c>
      <c r="Q210" s="3">
        <f t="shared" si="72"/>
        <v>1.9504260340153468</v>
      </c>
      <c r="R210" s="3">
        <f t="shared" si="73"/>
        <v>9.4187348729715676</v>
      </c>
      <c r="S210" s="7">
        <v>66.612228092172145</v>
      </c>
      <c r="T210" s="3">
        <f t="shared" si="84"/>
        <v>1.8300252479046348</v>
      </c>
      <c r="U210" s="3">
        <f t="shared" si="85"/>
        <v>8.1922053253182163</v>
      </c>
      <c r="V210" s="7">
        <v>78.348583092914382</v>
      </c>
      <c r="W210" s="3">
        <f t="shared" si="86"/>
        <v>1.8995391760760878</v>
      </c>
      <c r="X210" s="3">
        <f t="shared" si="87"/>
        <v>8.8796724654074026</v>
      </c>
      <c r="Y210" s="1">
        <v>9.3333333333333339</v>
      </c>
      <c r="Z210" s="3">
        <f t="shared" si="74"/>
        <v>1.0142404391146103</v>
      </c>
      <c r="AA210" s="3">
        <f t="shared" si="75"/>
        <v>3.1358146203711299</v>
      </c>
      <c r="AB210" s="5">
        <v>465.66666666666669</v>
      </c>
      <c r="AC210" s="3">
        <f t="shared" si="76"/>
        <v>2.6690067809585756</v>
      </c>
      <c r="AD210" s="3">
        <f t="shared" si="77"/>
        <v>21.590893141939883</v>
      </c>
      <c r="AE210" s="2">
        <v>1.3</v>
      </c>
      <c r="AF210" s="3">
        <f t="shared" si="78"/>
        <v>0.36172783601759284</v>
      </c>
      <c r="AG210" s="3">
        <f t="shared" si="79"/>
        <v>1.3416407864998738</v>
      </c>
      <c r="AH210" s="8">
        <v>0.16666666666666666</v>
      </c>
      <c r="AI210" s="3">
        <f t="shared" si="80"/>
        <v>6.6946789630613221E-2</v>
      </c>
      <c r="AJ210" s="3">
        <f t="shared" si="81"/>
        <v>0.81649658092772603</v>
      </c>
      <c r="AK210">
        <v>2.2200000000000002</v>
      </c>
      <c r="AL210" s="3">
        <f t="shared" si="82"/>
        <v>0.50785587169583091</v>
      </c>
      <c r="AM210" s="3">
        <f t="shared" si="83"/>
        <v>1.6492422502470643</v>
      </c>
    </row>
    <row r="211" spans="1:39" x14ac:dyDescent="0.2">
      <c r="A211">
        <v>20</v>
      </c>
      <c r="B211">
        <v>6</v>
      </c>
      <c r="C211" s="1">
        <v>20.059999999999999</v>
      </c>
      <c r="D211" s="1" t="s">
        <v>315</v>
      </c>
      <c r="E211" s="6" t="s">
        <v>73</v>
      </c>
      <c r="F211" s="9">
        <v>1</v>
      </c>
      <c r="G211" s="3">
        <v>8</v>
      </c>
      <c r="H211" s="3">
        <f t="shared" si="66"/>
        <v>0.95424250943932487</v>
      </c>
      <c r="I211" s="3">
        <f t="shared" si="67"/>
        <v>2.9154759474226504</v>
      </c>
      <c r="J211" s="3">
        <v>142</v>
      </c>
      <c r="K211" s="3">
        <f t="shared" si="68"/>
        <v>2.1553360374650619</v>
      </c>
      <c r="L211" s="3">
        <f t="shared" si="69"/>
        <v>11.937336386313323</v>
      </c>
      <c r="M211" s="3">
        <v>149</v>
      </c>
      <c r="N211" s="3">
        <f t="shared" si="70"/>
        <v>2.1760912590556813</v>
      </c>
      <c r="O211" s="3">
        <f t="shared" si="71"/>
        <v>12.227019260637483</v>
      </c>
      <c r="P211" s="1">
        <v>129.24116997245994</v>
      </c>
      <c r="Q211" s="3">
        <f t="shared" si="72"/>
        <v>2.1147482888834332</v>
      </c>
      <c r="R211" s="3">
        <f t="shared" si="73"/>
        <v>11.390398148109659</v>
      </c>
      <c r="S211" s="7">
        <v>129.28263366774374</v>
      </c>
      <c r="T211" s="3">
        <f t="shared" si="84"/>
        <v>2.114886529258873</v>
      </c>
      <c r="U211" s="3">
        <f t="shared" si="85"/>
        <v>11.392218118862706</v>
      </c>
      <c r="V211" s="7">
        <v>120.05965318540328</v>
      </c>
      <c r="W211" s="3">
        <f t="shared" si="86"/>
        <v>2.0829994254010717</v>
      </c>
      <c r="X211" s="3">
        <f t="shared" si="87"/>
        <v>10.979965991996664</v>
      </c>
      <c r="Y211" s="1">
        <v>12.666666666666666</v>
      </c>
      <c r="Z211" s="3">
        <f t="shared" si="74"/>
        <v>1.1356626020000731</v>
      </c>
      <c r="AA211" s="3">
        <f t="shared" si="75"/>
        <v>3.6285901761795403</v>
      </c>
      <c r="AB211" s="5">
        <v>222.66666666666666</v>
      </c>
      <c r="AC211" s="3">
        <f t="shared" si="76"/>
        <v>2.3496012654493295</v>
      </c>
      <c r="AD211" s="3">
        <f t="shared" si="77"/>
        <v>14.938763893531039</v>
      </c>
      <c r="AE211" s="2">
        <v>1.45</v>
      </c>
      <c r="AF211" s="3">
        <f t="shared" si="78"/>
        <v>0.38916608436453248</v>
      </c>
      <c r="AG211" s="3">
        <f t="shared" si="79"/>
        <v>1.3964240043768941</v>
      </c>
      <c r="AH211" s="8">
        <v>0.80000000000000016</v>
      </c>
      <c r="AI211" s="3">
        <f t="shared" si="80"/>
        <v>0.25527250510330612</v>
      </c>
      <c r="AJ211" s="3">
        <f t="shared" si="81"/>
        <v>1.1401754250991381</v>
      </c>
      <c r="AK211">
        <v>2.64</v>
      </c>
      <c r="AL211" s="3">
        <f t="shared" si="82"/>
        <v>0.56110138364905604</v>
      </c>
      <c r="AM211" s="3">
        <f t="shared" si="83"/>
        <v>1.772004514666935</v>
      </c>
    </row>
    <row r="212" spans="1:39" x14ac:dyDescent="0.2">
      <c r="A212">
        <v>20</v>
      </c>
      <c r="B212">
        <v>7</v>
      </c>
      <c r="C212" s="1">
        <v>20.07</v>
      </c>
      <c r="D212" s="1" t="s">
        <v>316</v>
      </c>
      <c r="E212" s="6" t="s">
        <v>262</v>
      </c>
      <c r="F212" s="6">
        <v>2</v>
      </c>
      <c r="G212" s="3">
        <v>14</v>
      </c>
      <c r="H212" s="3">
        <f t="shared" si="66"/>
        <v>1.1760912590556813</v>
      </c>
      <c r="I212" s="3">
        <f t="shared" si="67"/>
        <v>3.8078865529319543</v>
      </c>
      <c r="J212" s="3">
        <v>80</v>
      </c>
      <c r="K212" s="3">
        <f t="shared" si="68"/>
        <v>1.9084850188786497</v>
      </c>
      <c r="L212" s="3">
        <f t="shared" si="69"/>
        <v>8.9721792224631809</v>
      </c>
      <c r="M212" s="3">
        <v>85</v>
      </c>
      <c r="N212" s="3">
        <f t="shared" si="70"/>
        <v>1.9344984512435677</v>
      </c>
      <c r="O212" s="3">
        <f t="shared" si="71"/>
        <v>9.2466210044534645</v>
      </c>
      <c r="P212" s="1">
        <v>115.47327113722689</v>
      </c>
      <c r="Q212" s="3">
        <f t="shared" si="72"/>
        <v>2.0662262727486356</v>
      </c>
      <c r="R212" s="3">
        <f t="shared" si="73"/>
        <v>10.769088686477927</v>
      </c>
      <c r="S212" s="7">
        <v>121.93864936589476</v>
      </c>
      <c r="T212" s="3">
        <f t="shared" si="84"/>
        <v>2.0896884375455262</v>
      </c>
      <c r="U212" s="3">
        <f t="shared" si="85"/>
        <v>11.06519992435269</v>
      </c>
      <c r="V212" s="7">
        <v>107.96328163647428</v>
      </c>
      <c r="W212" s="3">
        <f t="shared" si="86"/>
        <v>2.0372801743700215</v>
      </c>
      <c r="X212" s="3">
        <f t="shared" si="87"/>
        <v>10.414570641004566</v>
      </c>
      <c r="Y212" s="1">
        <v>1.3333333333333333</v>
      </c>
      <c r="Z212" s="3">
        <f t="shared" si="74"/>
        <v>0.36797678529459432</v>
      </c>
      <c r="AA212" s="3">
        <f t="shared" si="75"/>
        <v>1.35400640077266</v>
      </c>
      <c r="AB212" s="5">
        <v>195.66666666666666</v>
      </c>
      <c r="AC212" s="3">
        <f t="shared" si="76"/>
        <v>2.2937307569224816</v>
      </c>
      <c r="AD212" s="3">
        <f t="shared" si="77"/>
        <v>14.005951116102992</v>
      </c>
      <c r="AE212" s="2">
        <v>1.43</v>
      </c>
      <c r="AF212" s="3">
        <f t="shared" si="78"/>
        <v>0.38560627359831212</v>
      </c>
      <c r="AG212" s="3">
        <f t="shared" si="79"/>
        <v>1.3892443989449805</v>
      </c>
      <c r="AH212" s="8">
        <v>9.9</v>
      </c>
      <c r="AI212" s="3">
        <f t="shared" si="80"/>
        <v>1.0374264979406236</v>
      </c>
      <c r="AJ212" s="3">
        <f t="shared" si="81"/>
        <v>3.2249030993194201</v>
      </c>
      <c r="AK212">
        <v>2</v>
      </c>
      <c r="AL212" s="3">
        <f t="shared" si="82"/>
        <v>0.47712125471966244</v>
      </c>
      <c r="AM212" s="3">
        <f t="shared" si="83"/>
        <v>1.5811388300841898</v>
      </c>
    </row>
    <row r="213" spans="1:39" x14ac:dyDescent="0.2">
      <c r="A213">
        <v>20</v>
      </c>
      <c r="B213">
        <v>8</v>
      </c>
      <c r="C213" s="1">
        <v>20.079999999999998</v>
      </c>
      <c r="D213" s="1" t="s">
        <v>316</v>
      </c>
      <c r="E213" s="6" t="s">
        <v>42</v>
      </c>
      <c r="F213" s="6">
        <v>2</v>
      </c>
      <c r="G213" s="3">
        <v>13</v>
      </c>
      <c r="H213" s="3">
        <f t="shared" si="66"/>
        <v>1.146128035678238</v>
      </c>
      <c r="I213" s="3">
        <f t="shared" si="67"/>
        <v>3.6742346141747673</v>
      </c>
      <c r="J213" s="3">
        <v>80</v>
      </c>
      <c r="K213" s="3">
        <f t="shared" si="68"/>
        <v>1.9084850188786497</v>
      </c>
      <c r="L213" s="3">
        <f t="shared" si="69"/>
        <v>8.9721792224631809</v>
      </c>
      <c r="M213" s="3">
        <v>80</v>
      </c>
      <c r="N213" s="3">
        <f t="shared" si="70"/>
        <v>1.9084850188786497</v>
      </c>
      <c r="O213" s="3">
        <f t="shared" si="71"/>
        <v>8.9721792224631809</v>
      </c>
      <c r="P213" s="1">
        <v>126.34686226270303</v>
      </c>
      <c r="Q213" s="3">
        <f t="shared" si="72"/>
        <v>2.1049882487202729</v>
      </c>
      <c r="R213" s="3">
        <f t="shared" si="73"/>
        <v>11.262631231763873</v>
      </c>
      <c r="S213" s="7">
        <v>99.291293436729987</v>
      </c>
      <c r="T213" s="3">
        <f t="shared" si="84"/>
        <v>2.0012632323573225</v>
      </c>
      <c r="U213" s="3">
        <f t="shared" si="85"/>
        <v>9.9895592213435513</v>
      </c>
      <c r="V213" s="7">
        <v>104.10454375946</v>
      </c>
      <c r="W213" s="3">
        <f t="shared" si="86"/>
        <v>2.0216214913565542</v>
      </c>
      <c r="X213" s="3">
        <f t="shared" si="87"/>
        <v>10.227636274304048</v>
      </c>
      <c r="Y213" s="1">
        <f>3/3</f>
        <v>1</v>
      </c>
      <c r="Z213" s="3">
        <f t="shared" si="74"/>
        <v>0.3010299956639812</v>
      </c>
      <c r="AA213" s="3">
        <f t="shared" si="75"/>
        <v>1.2247448713915889</v>
      </c>
      <c r="AB213" s="5">
        <v>196.83333333333334</v>
      </c>
      <c r="AC213" s="3">
        <f t="shared" si="76"/>
        <v>2.2962994685709477</v>
      </c>
      <c r="AD213" s="3">
        <f t="shared" si="77"/>
        <v>14.047538337136986</v>
      </c>
      <c r="AE213" s="2">
        <v>0.87</v>
      </c>
      <c r="AF213" s="3">
        <f t="shared" si="78"/>
        <v>0.27184160653649897</v>
      </c>
      <c r="AG213" s="3">
        <f t="shared" si="79"/>
        <v>1.1704699910719625</v>
      </c>
      <c r="AH213" s="8">
        <v>52.866666666666667</v>
      </c>
      <c r="AI213" s="3">
        <f t="shared" si="80"/>
        <v>1.7313201017189048</v>
      </c>
      <c r="AJ213" s="3">
        <f t="shared" si="81"/>
        <v>7.3052492542463376</v>
      </c>
      <c r="AK213">
        <v>1.96</v>
      </c>
      <c r="AL213" s="3">
        <f t="shared" si="82"/>
        <v>0.47129171105893858</v>
      </c>
      <c r="AM213" s="3">
        <f t="shared" si="83"/>
        <v>1.5684387141358123</v>
      </c>
    </row>
    <row r="214" spans="1:39" s="16" customFormat="1" x14ac:dyDescent="0.2">
      <c r="A214" s="16">
        <v>20</v>
      </c>
      <c r="B214" s="16">
        <v>9</v>
      </c>
      <c r="C214" s="17">
        <v>20.09</v>
      </c>
      <c r="D214" s="17" t="s">
        <v>313</v>
      </c>
      <c r="E214" s="18" t="s">
        <v>11</v>
      </c>
      <c r="F214" s="18">
        <v>2</v>
      </c>
      <c r="G214" s="19">
        <v>15</v>
      </c>
      <c r="H214" s="3">
        <f t="shared" si="66"/>
        <v>1.2041199826559248</v>
      </c>
      <c r="I214" s="3">
        <f t="shared" si="67"/>
        <v>3.9370039370059056</v>
      </c>
      <c r="J214" s="19">
        <v>58</v>
      </c>
      <c r="K214" s="3">
        <f t="shared" si="68"/>
        <v>1.7708520116421442</v>
      </c>
      <c r="L214" s="3">
        <f t="shared" si="69"/>
        <v>7.6485292703891776</v>
      </c>
      <c r="M214" s="19">
        <v>65</v>
      </c>
      <c r="N214" s="3">
        <f t="shared" si="70"/>
        <v>1.8195439355418688</v>
      </c>
      <c r="O214" s="3">
        <f t="shared" si="71"/>
        <v>8.0932070281193234</v>
      </c>
      <c r="P214" s="17">
        <v>123.29127006499056</v>
      </c>
      <c r="Q214" s="3">
        <f t="shared" si="72"/>
        <v>2.0944406258600905</v>
      </c>
      <c r="R214" s="3">
        <f t="shared" si="73"/>
        <v>11.126152527490829</v>
      </c>
      <c r="S214" s="20" t="s">
        <v>29</v>
      </c>
      <c r="T214" s="3" t="s">
        <v>29</v>
      </c>
      <c r="U214" s="3" t="s">
        <v>29</v>
      </c>
      <c r="V214" s="20" t="s">
        <v>29</v>
      </c>
      <c r="W214" s="3" t="s">
        <v>29</v>
      </c>
      <c r="X214" s="3" t="s">
        <v>29</v>
      </c>
      <c r="Y214" s="17">
        <v>1</v>
      </c>
      <c r="Z214" s="3">
        <f t="shared" si="74"/>
        <v>0.3010299956639812</v>
      </c>
      <c r="AA214" s="3">
        <f t="shared" si="75"/>
        <v>1.2247448713915889</v>
      </c>
      <c r="AB214" s="21">
        <v>224.5</v>
      </c>
      <c r="AC214" s="3">
        <f t="shared" si="76"/>
        <v>2.3531465462139796</v>
      </c>
      <c r="AD214" s="3">
        <f t="shared" si="77"/>
        <v>15</v>
      </c>
      <c r="AE214" s="22">
        <v>0.55000000000000004</v>
      </c>
      <c r="AF214" s="3">
        <f t="shared" si="78"/>
        <v>0.1903316981702915</v>
      </c>
      <c r="AG214" s="3">
        <f t="shared" si="79"/>
        <v>1.0246950765959599</v>
      </c>
      <c r="AH214" s="23">
        <v>181.06666666666669</v>
      </c>
      <c r="AI214" s="3">
        <f t="shared" si="80"/>
        <v>2.2602304410840524</v>
      </c>
      <c r="AJ214" s="3">
        <f t="shared" si="81"/>
        <v>13.474667590210405</v>
      </c>
      <c r="AK214" s="16">
        <v>1.5649999999999999</v>
      </c>
      <c r="AL214" s="3">
        <f t="shared" si="82"/>
        <v>0.40908736944783508</v>
      </c>
      <c r="AM214" s="3">
        <f t="shared" si="83"/>
        <v>1.4370107863199915</v>
      </c>
    </row>
    <row r="215" spans="1:39" x14ac:dyDescent="0.2">
      <c r="A215">
        <v>20</v>
      </c>
      <c r="B215">
        <v>10</v>
      </c>
      <c r="C215" s="1">
        <v>20.100000000000001</v>
      </c>
      <c r="D215" s="1" t="s">
        <v>316</v>
      </c>
      <c r="E215" s="6" t="s">
        <v>285</v>
      </c>
      <c r="F215" s="6">
        <v>2</v>
      </c>
      <c r="G215" s="3">
        <v>4</v>
      </c>
      <c r="H215" s="3">
        <f t="shared" si="66"/>
        <v>0.69897000433601886</v>
      </c>
      <c r="I215" s="3">
        <f t="shared" si="67"/>
        <v>2.1213203435596424</v>
      </c>
      <c r="J215" s="3">
        <v>80</v>
      </c>
      <c r="K215" s="3">
        <f t="shared" si="68"/>
        <v>1.9084850188786497</v>
      </c>
      <c r="L215" s="3">
        <f t="shared" si="69"/>
        <v>8.9721792224631809</v>
      </c>
      <c r="M215" s="3">
        <v>80</v>
      </c>
      <c r="N215" s="3">
        <f t="shared" si="70"/>
        <v>1.9084850188786497</v>
      </c>
      <c r="O215" s="3">
        <f t="shared" si="71"/>
        <v>8.9721792224631809</v>
      </c>
      <c r="P215" s="1">
        <v>85.770029991071212</v>
      </c>
      <c r="Q215" s="3">
        <f t="shared" si="72"/>
        <v>1.9383697475607666</v>
      </c>
      <c r="R215" s="3">
        <f t="shared" si="73"/>
        <v>9.2881661263712978</v>
      </c>
      <c r="S215" s="7">
        <v>80.399518070586581</v>
      </c>
      <c r="T215" s="3">
        <f t="shared" si="84"/>
        <v>1.9106218336373033</v>
      </c>
      <c r="U215" s="3">
        <f t="shared" si="85"/>
        <v>8.9944159382689541</v>
      </c>
      <c r="V215" s="7">
        <v>81.820158925483142</v>
      </c>
      <c r="W215" s="3">
        <f t="shared" si="86"/>
        <v>1.9181360595446995</v>
      </c>
      <c r="X215" s="3">
        <f t="shared" si="87"/>
        <v>9.0730457358862218</v>
      </c>
      <c r="Y215" s="1">
        <f>7/3</f>
        <v>2.3333333333333335</v>
      </c>
      <c r="Z215" s="3">
        <f t="shared" si="74"/>
        <v>0.52287874528033762</v>
      </c>
      <c r="AA215" s="3">
        <f t="shared" si="75"/>
        <v>1.6832508230603465</v>
      </c>
      <c r="AB215" s="5">
        <v>281.66666666666669</v>
      </c>
      <c r="AC215" s="3">
        <f t="shared" si="76"/>
        <v>2.4512745975370516</v>
      </c>
      <c r="AD215" s="3">
        <f t="shared" si="77"/>
        <v>16.797817318528818</v>
      </c>
      <c r="AE215" s="2">
        <v>1.0900000000000001</v>
      </c>
      <c r="AF215" s="3">
        <f t="shared" si="78"/>
        <v>0.32014628611105395</v>
      </c>
      <c r="AG215" s="3">
        <f t="shared" si="79"/>
        <v>1.2609520212918492</v>
      </c>
      <c r="AH215" s="8">
        <v>0.73333333333333306</v>
      </c>
      <c r="AI215" s="3">
        <f t="shared" si="80"/>
        <v>0.23888208891513663</v>
      </c>
      <c r="AJ215" s="3">
        <f t="shared" si="81"/>
        <v>1.1105554165971787</v>
      </c>
      <c r="AK215">
        <v>2.4300000000000002</v>
      </c>
      <c r="AL215" s="3">
        <f t="shared" si="82"/>
        <v>0.53529412004277055</v>
      </c>
      <c r="AM215" s="3">
        <f t="shared" si="83"/>
        <v>1.7117242768623691</v>
      </c>
    </row>
    <row r="216" spans="1:39" x14ac:dyDescent="0.2">
      <c r="A216">
        <v>20</v>
      </c>
      <c r="B216">
        <v>11</v>
      </c>
      <c r="C216" s="1">
        <v>20.11</v>
      </c>
      <c r="D216" s="1" t="s">
        <v>316</v>
      </c>
      <c r="E216" s="6" t="s">
        <v>246</v>
      </c>
      <c r="F216" s="6">
        <v>2</v>
      </c>
      <c r="G216" s="3">
        <v>11</v>
      </c>
      <c r="H216" s="3">
        <f t="shared" si="66"/>
        <v>1.0791812460476249</v>
      </c>
      <c r="I216" s="3">
        <f t="shared" si="67"/>
        <v>3.3911649915626341</v>
      </c>
      <c r="J216" s="3">
        <v>80</v>
      </c>
      <c r="K216" s="3">
        <f t="shared" si="68"/>
        <v>1.9084850188786497</v>
      </c>
      <c r="L216" s="3">
        <f t="shared" si="69"/>
        <v>8.9721792224631809</v>
      </c>
      <c r="M216" s="3">
        <v>85</v>
      </c>
      <c r="N216" s="3">
        <f t="shared" si="70"/>
        <v>1.9344984512435677</v>
      </c>
      <c r="O216" s="3">
        <f t="shared" si="71"/>
        <v>9.2466210044534645</v>
      </c>
      <c r="P216" s="1">
        <v>114.59257539853168</v>
      </c>
      <c r="Q216" s="3">
        <f t="shared" si="72"/>
        <v>2.0629299399063035</v>
      </c>
      <c r="R216" s="3">
        <f t="shared" si="73"/>
        <v>10.728120776656631</v>
      </c>
      <c r="S216" s="7">
        <v>99.990080526711168</v>
      </c>
      <c r="T216" s="3">
        <f t="shared" si="84"/>
        <v>2.0042787184947697</v>
      </c>
      <c r="U216" s="3">
        <f t="shared" si="85"/>
        <v>10.024474077312544</v>
      </c>
      <c r="V216" s="7">
        <v>94.107342577660575</v>
      </c>
      <c r="W216" s="3">
        <f t="shared" si="86"/>
        <v>1.9782140470937086</v>
      </c>
      <c r="X216" s="3">
        <f t="shared" si="87"/>
        <v>9.7266305870872145</v>
      </c>
      <c r="Y216" s="3" t="s">
        <v>29</v>
      </c>
      <c r="Z216" s="3" t="s">
        <v>29</v>
      </c>
      <c r="AA216" s="3" t="s">
        <v>29</v>
      </c>
      <c r="AB216" s="5">
        <v>162.33333333333334</v>
      </c>
      <c r="AC216" s="3">
        <f t="shared" si="76"/>
        <v>2.2130748253088512</v>
      </c>
      <c r="AD216" s="3">
        <f t="shared" si="77"/>
        <v>12.760616495033982</v>
      </c>
      <c r="AE216" s="2">
        <v>1.1399999999999999</v>
      </c>
      <c r="AF216" s="3">
        <f t="shared" si="78"/>
        <v>0.33041377334919075</v>
      </c>
      <c r="AG216" s="3">
        <f t="shared" si="79"/>
        <v>1.2806248474865698</v>
      </c>
      <c r="AH216" s="8">
        <v>8.5</v>
      </c>
      <c r="AI216" s="3">
        <f t="shared" si="80"/>
        <v>0.97772360528884772</v>
      </c>
      <c r="AJ216" s="3">
        <f t="shared" si="81"/>
        <v>3</v>
      </c>
      <c r="AK216">
        <v>2.0299999999999998</v>
      </c>
      <c r="AL216" s="3">
        <f t="shared" si="82"/>
        <v>0.48144262850230496</v>
      </c>
      <c r="AM216" s="3">
        <f t="shared" si="83"/>
        <v>1.5905973720586866</v>
      </c>
    </row>
    <row r="217" spans="1:39" x14ac:dyDescent="0.2">
      <c r="A217">
        <v>20</v>
      </c>
      <c r="B217">
        <v>12</v>
      </c>
      <c r="C217" s="1">
        <v>20.12</v>
      </c>
      <c r="D217" s="1" t="s">
        <v>316</v>
      </c>
      <c r="E217" s="6" t="s">
        <v>66</v>
      </c>
      <c r="F217" s="6">
        <v>2</v>
      </c>
      <c r="G217" s="3">
        <v>14</v>
      </c>
      <c r="H217" s="3">
        <f t="shared" si="66"/>
        <v>1.1760912590556813</v>
      </c>
      <c r="I217" s="3">
        <f t="shared" si="67"/>
        <v>3.8078865529319543</v>
      </c>
      <c r="J217" s="3">
        <v>80</v>
      </c>
      <c r="K217" s="3">
        <f t="shared" si="68"/>
        <v>1.9084850188786497</v>
      </c>
      <c r="L217" s="3">
        <f t="shared" si="69"/>
        <v>8.9721792224631809</v>
      </c>
      <c r="M217" s="3">
        <v>80</v>
      </c>
      <c r="N217" s="3">
        <f t="shared" si="70"/>
        <v>1.9084850188786497</v>
      </c>
      <c r="O217" s="3">
        <f t="shared" si="71"/>
        <v>8.9721792224631809</v>
      </c>
      <c r="P217" s="1">
        <v>99.215878302769312</v>
      </c>
      <c r="Q217" s="3">
        <f t="shared" si="72"/>
        <v>2.0009365370297547</v>
      </c>
      <c r="R217" s="3">
        <f t="shared" si="73"/>
        <v>9.9857838101357519</v>
      </c>
      <c r="S217" s="7">
        <v>101.43915530205348</v>
      </c>
      <c r="T217" s="3">
        <f t="shared" si="84"/>
        <v>2.0104659886838432</v>
      </c>
      <c r="U217" s="3">
        <f t="shared" si="85"/>
        <v>10.096492227603282</v>
      </c>
      <c r="V217" s="7">
        <v>87.128395417665516</v>
      </c>
      <c r="W217" s="3">
        <f t="shared" si="86"/>
        <v>1.9451158628533394</v>
      </c>
      <c r="X217" s="3">
        <f t="shared" si="87"/>
        <v>9.3610039748771339</v>
      </c>
      <c r="Y217" s="1">
        <f>8/3</f>
        <v>2.6666666666666665</v>
      </c>
      <c r="Z217" s="3">
        <f t="shared" si="74"/>
        <v>0.56427143043856254</v>
      </c>
      <c r="AA217" s="3">
        <f t="shared" si="75"/>
        <v>1.7795130420052185</v>
      </c>
      <c r="AB217" s="5">
        <v>175.16666666666666</v>
      </c>
      <c r="AC217" s="3">
        <f t="shared" si="76"/>
        <v>2.2459237369237828</v>
      </c>
      <c r="AD217" s="3">
        <f t="shared" si="77"/>
        <v>13.253930234714028</v>
      </c>
      <c r="AE217" s="2">
        <v>0.88</v>
      </c>
      <c r="AF217" s="3">
        <f t="shared" si="78"/>
        <v>0.27415784926367981</v>
      </c>
      <c r="AG217" s="3">
        <f t="shared" si="79"/>
        <v>1.1747340124470731</v>
      </c>
      <c r="AH217" s="8">
        <v>45.199999999999996</v>
      </c>
      <c r="AI217" s="3">
        <f t="shared" si="80"/>
        <v>1.6646419755561255</v>
      </c>
      <c r="AJ217" s="3">
        <f t="shared" si="81"/>
        <v>6.7601775124622279</v>
      </c>
      <c r="AK217">
        <v>1.94</v>
      </c>
      <c r="AL217" s="3">
        <f t="shared" si="82"/>
        <v>0.46834733041215726</v>
      </c>
      <c r="AM217" s="3">
        <f t="shared" si="83"/>
        <v>1.5620499351813308</v>
      </c>
    </row>
    <row r="218" spans="1:39" s="16" customFormat="1" x14ac:dyDescent="0.2">
      <c r="A218" s="16">
        <v>21</v>
      </c>
      <c r="B218" s="16">
        <v>1</v>
      </c>
      <c r="C218" s="17">
        <v>21.01</v>
      </c>
      <c r="D218" s="17" t="s">
        <v>313</v>
      </c>
      <c r="E218" s="18" t="s">
        <v>11</v>
      </c>
      <c r="F218" s="18">
        <v>1</v>
      </c>
      <c r="G218" s="19">
        <v>15</v>
      </c>
      <c r="H218" s="3">
        <f t="shared" si="66"/>
        <v>1.2041199826559248</v>
      </c>
      <c r="I218" s="3">
        <f t="shared" si="67"/>
        <v>3.9370039370059056</v>
      </c>
      <c r="J218" s="19">
        <v>58</v>
      </c>
      <c r="K218" s="3">
        <f t="shared" si="68"/>
        <v>1.7708520116421442</v>
      </c>
      <c r="L218" s="3">
        <f t="shared" si="69"/>
        <v>7.6485292703891776</v>
      </c>
      <c r="M218" s="19">
        <v>65</v>
      </c>
      <c r="N218" s="3">
        <f t="shared" si="70"/>
        <v>1.8195439355418688</v>
      </c>
      <c r="O218" s="3">
        <f t="shared" si="71"/>
        <v>8.0932070281193234</v>
      </c>
      <c r="P218" s="17">
        <v>59.968037000484905</v>
      </c>
      <c r="Q218" s="3">
        <f t="shared" si="72"/>
        <v>1.7851022121847606</v>
      </c>
      <c r="R218" s="3">
        <f t="shared" si="73"/>
        <v>7.7761196621763036</v>
      </c>
      <c r="S218" s="20" t="s">
        <v>29</v>
      </c>
      <c r="T218" s="3" t="s">
        <v>29</v>
      </c>
      <c r="U218" s="3" t="s">
        <v>29</v>
      </c>
      <c r="V218" s="20" t="s">
        <v>29</v>
      </c>
      <c r="W218" s="3" t="s">
        <v>29</v>
      </c>
      <c r="X218" s="3" t="s">
        <v>29</v>
      </c>
      <c r="Y218" s="17">
        <v>1.3333333333333333</v>
      </c>
      <c r="Z218" s="3">
        <f t="shared" si="74"/>
        <v>0.36797678529459432</v>
      </c>
      <c r="AA218" s="3">
        <f t="shared" si="75"/>
        <v>1.35400640077266</v>
      </c>
      <c r="AB218" s="21">
        <v>166.66666666666666</v>
      </c>
      <c r="AC218" s="3">
        <f t="shared" si="76"/>
        <v>2.2244467303362647</v>
      </c>
      <c r="AD218" s="3">
        <f t="shared" si="77"/>
        <v>12.929294902146314</v>
      </c>
      <c r="AE218" s="22">
        <v>0.92</v>
      </c>
      <c r="AF218" s="3">
        <f t="shared" si="78"/>
        <v>0.28330122870354957</v>
      </c>
      <c r="AG218" s="3">
        <f t="shared" si="79"/>
        <v>1.1916375287812984</v>
      </c>
      <c r="AH218" s="23">
        <v>109.36666666666667</v>
      </c>
      <c r="AI218" s="3">
        <f t="shared" si="80"/>
        <v>2.0428379260324059</v>
      </c>
      <c r="AJ218" s="3">
        <f t="shared" si="81"/>
        <v>10.481730137084558</v>
      </c>
      <c r="AK218" s="16">
        <v>1.73</v>
      </c>
      <c r="AL218" s="3">
        <f t="shared" si="82"/>
        <v>0.43616264704075602</v>
      </c>
      <c r="AM218" s="3">
        <f t="shared" si="83"/>
        <v>1.4933184523068079</v>
      </c>
    </row>
    <row r="219" spans="1:39" x14ac:dyDescent="0.2">
      <c r="A219">
        <v>21</v>
      </c>
      <c r="B219">
        <v>2</v>
      </c>
      <c r="C219" s="1">
        <v>21.02</v>
      </c>
      <c r="D219" s="1" t="s">
        <v>315</v>
      </c>
      <c r="E219" s="6" t="s">
        <v>84</v>
      </c>
      <c r="F219" s="6">
        <v>1</v>
      </c>
      <c r="G219" s="3">
        <v>2</v>
      </c>
      <c r="H219" s="3">
        <f t="shared" si="66"/>
        <v>0.47712125471966244</v>
      </c>
      <c r="I219" s="3">
        <f t="shared" si="67"/>
        <v>1.5811388300841898</v>
      </c>
      <c r="J219" s="3">
        <v>142</v>
      </c>
      <c r="K219" s="3">
        <f t="shared" si="68"/>
        <v>2.1553360374650619</v>
      </c>
      <c r="L219" s="3">
        <f t="shared" si="69"/>
        <v>11.937336386313323</v>
      </c>
      <c r="M219" s="3">
        <v>142</v>
      </c>
      <c r="N219" s="3">
        <f t="shared" si="70"/>
        <v>2.1553360374650619</v>
      </c>
      <c r="O219" s="3">
        <f t="shared" si="71"/>
        <v>11.937336386313323</v>
      </c>
      <c r="P219" s="1" t="s">
        <v>29</v>
      </c>
      <c r="Q219" s="3" t="s">
        <v>29</v>
      </c>
      <c r="R219" s="3" t="s">
        <v>29</v>
      </c>
      <c r="S219" s="7" t="s">
        <v>29</v>
      </c>
      <c r="T219" s="3" t="s">
        <v>29</v>
      </c>
      <c r="U219" s="3" t="s">
        <v>29</v>
      </c>
      <c r="V219" s="7">
        <v>144.31339456664935</v>
      </c>
      <c r="W219" s="3">
        <f t="shared" si="86"/>
        <v>2.1623056481470884</v>
      </c>
      <c r="X219" s="3">
        <f t="shared" si="87"/>
        <v>12.033843715399057</v>
      </c>
      <c r="Y219" s="1">
        <v>3</v>
      </c>
      <c r="Z219" s="3">
        <f t="shared" si="74"/>
        <v>0.6020599913279624</v>
      </c>
      <c r="AA219" s="3">
        <f t="shared" si="75"/>
        <v>1.8708286933869707</v>
      </c>
      <c r="AB219" s="5">
        <v>129.75</v>
      </c>
      <c r="AC219" s="3">
        <f t="shared" si="76"/>
        <v>2.1164416975393117</v>
      </c>
      <c r="AD219" s="3">
        <f t="shared" si="77"/>
        <v>11.412712210513327</v>
      </c>
      <c r="AE219" s="2">
        <v>1.78</v>
      </c>
      <c r="AF219" s="3">
        <f t="shared" si="78"/>
        <v>0.44404479591807633</v>
      </c>
      <c r="AG219" s="3">
        <f t="shared" si="79"/>
        <v>1.5099668870541501</v>
      </c>
      <c r="AH219" s="8" t="s">
        <v>29</v>
      </c>
      <c r="AI219" s="3" t="s">
        <v>29</v>
      </c>
      <c r="AJ219" s="3" t="s">
        <v>29</v>
      </c>
      <c r="AK219" s="3" t="s">
        <v>29</v>
      </c>
      <c r="AL219" s="3" t="s">
        <v>29</v>
      </c>
      <c r="AM219" s="3" t="s">
        <v>29</v>
      </c>
    </row>
    <row r="220" spans="1:39" x14ac:dyDescent="0.2">
      <c r="A220">
        <v>21</v>
      </c>
      <c r="B220">
        <v>3</v>
      </c>
      <c r="C220" s="1">
        <v>21.03</v>
      </c>
      <c r="D220" s="1" t="s">
        <v>315</v>
      </c>
      <c r="E220" s="6" t="s">
        <v>89</v>
      </c>
      <c r="F220" s="6">
        <v>1</v>
      </c>
      <c r="G220" s="3">
        <v>0</v>
      </c>
      <c r="H220" s="3">
        <f t="shared" si="66"/>
        <v>0</v>
      </c>
      <c r="I220" s="3">
        <f t="shared" si="67"/>
        <v>0.70710678118654757</v>
      </c>
      <c r="J220" s="3" t="s">
        <v>29</v>
      </c>
      <c r="K220" s="3" t="s">
        <v>29</v>
      </c>
      <c r="L220" s="3" t="s">
        <v>29</v>
      </c>
      <c r="M220" s="3" t="s">
        <v>29</v>
      </c>
      <c r="N220" s="3" t="s">
        <v>29</v>
      </c>
      <c r="O220" s="3" t="s">
        <v>29</v>
      </c>
      <c r="P220" s="1" t="s">
        <v>29</v>
      </c>
      <c r="Q220" s="3" t="s">
        <v>29</v>
      </c>
      <c r="R220" s="3" t="s">
        <v>29</v>
      </c>
      <c r="S220" s="7" t="s">
        <v>29</v>
      </c>
      <c r="T220" s="3" t="s">
        <v>29</v>
      </c>
      <c r="U220" s="3" t="s">
        <v>29</v>
      </c>
      <c r="V220" s="7" t="s">
        <v>29</v>
      </c>
      <c r="W220" s="3" t="s">
        <v>29</v>
      </c>
      <c r="X220" s="3" t="s">
        <v>29</v>
      </c>
      <c r="Y220" s="3" t="s">
        <v>29</v>
      </c>
      <c r="Z220" s="3" t="s">
        <v>29</v>
      </c>
      <c r="AA220" s="3" t="s">
        <v>29</v>
      </c>
      <c r="AB220" s="3" t="s">
        <v>29</v>
      </c>
      <c r="AC220" s="3" t="s">
        <v>29</v>
      </c>
      <c r="AD220" s="3" t="s">
        <v>29</v>
      </c>
      <c r="AE220" s="3" t="s">
        <v>29</v>
      </c>
      <c r="AF220" s="3" t="s">
        <v>29</v>
      </c>
      <c r="AG220" s="3" t="s">
        <v>29</v>
      </c>
      <c r="AH220" s="3" t="s">
        <v>29</v>
      </c>
      <c r="AI220" s="3" t="s">
        <v>29</v>
      </c>
      <c r="AJ220" s="3" t="s">
        <v>29</v>
      </c>
      <c r="AK220" s="3" t="s">
        <v>29</v>
      </c>
      <c r="AL220" s="3" t="s">
        <v>29</v>
      </c>
      <c r="AM220" s="3" t="s">
        <v>29</v>
      </c>
    </row>
    <row r="221" spans="1:39" x14ac:dyDescent="0.2">
      <c r="A221">
        <v>21</v>
      </c>
      <c r="B221">
        <v>4</v>
      </c>
      <c r="C221" s="1">
        <v>21.04</v>
      </c>
      <c r="D221" s="1" t="s">
        <v>315</v>
      </c>
      <c r="E221" s="6" t="s">
        <v>40</v>
      </c>
      <c r="F221" s="6">
        <v>1</v>
      </c>
      <c r="G221" s="3">
        <v>4</v>
      </c>
      <c r="H221" s="3">
        <f t="shared" si="66"/>
        <v>0.69897000433601886</v>
      </c>
      <c r="I221" s="3">
        <f t="shared" si="67"/>
        <v>2.1213203435596424</v>
      </c>
      <c r="J221" s="3">
        <v>135</v>
      </c>
      <c r="K221" s="3">
        <f t="shared" si="68"/>
        <v>2.1335389083702174</v>
      </c>
      <c r="L221" s="3">
        <f t="shared" si="69"/>
        <v>11.640446726822816</v>
      </c>
      <c r="M221" s="3">
        <v>135</v>
      </c>
      <c r="N221" s="3">
        <f t="shared" si="70"/>
        <v>2.1335389083702174</v>
      </c>
      <c r="O221" s="3">
        <f t="shared" si="71"/>
        <v>11.640446726822816</v>
      </c>
      <c r="P221" s="1" t="s">
        <v>29</v>
      </c>
      <c r="Q221" s="3" t="s">
        <v>29</v>
      </c>
      <c r="R221" s="3" t="s">
        <v>29</v>
      </c>
      <c r="S221" s="7" t="s">
        <v>29</v>
      </c>
      <c r="T221" s="3" t="s">
        <v>29</v>
      </c>
      <c r="U221" s="3" t="s">
        <v>29</v>
      </c>
      <c r="V221" s="7">
        <v>112.59630093761767</v>
      </c>
      <c r="W221" s="3">
        <f t="shared" si="86"/>
        <v>2.055364189574501</v>
      </c>
      <c r="X221" s="3">
        <f t="shared" si="87"/>
        <v>10.634674463170825</v>
      </c>
      <c r="Y221" s="1">
        <v>6.333333333333333</v>
      </c>
      <c r="Z221" s="3">
        <f t="shared" si="74"/>
        <v>0.86530142610254379</v>
      </c>
      <c r="AA221" s="3">
        <f t="shared" si="75"/>
        <v>2.6140645235596871</v>
      </c>
      <c r="AB221" s="5">
        <v>220.33333333333334</v>
      </c>
      <c r="AC221" s="3">
        <f t="shared" si="76"/>
        <v>2.3450468246483549</v>
      </c>
      <c r="AD221" s="3">
        <f t="shared" si="77"/>
        <v>14.860462083439174</v>
      </c>
      <c r="AE221" s="2">
        <v>1.74</v>
      </c>
      <c r="AF221" s="3">
        <f t="shared" si="78"/>
        <v>0.43775056282038799</v>
      </c>
      <c r="AG221" s="3">
        <f t="shared" si="79"/>
        <v>1.4966629547095767</v>
      </c>
      <c r="AH221" s="8" t="s">
        <v>29</v>
      </c>
      <c r="AI221" s="3" t="s">
        <v>29</v>
      </c>
      <c r="AJ221" s="3" t="s">
        <v>29</v>
      </c>
      <c r="AK221" s="3" t="s">
        <v>29</v>
      </c>
      <c r="AL221" s="3" t="s">
        <v>29</v>
      </c>
      <c r="AM221" s="3" t="s">
        <v>29</v>
      </c>
    </row>
    <row r="222" spans="1:39" x14ac:dyDescent="0.2">
      <c r="A222">
        <v>21</v>
      </c>
      <c r="B222">
        <v>5</v>
      </c>
      <c r="C222" s="1">
        <v>21.05</v>
      </c>
      <c r="D222" s="1" t="s">
        <v>315</v>
      </c>
      <c r="E222" s="6" t="s">
        <v>99</v>
      </c>
      <c r="F222" s="6">
        <v>1</v>
      </c>
      <c r="G222" s="3">
        <v>11</v>
      </c>
      <c r="H222" s="3">
        <f t="shared" si="66"/>
        <v>1.0791812460476249</v>
      </c>
      <c r="I222" s="3">
        <f t="shared" si="67"/>
        <v>3.3911649915626341</v>
      </c>
      <c r="J222" s="3">
        <v>142</v>
      </c>
      <c r="K222" s="3">
        <f t="shared" si="68"/>
        <v>2.1553360374650619</v>
      </c>
      <c r="L222" s="3">
        <f t="shared" si="69"/>
        <v>11.937336386313323</v>
      </c>
      <c r="M222" s="3">
        <v>149</v>
      </c>
      <c r="N222" s="3">
        <f t="shared" si="70"/>
        <v>2.1760912590556813</v>
      </c>
      <c r="O222" s="3">
        <f t="shared" si="71"/>
        <v>12.227019260637483</v>
      </c>
      <c r="P222" s="1">
        <v>138.65081447305175</v>
      </c>
      <c r="Q222" s="3">
        <f t="shared" si="72"/>
        <v>2.145043472941575</v>
      </c>
      <c r="R222" s="3">
        <f t="shared" si="73"/>
        <v>11.796220346918403</v>
      </c>
      <c r="S222" s="7">
        <v>123.45798668783351</v>
      </c>
      <c r="T222" s="3">
        <f t="shared" si="84"/>
        <v>2.0950227712793659</v>
      </c>
      <c r="U222" s="3">
        <f t="shared" si="85"/>
        <v>11.13364211243713</v>
      </c>
      <c r="V222" s="7">
        <v>126.33431822200951</v>
      </c>
      <c r="W222" s="3">
        <f t="shared" si="86"/>
        <v>2.1049454673286681</v>
      </c>
      <c r="X222" s="3">
        <f t="shared" si="87"/>
        <v>11.262074330335842</v>
      </c>
      <c r="Y222" s="1">
        <v>8</v>
      </c>
      <c r="Z222" s="3">
        <f t="shared" si="74"/>
        <v>0.95424250943932487</v>
      </c>
      <c r="AA222" s="3">
        <f t="shared" si="75"/>
        <v>2.9154759474226504</v>
      </c>
      <c r="AB222" s="5">
        <v>117.16666666666667</v>
      </c>
      <c r="AC222" s="3">
        <f t="shared" si="76"/>
        <v>2.0724949847994227</v>
      </c>
      <c r="AD222" s="3">
        <f t="shared" si="77"/>
        <v>10.847426730181986</v>
      </c>
      <c r="AE222" s="2">
        <v>1.67</v>
      </c>
      <c r="AF222" s="3">
        <f t="shared" si="78"/>
        <v>0.42651126136457523</v>
      </c>
      <c r="AG222" s="3">
        <f t="shared" si="79"/>
        <v>1.4730919862656235</v>
      </c>
      <c r="AH222" s="8">
        <v>0.83333333333333337</v>
      </c>
      <c r="AI222" s="3">
        <f t="shared" si="80"/>
        <v>0.26324143477458145</v>
      </c>
      <c r="AJ222" s="3">
        <f t="shared" si="81"/>
        <v>1.1547005383792517</v>
      </c>
      <c r="AK222">
        <v>2.64</v>
      </c>
      <c r="AL222" s="3">
        <f t="shared" si="82"/>
        <v>0.56110138364905604</v>
      </c>
      <c r="AM222" s="3">
        <f t="shared" si="83"/>
        <v>1.772004514666935</v>
      </c>
    </row>
    <row r="223" spans="1:39" x14ac:dyDescent="0.2">
      <c r="A223">
        <v>21</v>
      </c>
      <c r="B223">
        <v>6</v>
      </c>
      <c r="C223" s="1">
        <v>21.06</v>
      </c>
      <c r="D223" s="1" t="s">
        <v>312</v>
      </c>
      <c r="E223" s="9" t="s">
        <v>34</v>
      </c>
      <c r="F223" s="9">
        <v>1</v>
      </c>
      <c r="G223" s="3">
        <v>11</v>
      </c>
      <c r="H223" s="3">
        <f t="shared" si="66"/>
        <v>1.0791812460476249</v>
      </c>
      <c r="I223" s="3">
        <f t="shared" si="67"/>
        <v>3.3911649915626341</v>
      </c>
      <c r="J223" s="3">
        <v>122</v>
      </c>
      <c r="K223" s="3">
        <f t="shared" si="68"/>
        <v>2.0899051114393981</v>
      </c>
      <c r="L223" s="3">
        <f t="shared" si="69"/>
        <v>11.067971810589327</v>
      </c>
      <c r="M223" s="3">
        <v>128</v>
      </c>
      <c r="N223" s="3">
        <f t="shared" si="70"/>
        <v>2.1105897102992488</v>
      </c>
      <c r="O223" s="3">
        <f t="shared" si="71"/>
        <v>11.335784048754634</v>
      </c>
      <c r="P223" s="1">
        <v>92.129581244783608</v>
      </c>
      <c r="Q223" s="3">
        <f t="shared" si="72"/>
        <v>1.9690876501632473</v>
      </c>
      <c r="R223" s="3">
        <f t="shared" si="73"/>
        <v>9.6244262813314538</v>
      </c>
      <c r="S223" s="7">
        <v>105.66641144378244</v>
      </c>
      <c r="T223" s="3">
        <f t="shared" si="84"/>
        <v>2.028027684456279</v>
      </c>
      <c r="U223" s="3">
        <f t="shared" si="85"/>
        <v>10.303708625722217</v>
      </c>
      <c r="V223" s="7">
        <v>97.075076995881687</v>
      </c>
      <c r="W223" s="3">
        <f t="shared" si="86"/>
        <v>1.9915586577536348</v>
      </c>
      <c r="X223" s="3">
        <f t="shared" si="87"/>
        <v>9.878009768970756</v>
      </c>
      <c r="Y223" s="1">
        <v>5</v>
      </c>
      <c r="Z223" s="3">
        <f t="shared" si="74"/>
        <v>0.77815125038364363</v>
      </c>
      <c r="AA223" s="3">
        <f t="shared" si="75"/>
        <v>2.3452078799117149</v>
      </c>
      <c r="AB223" s="5">
        <v>278.5</v>
      </c>
      <c r="AC223" s="3">
        <f t="shared" si="76"/>
        <v>2.4463818122224419</v>
      </c>
      <c r="AD223" s="3">
        <f t="shared" si="77"/>
        <v>16.703293088490067</v>
      </c>
      <c r="AE223" s="2">
        <v>1.48</v>
      </c>
      <c r="AF223" s="3">
        <f t="shared" si="78"/>
        <v>0.39445168082621629</v>
      </c>
      <c r="AG223" s="3">
        <f t="shared" si="79"/>
        <v>1.4071247279470289</v>
      </c>
      <c r="AH223" s="8" t="s">
        <v>29</v>
      </c>
      <c r="AI223" s="3" t="s">
        <v>29</v>
      </c>
      <c r="AJ223" s="3" t="s">
        <v>29</v>
      </c>
      <c r="AK223" s="3" t="s">
        <v>29</v>
      </c>
      <c r="AL223" s="3" t="s">
        <v>29</v>
      </c>
      <c r="AM223" s="3" t="s">
        <v>29</v>
      </c>
    </row>
    <row r="224" spans="1:39" x14ac:dyDescent="0.2">
      <c r="A224">
        <v>21</v>
      </c>
      <c r="B224">
        <v>7</v>
      </c>
      <c r="C224" s="1">
        <v>21.07</v>
      </c>
      <c r="D224" s="1" t="s">
        <v>316</v>
      </c>
      <c r="E224" s="6" t="s">
        <v>286</v>
      </c>
      <c r="F224" s="6">
        <v>2</v>
      </c>
      <c r="G224" s="3">
        <v>12</v>
      </c>
      <c r="H224" s="3">
        <f t="shared" si="66"/>
        <v>1.1139433523068367</v>
      </c>
      <c r="I224" s="3">
        <f t="shared" si="67"/>
        <v>3.5355339059327378</v>
      </c>
      <c r="J224" s="3">
        <v>80</v>
      </c>
      <c r="K224" s="3">
        <f t="shared" si="68"/>
        <v>1.9084850188786497</v>
      </c>
      <c r="L224" s="3">
        <f t="shared" si="69"/>
        <v>8.9721792224631809</v>
      </c>
      <c r="M224" s="3">
        <v>85</v>
      </c>
      <c r="N224" s="3">
        <f t="shared" si="70"/>
        <v>1.9344984512435677</v>
      </c>
      <c r="O224" s="3">
        <f t="shared" si="71"/>
        <v>9.2466210044534645</v>
      </c>
      <c r="P224" s="1">
        <v>127.03342838160903</v>
      </c>
      <c r="Q224" s="3">
        <f t="shared" si="72"/>
        <v>2.1073233748531655</v>
      </c>
      <c r="R224" s="3">
        <f t="shared" si="73"/>
        <v>11.293069927243391</v>
      </c>
      <c r="S224" s="7">
        <v>125.50637010890581</v>
      </c>
      <c r="T224" s="3">
        <f t="shared" si="84"/>
        <v>2.1021123945513103</v>
      </c>
      <c r="U224" s="3">
        <f t="shared" si="85"/>
        <v>11.225255903938486</v>
      </c>
      <c r="V224" s="7">
        <v>113.65845675001472</v>
      </c>
      <c r="W224" s="3">
        <f t="shared" si="86"/>
        <v>2.059406092074421</v>
      </c>
      <c r="X224" s="3">
        <f t="shared" si="87"/>
        <v>10.684496092470376</v>
      </c>
      <c r="Y224" s="1">
        <v>2</v>
      </c>
      <c r="Z224" s="3">
        <f t="shared" si="74"/>
        <v>0.47712125471966244</v>
      </c>
      <c r="AA224" s="3">
        <f t="shared" si="75"/>
        <v>1.5811388300841898</v>
      </c>
      <c r="AB224" s="5">
        <v>202.83333333333334</v>
      </c>
      <c r="AC224" s="3">
        <f t="shared" si="76"/>
        <v>2.3092752066526416</v>
      </c>
      <c r="AD224" s="3">
        <f t="shared" si="77"/>
        <v>14.259499757471625</v>
      </c>
      <c r="AE224" s="2">
        <v>1.51</v>
      </c>
      <c r="AF224" s="3">
        <f t="shared" si="78"/>
        <v>0.39967372148103808</v>
      </c>
      <c r="AG224" s="3">
        <f t="shared" si="79"/>
        <v>1.4177446878757824</v>
      </c>
      <c r="AH224" s="8">
        <v>7.0666666666666673</v>
      </c>
      <c r="AI224" s="3">
        <f t="shared" si="80"/>
        <v>0.90669411126076882</v>
      </c>
      <c r="AJ224" s="3">
        <f t="shared" si="81"/>
        <v>2.7507574714370344</v>
      </c>
      <c r="AK224">
        <v>2.52</v>
      </c>
      <c r="AL224" s="3">
        <f t="shared" si="82"/>
        <v>0.54654266347813107</v>
      </c>
      <c r="AM224" s="3">
        <f t="shared" si="83"/>
        <v>1.7378147196982767</v>
      </c>
    </row>
    <row r="225" spans="1:39" x14ac:dyDescent="0.2">
      <c r="A225">
        <v>21</v>
      </c>
      <c r="B225">
        <v>8</v>
      </c>
      <c r="C225" s="1">
        <v>21.08</v>
      </c>
      <c r="D225" s="1" t="s">
        <v>316</v>
      </c>
      <c r="E225" s="6" t="s">
        <v>138</v>
      </c>
      <c r="F225" s="6">
        <v>2</v>
      </c>
      <c r="G225" s="3">
        <v>2</v>
      </c>
      <c r="H225" s="3">
        <f t="shared" si="66"/>
        <v>0.47712125471966244</v>
      </c>
      <c r="I225" s="3">
        <f t="shared" si="67"/>
        <v>1.5811388300841898</v>
      </c>
      <c r="J225" s="3">
        <v>100</v>
      </c>
      <c r="K225" s="3">
        <f t="shared" si="68"/>
        <v>2.0043213737826426</v>
      </c>
      <c r="L225" s="3">
        <f t="shared" si="69"/>
        <v>10.024968827881711</v>
      </c>
      <c r="M225" s="3">
        <v>100</v>
      </c>
      <c r="N225" s="3">
        <f t="shared" si="70"/>
        <v>2.0043213737826426</v>
      </c>
      <c r="O225" s="3">
        <f t="shared" si="71"/>
        <v>10.024968827881711</v>
      </c>
      <c r="P225" s="1">
        <v>146.10284764646403</v>
      </c>
      <c r="Q225" s="3">
        <f t="shared" si="72"/>
        <v>2.1676210799686948</v>
      </c>
      <c r="R225" s="3">
        <f t="shared" si="73"/>
        <v>12.107966288624363</v>
      </c>
      <c r="S225" s="7">
        <v>93.120322621636433</v>
      </c>
      <c r="T225" s="3">
        <f t="shared" si="84"/>
        <v>1.9736834071626781</v>
      </c>
      <c r="U225" s="3">
        <f t="shared" si="85"/>
        <v>9.6757595371958498</v>
      </c>
      <c r="V225" s="7">
        <v>85.571402108848829</v>
      </c>
      <c r="W225" s="3">
        <f t="shared" si="86"/>
        <v>1.9373744513997542</v>
      </c>
      <c r="X225" s="3">
        <f t="shared" si="87"/>
        <v>9.2774674404628783</v>
      </c>
      <c r="Y225" s="1">
        <v>1</v>
      </c>
      <c r="Z225" s="3">
        <f t="shared" si="74"/>
        <v>0.3010299956639812</v>
      </c>
      <c r="AA225" s="3">
        <f t="shared" si="75"/>
        <v>1.2247448713915889</v>
      </c>
      <c r="AB225" s="5">
        <v>117.25</v>
      </c>
      <c r="AC225" s="3">
        <f t="shared" si="76"/>
        <v>2.0728011494098491</v>
      </c>
      <c r="AD225" s="3">
        <f t="shared" si="77"/>
        <v>10.851267207105353</v>
      </c>
      <c r="AE225" s="2">
        <v>1.38</v>
      </c>
      <c r="AF225" s="3">
        <f t="shared" si="78"/>
        <v>0.37657695705651195</v>
      </c>
      <c r="AG225" s="3">
        <f t="shared" si="79"/>
        <v>1.3711309200802089</v>
      </c>
      <c r="AH225" s="8">
        <v>0.34999999999999964</v>
      </c>
      <c r="AI225" s="3">
        <f t="shared" si="80"/>
        <v>0.130333768495006</v>
      </c>
      <c r="AJ225" s="3">
        <f t="shared" si="81"/>
        <v>0.92195444572928853</v>
      </c>
      <c r="AK225">
        <v>2.12</v>
      </c>
      <c r="AL225" s="3">
        <f t="shared" si="82"/>
        <v>0.49415459401844281</v>
      </c>
      <c r="AM225" s="3">
        <f t="shared" si="83"/>
        <v>1.6186414056238645</v>
      </c>
    </row>
    <row r="226" spans="1:39" x14ac:dyDescent="0.2">
      <c r="A226">
        <v>21</v>
      </c>
      <c r="B226">
        <v>9</v>
      </c>
      <c r="C226" s="1">
        <v>21.09</v>
      </c>
      <c r="D226" s="1" t="s">
        <v>316</v>
      </c>
      <c r="E226" s="6" t="s">
        <v>224</v>
      </c>
      <c r="F226" s="6">
        <v>2</v>
      </c>
      <c r="G226" s="3">
        <v>14</v>
      </c>
      <c r="H226" s="3">
        <f t="shared" si="66"/>
        <v>1.1760912590556813</v>
      </c>
      <c r="I226" s="3">
        <f t="shared" si="67"/>
        <v>3.8078865529319543</v>
      </c>
      <c r="J226" s="3">
        <v>80</v>
      </c>
      <c r="K226" s="3">
        <f t="shared" si="68"/>
        <v>1.9084850188786497</v>
      </c>
      <c r="L226" s="3">
        <f t="shared" si="69"/>
        <v>8.9721792224631809</v>
      </c>
      <c r="M226" s="3">
        <v>80</v>
      </c>
      <c r="N226" s="3">
        <f t="shared" si="70"/>
        <v>1.9084850188786497</v>
      </c>
      <c r="O226" s="3">
        <f t="shared" si="71"/>
        <v>8.9721792224631809</v>
      </c>
      <c r="P226" s="1">
        <v>141.36554925501011</v>
      </c>
      <c r="Q226" s="3">
        <f t="shared" si="72"/>
        <v>2.1534049079905548</v>
      </c>
      <c r="R226" s="3">
        <f t="shared" si="73"/>
        <v>11.910732523863095</v>
      </c>
      <c r="S226" s="7">
        <v>125.25970192049608</v>
      </c>
      <c r="T226" s="3">
        <f t="shared" si="84"/>
        <v>2.1012647596908716</v>
      </c>
      <c r="U226" s="3">
        <f t="shared" si="85"/>
        <v>11.214263324913325</v>
      </c>
      <c r="V226" s="7">
        <v>107.44085762612693</v>
      </c>
      <c r="W226" s="3">
        <f t="shared" si="86"/>
        <v>2.0351929436264635</v>
      </c>
      <c r="X226" s="3">
        <f t="shared" si="87"/>
        <v>10.389458966959104</v>
      </c>
      <c r="Y226" s="1">
        <f>7/3</f>
        <v>2.3333333333333335</v>
      </c>
      <c r="Z226" s="3">
        <f t="shared" si="74"/>
        <v>0.52287874528033762</v>
      </c>
      <c r="AA226" s="3">
        <f t="shared" si="75"/>
        <v>1.6832508230603465</v>
      </c>
      <c r="AB226" s="5">
        <v>233.66666666666666</v>
      </c>
      <c r="AC226" s="3">
        <f t="shared" si="76"/>
        <v>2.3704514044224498</v>
      </c>
      <c r="AD226" s="3">
        <f t="shared" si="77"/>
        <v>15.302505241517373</v>
      </c>
      <c r="AE226" s="2">
        <v>1.01</v>
      </c>
      <c r="AF226" s="3">
        <f t="shared" si="78"/>
        <v>0.30319605742048883</v>
      </c>
      <c r="AG226" s="3">
        <f t="shared" si="79"/>
        <v>1.2288205727444508</v>
      </c>
      <c r="AH226" s="8">
        <v>38.133333333333333</v>
      </c>
      <c r="AI226" s="3">
        <f t="shared" si="80"/>
        <v>1.5925468421919333</v>
      </c>
      <c r="AJ226" s="3">
        <f t="shared" si="81"/>
        <v>6.2155718428261553</v>
      </c>
      <c r="AK226">
        <v>2.36</v>
      </c>
      <c r="AL226" s="3">
        <f t="shared" si="82"/>
        <v>0.52633927738984398</v>
      </c>
      <c r="AM226" s="3">
        <f t="shared" si="83"/>
        <v>1.6911534525287764</v>
      </c>
    </row>
    <row r="227" spans="1:39" x14ac:dyDescent="0.2">
      <c r="A227">
        <v>21</v>
      </c>
      <c r="B227">
        <v>10</v>
      </c>
      <c r="C227" s="1">
        <v>21.1</v>
      </c>
      <c r="D227" s="1" t="s">
        <v>312</v>
      </c>
      <c r="E227" s="9" t="s">
        <v>9</v>
      </c>
      <c r="F227" s="6">
        <v>2</v>
      </c>
      <c r="G227" s="3">
        <v>14</v>
      </c>
      <c r="H227" s="3">
        <f t="shared" si="66"/>
        <v>1.1760912590556813</v>
      </c>
      <c r="I227" s="3">
        <f t="shared" si="67"/>
        <v>3.8078865529319543</v>
      </c>
      <c r="J227" s="3">
        <v>114</v>
      </c>
      <c r="K227" s="3">
        <f t="shared" si="68"/>
        <v>2.0606978403536118</v>
      </c>
      <c r="L227" s="3">
        <f t="shared" si="69"/>
        <v>10.700467279516348</v>
      </c>
      <c r="M227" s="3">
        <v>122</v>
      </c>
      <c r="N227" s="3">
        <f t="shared" si="70"/>
        <v>2.0899051114393981</v>
      </c>
      <c r="O227" s="3">
        <f t="shared" si="71"/>
        <v>11.067971810589327</v>
      </c>
      <c r="P227" s="1">
        <v>142.31866606983183</v>
      </c>
      <c r="Q227" s="3">
        <f t="shared" si="72"/>
        <v>2.1563027573421945</v>
      </c>
      <c r="R227" s="3">
        <f t="shared" si="73"/>
        <v>11.950676385453329</v>
      </c>
      <c r="S227" s="7">
        <v>122.53562729008111</v>
      </c>
      <c r="T227" s="3">
        <f t="shared" si="84"/>
        <v>2.0917922248355914</v>
      </c>
      <c r="U227" s="3">
        <f t="shared" si="85"/>
        <v>11.092142592397607</v>
      </c>
      <c r="V227" s="7">
        <v>121.35064361960414</v>
      </c>
      <c r="W227" s="3">
        <f t="shared" si="86"/>
        <v>2.0876062582787953</v>
      </c>
      <c r="X227" s="3">
        <f t="shared" si="87"/>
        <v>11.038597900983808</v>
      </c>
      <c r="Y227" s="1">
        <v>8</v>
      </c>
      <c r="Z227" s="3">
        <f t="shared" si="74"/>
        <v>0.95424250943932487</v>
      </c>
      <c r="AA227" s="3">
        <f t="shared" si="75"/>
        <v>2.9154759474226504</v>
      </c>
      <c r="AB227" s="5">
        <v>536.16666666666663</v>
      </c>
      <c r="AC227" s="3">
        <f t="shared" si="76"/>
        <v>2.7301090551286906</v>
      </c>
      <c r="AD227" s="3">
        <f t="shared" si="77"/>
        <v>23.166067138525406</v>
      </c>
      <c r="AE227" s="2">
        <v>1.135</v>
      </c>
      <c r="AF227" s="3">
        <f t="shared" si="78"/>
        <v>0.32939787936104264</v>
      </c>
      <c r="AG227" s="3">
        <f t="shared" si="79"/>
        <v>1.2786711852544421</v>
      </c>
      <c r="AH227" s="8">
        <v>1.0999999999999996</v>
      </c>
      <c r="AI227" s="3">
        <f t="shared" si="80"/>
        <v>0.32221929473391919</v>
      </c>
      <c r="AJ227" s="3">
        <f t="shared" si="81"/>
        <v>1.2649110640673515</v>
      </c>
      <c r="AK227">
        <v>1.61</v>
      </c>
      <c r="AL227" s="3">
        <f t="shared" si="82"/>
        <v>0.41664050733828101</v>
      </c>
      <c r="AM227" s="3">
        <f t="shared" si="83"/>
        <v>1.452583904633395</v>
      </c>
    </row>
    <row r="228" spans="1:39" s="16" customFormat="1" x14ac:dyDescent="0.2">
      <c r="A228" s="16">
        <v>21</v>
      </c>
      <c r="B228" s="16">
        <v>11</v>
      </c>
      <c r="C228" s="17">
        <v>21.11</v>
      </c>
      <c r="D228" s="17" t="s">
        <v>313</v>
      </c>
      <c r="E228" s="18" t="s">
        <v>11</v>
      </c>
      <c r="F228" s="18">
        <v>2</v>
      </c>
      <c r="G228" s="19">
        <v>14</v>
      </c>
      <c r="H228" s="3">
        <f t="shared" si="66"/>
        <v>1.1760912590556813</v>
      </c>
      <c r="I228" s="3">
        <f t="shared" si="67"/>
        <v>3.8078865529319543</v>
      </c>
      <c r="J228" s="19">
        <v>58</v>
      </c>
      <c r="K228" s="3">
        <f t="shared" si="68"/>
        <v>1.7708520116421442</v>
      </c>
      <c r="L228" s="3">
        <f t="shared" si="69"/>
        <v>7.6485292703891776</v>
      </c>
      <c r="M228" s="19">
        <v>65</v>
      </c>
      <c r="N228" s="3">
        <f t="shared" si="70"/>
        <v>1.8195439355418688</v>
      </c>
      <c r="O228" s="3">
        <f t="shared" si="71"/>
        <v>8.0932070281193234</v>
      </c>
      <c r="P228" s="17">
        <v>137.98369001638545</v>
      </c>
      <c r="Q228" s="3">
        <f t="shared" si="72"/>
        <v>2.1429638380131704</v>
      </c>
      <c r="R228" s="3">
        <f t="shared" si="73"/>
        <v>11.767909330734387</v>
      </c>
      <c r="S228" s="20" t="s">
        <v>29</v>
      </c>
      <c r="T228" s="3" t="s">
        <v>29</v>
      </c>
      <c r="U228" s="3" t="s">
        <v>29</v>
      </c>
      <c r="V228" s="20" t="s">
        <v>29</v>
      </c>
      <c r="W228" s="3" t="s">
        <v>29</v>
      </c>
      <c r="X228" s="3" t="s">
        <v>29</v>
      </c>
      <c r="Y228" s="17">
        <v>1.3333333333333333</v>
      </c>
      <c r="Z228" s="3">
        <f t="shared" si="74"/>
        <v>0.36797678529459432</v>
      </c>
      <c r="AA228" s="3">
        <f t="shared" si="75"/>
        <v>1.35400640077266</v>
      </c>
      <c r="AB228" s="21">
        <v>219.66666666666666</v>
      </c>
      <c r="AC228" s="3">
        <f t="shared" si="76"/>
        <v>2.3437367347200375</v>
      </c>
      <c r="AD228" s="3">
        <f t="shared" si="77"/>
        <v>14.838014242703323</v>
      </c>
      <c r="AE228" s="22">
        <v>0.5</v>
      </c>
      <c r="AF228" s="3">
        <f t="shared" si="78"/>
        <v>0.17609125905568124</v>
      </c>
      <c r="AG228" s="3">
        <f t="shared" si="79"/>
        <v>1</v>
      </c>
      <c r="AH228" s="23">
        <v>128.96666666666667</v>
      </c>
      <c r="AI228" s="3">
        <f t="shared" si="80"/>
        <v>2.1138319804683232</v>
      </c>
      <c r="AJ228" s="3">
        <f t="shared" si="81"/>
        <v>11.378341999899048</v>
      </c>
      <c r="AK228" s="16">
        <v>2.13</v>
      </c>
      <c r="AL228" s="3">
        <f t="shared" si="82"/>
        <v>0.49554433754644844</v>
      </c>
      <c r="AM228" s="3">
        <f t="shared" si="83"/>
        <v>1.6217274740226855</v>
      </c>
    </row>
    <row r="229" spans="1:39" x14ac:dyDescent="0.2">
      <c r="A229">
        <v>21</v>
      </c>
      <c r="B229">
        <v>12</v>
      </c>
      <c r="C229" s="1">
        <v>21.12</v>
      </c>
      <c r="D229" s="1" t="s">
        <v>316</v>
      </c>
      <c r="E229" s="6" t="s">
        <v>284</v>
      </c>
      <c r="F229" s="6">
        <v>2</v>
      </c>
      <c r="G229" s="3">
        <v>5</v>
      </c>
      <c r="H229" s="3">
        <f t="shared" si="66"/>
        <v>0.77815125038364363</v>
      </c>
      <c r="I229" s="3">
        <f t="shared" si="67"/>
        <v>2.3452078799117149</v>
      </c>
      <c r="J229" s="3">
        <v>85</v>
      </c>
      <c r="K229" s="3">
        <f t="shared" si="68"/>
        <v>1.9344984512435677</v>
      </c>
      <c r="L229" s="3">
        <f t="shared" si="69"/>
        <v>9.2466210044534645</v>
      </c>
      <c r="M229" s="3">
        <v>85</v>
      </c>
      <c r="N229" s="3">
        <f t="shared" si="70"/>
        <v>1.9344984512435677</v>
      </c>
      <c r="O229" s="3">
        <f t="shared" si="71"/>
        <v>9.2466210044534645</v>
      </c>
      <c r="P229" s="1">
        <v>142.11880130027802</v>
      </c>
      <c r="Q229" s="3">
        <f t="shared" si="72"/>
        <v>2.155696690116228</v>
      </c>
      <c r="R229" s="3">
        <f t="shared" si="73"/>
        <v>11.942311388515961</v>
      </c>
      <c r="S229" s="7" t="s">
        <v>29</v>
      </c>
      <c r="T229" s="3" t="s">
        <v>29</v>
      </c>
      <c r="U229" s="3" t="s">
        <v>29</v>
      </c>
      <c r="V229" s="7">
        <v>69.293227480613922</v>
      </c>
      <c r="W229" s="3">
        <f t="shared" si="86"/>
        <v>1.8469134842021269</v>
      </c>
      <c r="X229" s="3">
        <f t="shared" si="87"/>
        <v>8.3542341049682065</v>
      </c>
      <c r="Y229" s="1">
        <v>1.6666666666666667</v>
      </c>
      <c r="Z229" s="3">
        <f t="shared" si="74"/>
        <v>0.42596873227228121</v>
      </c>
      <c r="AA229" s="3">
        <f t="shared" si="75"/>
        <v>1.4719601443879746</v>
      </c>
      <c r="AB229" s="5">
        <v>125.16666666666667</v>
      </c>
      <c r="AC229" s="3">
        <f t="shared" si="76"/>
        <v>2.1009446291164293</v>
      </c>
      <c r="AD229" s="3">
        <f t="shared" si="77"/>
        <v>11.210114480533491</v>
      </c>
      <c r="AE229" s="2">
        <v>1.01</v>
      </c>
      <c r="AF229" s="3">
        <f t="shared" si="78"/>
        <v>0.30319605742048883</v>
      </c>
      <c r="AG229" s="3">
        <f t="shared" si="79"/>
        <v>1.2288205727444508</v>
      </c>
      <c r="AH229" s="8" t="s">
        <v>29</v>
      </c>
      <c r="AI229" s="3" t="s">
        <v>29</v>
      </c>
      <c r="AJ229" s="3" t="s">
        <v>29</v>
      </c>
      <c r="AK229" s="3" t="s">
        <v>29</v>
      </c>
      <c r="AL229" s="3" t="s">
        <v>29</v>
      </c>
      <c r="AM229" s="3" t="s">
        <v>29</v>
      </c>
    </row>
    <row r="230" spans="1:39" x14ac:dyDescent="0.2">
      <c r="A230">
        <v>22</v>
      </c>
      <c r="B230">
        <v>1</v>
      </c>
      <c r="C230" s="1">
        <v>22.01</v>
      </c>
      <c r="D230" s="1" t="s">
        <v>315</v>
      </c>
      <c r="E230" s="6" t="s">
        <v>10</v>
      </c>
      <c r="F230" s="6">
        <v>1</v>
      </c>
      <c r="G230" s="3">
        <v>4</v>
      </c>
      <c r="H230" s="3">
        <f t="shared" si="66"/>
        <v>0.69897000433601886</v>
      </c>
      <c r="I230" s="3">
        <f t="shared" si="67"/>
        <v>2.1213203435596424</v>
      </c>
      <c r="J230" s="3">
        <v>149</v>
      </c>
      <c r="K230" s="3">
        <f t="shared" si="68"/>
        <v>2.1760912590556813</v>
      </c>
      <c r="L230" s="3">
        <f t="shared" si="69"/>
        <v>12.227019260637483</v>
      </c>
      <c r="M230" s="3">
        <v>149</v>
      </c>
      <c r="N230" s="3">
        <f t="shared" si="70"/>
        <v>2.1760912590556813</v>
      </c>
      <c r="O230" s="3">
        <f t="shared" si="71"/>
        <v>12.227019260637483</v>
      </c>
      <c r="P230" s="1">
        <v>73.119148565213052</v>
      </c>
      <c r="Q230" s="3">
        <f t="shared" si="72"/>
        <v>1.869930421769991</v>
      </c>
      <c r="R230" s="3">
        <f t="shared" si="73"/>
        <v>8.580160171302925</v>
      </c>
      <c r="S230" s="7">
        <v>115.14026582726844</v>
      </c>
      <c r="T230" s="3">
        <f t="shared" si="84"/>
        <v>2.0649828157319505</v>
      </c>
      <c r="U230" s="3">
        <f t="shared" si="85"/>
        <v>10.753616406924158</v>
      </c>
      <c r="V230" s="7">
        <v>91.742587543949341</v>
      </c>
      <c r="W230" s="3">
        <f t="shared" si="86"/>
        <v>1.9672792086654809</v>
      </c>
      <c r="X230" s="3">
        <f t="shared" si="87"/>
        <v>9.6043004713487257</v>
      </c>
      <c r="Y230" s="1">
        <v>4</v>
      </c>
      <c r="Z230" s="3">
        <f t="shared" si="74"/>
        <v>0.69897000433601886</v>
      </c>
      <c r="AA230" s="3">
        <f t="shared" si="75"/>
        <v>2.1213203435596424</v>
      </c>
      <c r="AB230" s="5">
        <v>111.5</v>
      </c>
      <c r="AC230" s="3">
        <f t="shared" si="76"/>
        <v>2.0511525224473814</v>
      </c>
      <c r="AD230" s="3">
        <f t="shared" si="77"/>
        <v>10.583005244258363</v>
      </c>
      <c r="AE230" s="2">
        <v>2.21</v>
      </c>
      <c r="AF230" s="3">
        <f t="shared" si="78"/>
        <v>0.5065050324048721</v>
      </c>
      <c r="AG230" s="3">
        <f t="shared" si="79"/>
        <v>1.6462077633154328</v>
      </c>
      <c r="AH230" s="8" t="s">
        <v>29</v>
      </c>
      <c r="AI230" s="3" t="s">
        <v>29</v>
      </c>
      <c r="AJ230" s="3" t="s">
        <v>29</v>
      </c>
      <c r="AK230" s="3" t="s">
        <v>29</v>
      </c>
      <c r="AL230" s="3" t="s">
        <v>29</v>
      </c>
      <c r="AM230" s="3" t="s">
        <v>29</v>
      </c>
    </row>
    <row r="231" spans="1:39" x14ac:dyDescent="0.2">
      <c r="A231">
        <v>22</v>
      </c>
      <c r="B231">
        <v>2</v>
      </c>
      <c r="C231" s="1">
        <v>22.02</v>
      </c>
      <c r="D231" s="1" t="s">
        <v>315</v>
      </c>
      <c r="E231" s="6" t="s">
        <v>77</v>
      </c>
      <c r="F231" s="6">
        <v>1</v>
      </c>
      <c r="G231" s="3">
        <v>4</v>
      </c>
      <c r="H231" s="3">
        <f t="shared" si="66"/>
        <v>0.69897000433601886</v>
      </c>
      <c r="I231" s="3">
        <f t="shared" si="67"/>
        <v>2.1213203435596424</v>
      </c>
      <c r="J231" s="3">
        <v>135</v>
      </c>
      <c r="K231" s="3">
        <f t="shared" si="68"/>
        <v>2.1335389083702174</v>
      </c>
      <c r="L231" s="3">
        <f t="shared" si="69"/>
        <v>11.640446726822816</v>
      </c>
      <c r="M231" s="3">
        <v>135</v>
      </c>
      <c r="N231" s="3">
        <f t="shared" si="70"/>
        <v>2.1335389083702174</v>
      </c>
      <c r="O231" s="3">
        <f t="shared" si="71"/>
        <v>11.640446726822816</v>
      </c>
      <c r="P231" s="1">
        <v>172.55398078411366</v>
      </c>
      <c r="Q231" s="3">
        <f t="shared" si="72"/>
        <v>2.2394345794752906</v>
      </c>
      <c r="R231" s="3">
        <f t="shared" si="73"/>
        <v>13.154998319426486</v>
      </c>
      <c r="S231" s="7" t="s">
        <v>29</v>
      </c>
      <c r="T231" s="3" t="s">
        <v>29</v>
      </c>
      <c r="U231" s="3" t="s">
        <v>29</v>
      </c>
      <c r="V231" s="7">
        <v>113.60100411406363</v>
      </c>
      <c r="W231" s="3">
        <f t="shared" si="86"/>
        <v>2.059188422860748</v>
      </c>
      <c r="X231" s="3">
        <f t="shared" si="87"/>
        <v>10.681807155817017</v>
      </c>
      <c r="Y231" s="1">
        <v>8</v>
      </c>
      <c r="Z231" s="3">
        <f t="shared" si="74"/>
        <v>0.95424250943932487</v>
      </c>
      <c r="AA231" s="3">
        <f t="shared" si="75"/>
        <v>2.9154759474226504</v>
      </c>
      <c r="AB231" s="5">
        <v>208.75</v>
      </c>
      <c r="AC231" s="3">
        <f t="shared" si="76"/>
        <v>2.3217019695007379</v>
      </c>
      <c r="AD231" s="3">
        <f t="shared" si="77"/>
        <v>14.465476141489432</v>
      </c>
      <c r="AE231" s="2">
        <v>1.53</v>
      </c>
      <c r="AF231" s="3">
        <f t="shared" si="78"/>
        <v>0.40312052117581798</v>
      </c>
      <c r="AG231" s="3">
        <f t="shared" si="79"/>
        <v>1.4247806848775009</v>
      </c>
      <c r="AH231" s="8" t="s">
        <v>29</v>
      </c>
      <c r="AI231" s="3" t="s">
        <v>29</v>
      </c>
      <c r="AJ231" s="3" t="s">
        <v>29</v>
      </c>
      <c r="AK231" s="3" t="s">
        <v>29</v>
      </c>
      <c r="AL231" s="3" t="s">
        <v>29</v>
      </c>
      <c r="AM231" s="3" t="s">
        <v>29</v>
      </c>
    </row>
    <row r="232" spans="1:39" s="16" customFormat="1" x14ac:dyDescent="0.2">
      <c r="A232" s="16">
        <v>22</v>
      </c>
      <c r="B232" s="16">
        <v>3</v>
      </c>
      <c r="C232" s="17">
        <v>22.03</v>
      </c>
      <c r="D232" s="17" t="s">
        <v>310</v>
      </c>
      <c r="E232" s="18" t="s">
        <v>116</v>
      </c>
      <c r="F232" s="18">
        <v>1</v>
      </c>
      <c r="G232" s="19">
        <v>13</v>
      </c>
      <c r="H232" s="3">
        <f t="shared" si="66"/>
        <v>1.146128035678238</v>
      </c>
      <c r="I232" s="3">
        <f t="shared" si="67"/>
        <v>3.6742346141747673</v>
      </c>
      <c r="J232" s="19">
        <v>58</v>
      </c>
      <c r="K232" s="3">
        <f t="shared" si="68"/>
        <v>1.7708520116421442</v>
      </c>
      <c r="L232" s="3">
        <f t="shared" si="69"/>
        <v>7.6485292703891776</v>
      </c>
      <c r="M232" s="19">
        <v>65</v>
      </c>
      <c r="N232" s="3">
        <f t="shared" si="70"/>
        <v>1.8195439355418688</v>
      </c>
      <c r="O232" s="3">
        <f t="shared" si="71"/>
        <v>8.0932070281193234</v>
      </c>
      <c r="P232" s="17">
        <v>114.26672125058992</v>
      </c>
      <c r="Q232" s="3">
        <f t="shared" si="72"/>
        <v>2.0617039398760584</v>
      </c>
      <c r="R232" s="3">
        <f t="shared" si="73"/>
        <v>10.712923095522992</v>
      </c>
      <c r="S232" s="20" t="s">
        <v>29</v>
      </c>
      <c r="T232" s="3" t="s">
        <v>29</v>
      </c>
      <c r="U232" s="3" t="s">
        <v>29</v>
      </c>
      <c r="V232" s="20" t="s">
        <v>29</v>
      </c>
      <c r="W232" s="3" t="s">
        <v>29</v>
      </c>
      <c r="X232" s="3" t="s">
        <v>29</v>
      </c>
      <c r="Y232" s="17">
        <v>1</v>
      </c>
      <c r="Z232" s="3">
        <f t="shared" si="74"/>
        <v>0.3010299956639812</v>
      </c>
      <c r="AA232" s="3">
        <f t="shared" si="75"/>
        <v>1.2247448713915889</v>
      </c>
      <c r="AB232" s="21">
        <v>90</v>
      </c>
      <c r="AC232" s="3">
        <f t="shared" si="76"/>
        <v>1.9590413923210936</v>
      </c>
      <c r="AD232" s="3">
        <f t="shared" si="77"/>
        <v>9.5131487952202232</v>
      </c>
      <c r="AE232" s="22">
        <v>1.1000000000000001</v>
      </c>
      <c r="AF232" s="3">
        <f t="shared" si="78"/>
        <v>0.3222192947339193</v>
      </c>
      <c r="AG232" s="3">
        <f t="shared" si="79"/>
        <v>1.2649110640673518</v>
      </c>
      <c r="AH232" s="23">
        <v>29.7</v>
      </c>
      <c r="AI232" s="3">
        <f t="shared" si="80"/>
        <v>1.4871383754771865</v>
      </c>
      <c r="AJ232" s="3">
        <f t="shared" si="81"/>
        <v>5.4954526656136347</v>
      </c>
      <c r="AK232" s="16">
        <v>2.19</v>
      </c>
      <c r="AL232" s="3">
        <f t="shared" si="82"/>
        <v>0.50379068305718111</v>
      </c>
      <c r="AM232" s="3">
        <f t="shared" si="83"/>
        <v>1.6401219466856725</v>
      </c>
    </row>
    <row r="233" spans="1:39" x14ac:dyDescent="0.2">
      <c r="A233">
        <v>22</v>
      </c>
      <c r="B233">
        <v>4</v>
      </c>
      <c r="C233" s="1">
        <v>22.04</v>
      </c>
      <c r="D233" s="1" t="s">
        <v>315</v>
      </c>
      <c r="E233" s="6" t="s">
        <v>122</v>
      </c>
      <c r="F233" s="6">
        <v>1</v>
      </c>
      <c r="G233" s="3">
        <v>3</v>
      </c>
      <c r="H233" s="3">
        <f t="shared" si="66"/>
        <v>0.6020599913279624</v>
      </c>
      <c r="I233" s="3">
        <f t="shared" si="67"/>
        <v>1.8708286933869707</v>
      </c>
      <c r="J233" s="3">
        <v>128</v>
      </c>
      <c r="K233" s="3">
        <f t="shared" si="68"/>
        <v>2.1105897102992488</v>
      </c>
      <c r="L233" s="3">
        <f t="shared" si="69"/>
        <v>11.335784048754634</v>
      </c>
      <c r="M233" s="3">
        <v>135</v>
      </c>
      <c r="N233" s="3">
        <f t="shared" si="70"/>
        <v>2.1335389083702174</v>
      </c>
      <c r="O233" s="3">
        <f t="shared" si="71"/>
        <v>11.640446726822816</v>
      </c>
      <c r="P233" s="1">
        <v>143.33303434113779</v>
      </c>
      <c r="Q233" s="3">
        <f t="shared" si="72"/>
        <v>2.1593657419746144</v>
      </c>
      <c r="R233" s="3">
        <f t="shared" si="73"/>
        <v>11.993041079773628</v>
      </c>
      <c r="S233" s="7">
        <v>122.61447101972325</v>
      </c>
      <c r="T233" s="3">
        <f t="shared" si="84"/>
        <v>2.0920693147344989</v>
      </c>
      <c r="U233" s="3">
        <f t="shared" si="85"/>
        <v>11.095696058369807</v>
      </c>
      <c r="V233" s="7">
        <v>120.72316090264596</v>
      </c>
      <c r="W233" s="3">
        <f t="shared" si="86"/>
        <v>2.0853732215759826</v>
      </c>
      <c r="X233" s="3">
        <f t="shared" si="87"/>
        <v>11.010139004692263</v>
      </c>
      <c r="Y233" s="1">
        <v>10</v>
      </c>
      <c r="Z233" s="3">
        <f t="shared" si="74"/>
        <v>1.0413926851582251</v>
      </c>
      <c r="AA233" s="3">
        <f t="shared" si="75"/>
        <v>3.2403703492039302</v>
      </c>
      <c r="AB233" s="5">
        <v>275</v>
      </c>
      <c r="AC233" s="3">
        <f t="shared" si="76"/>
        <v>2.4409090820652177</v>
      </c>
      <c r="AD233" s="3">
        <f t="shared" si="77"/>
        <v>16.598192672697831</v>
      </c>
      <c r="AE233" s="2">
        <v>1.66</v>
      </c>
      <c r="AF233" s="3">
        <f t="shared" si="78"/>
        <v>0.42488163663106698</v>
      </c>
      <c r="AG233" s="3">
        <f t="shared" si="79"/>
        <v>1.4696938456699069</v>
      </c>
      <c r="AH233" s="8" t="s">
        <v>29</v>
      </c>
      <c r="AI233" s="3" t="s">
        <v>29</v>
      </c>
      <c r="AJ233" s="3" t="s">
        <v>29</v>
      </c>
      <c r="AK233" s="3" t="s">
        <v>29</v>
      </c>
      <c r="AL233" s="3" t="s">
        <v>29</v>
      </c>
      <c r="AM233" s="3" t="s">
        <v>29</v>
      </c>
    </row>
    <row r="234" spans="1:39" x14ac:dyDescent="0.2">
      <c r="A234">
        <v>22</v>
      </c>
      <c r="B234">
        <v>5</v>
      </c>
      <c r="C234" s="1">
        <v>22.05</v>
      </c>
      <c r="D234" s="1" t="s">
        <v>312</v>
      </c>
      <c r="E234" s="9" t="s">
        <v>9</v>
      </c>
      <c r="F234" s="6">
        <v>1</v>
      </c>
      <c r="G234" s="3">
        <v>11</v>
      </c>
      <c r="H234" s="3">
        <f t="shared" si="66"/>
        <v>1.0791812460476249</v>
      </c>
      <c r="I234" s="3">
        <f t="shared" si="67"/>
        <v>3.3911649915626341</v>
      </c>
      <c r="J234" s="3">
        <v>122</v>
      </c>
      <c r="K234" s="3">
        <f t="shared" si="68"/>
        <v>2.0899051114393981</v>
      </c>
      <c r="L234" s="3">
        <f t="shared" si="69"/>
        <v>11.067971810589327</v>
      </c>
      <c r="M234" s="3">
        <v>122</v>
      </c>
      <c r="N234" s="3">
        <f t="shared" si="70"/>
        <v>2.0899051114393981</v>
      </c>
      <c r="O234" s="3">
        <f t="shared" si="71"/>
        <v>11.067971810589327</v>
      </c>
      <c r="P234" s="1">
        <v>101.55414998763375</v>
      </c>
      <c r="Q234" s="3">
        <f t="shared" si="72"/>
        <v>2.0109532393534564</v>
      </c>
      <c r="R234" s="3">
        <f t="shared" si="73"/>
        <v>10.10218540651644</v>
      </c>
      <c r="S234" s="7">
        <v>97.018821713556434</v>
      </c>
      <c r="T234" s="3">
        <f t="shared" si="84"/>
        <v>1.9913094775443292</v>
      </c>
      <c r="U234" s="3">
        <f t="shared" si="85"/>
        <v>9.8751618575877753</v>
      </c>
      <c r="V234" s="7">
        <v>88.625345806599597</v>
      </c>
      <c r="W234" s="3">
        <f t="shared" si="86"/>
        <v>1.9524308443423366</v>
      </c>
      <c r="X234" s="3">
        <f t="shared" si="87"/>
        <v>9.4406221090879168</v>
      </c>
      <c r="Y234" s="1">
        <v>6</v>
      </c>
      <c r="Z234" s="3">
        <f t="shared" si="74"/>
        <v>0.84509804001425681</v>
      </c>
      <c r="AA234" s="3">
        <f t="shared" si="75"/>
        <v>2.5495097567963922</v>
      </c>
      <c r="AB234" s="5">
        <v>274.83333333333331</v>
      </c>
      <c r="AC234" s="3">
        <f t="shared" si="76"/>
        <v>2.4406467477280938</v>
      </c>
      <c r="AD234" s="3">
        <f t="shared" si="77"/>
        <v>16.593171286204857</v>
      </c>
      <c r="AE234" s="2">
        <v>1.6</v>
      </c>
      <c r="AF234" s="3">
        <f t="shared" si="78"/>
        <v>0.41497334797081797</v>
      </c>
      <c r="AG234" s="3">
        <f t="shared" si="79"/>
        <v>1.4491376746189439</v>
      </c>
      <c r="AH234" s="8" t="s">
        <v>29</v>
      </c>
      <c r="AI234" s="3" t="s">
        <v>29</v>
      </c>
      <c r="AJ234" s="3" t="s">
        <v>29</v>
      </c>
      <c r="AK234" s="3" t="s">
        <v>29</v>
      </c>
      <c r="AL234" s="3" t="s">
        <v>29</v>
      </c>
      <c r="AM234" s="3" t="s">
        <v>29</v>
      </c>
    </row>
    <row r="235" spans="1:39" x14ac:dyDescent="0.2">
      <c r="A235">
        <v>22</v>
      </c>
      <c r="B235">
        <v>6</v>
      </c>
      <c r="C235" s="1">
        <v>22.06</v>
      </c>
      <c r="D235" s="1" t="s">
        <v>315</v>
      </c>
      <c r="E235" s="6" t="s">
        <v>132</v>
      </c>
      <c r="F235" s="9">
        <v>1</v>
      </c>
      <c r="G235" s="3">
        <v>5</v>
      </c>
      <c r="H235" s="3">
        <f t="shared" si="66"/>
        <v>0.77815125038364363</v>
      </c>
      <c r="I235" s="3">
        <f t="shared" si="67"/>
        <v>2.3452078799117149</v>
      </c>
      <c r="J235" s="3">
        <v>128</v>
      </c>
      <c r="K235" s="3">
        <f t="shared" si="68"/>
        <v>2.1105897102992488</v>
      </c>
      <c r="L235" s="3">
        <f t="shared" si="69"/>
        <v>11.335784048754634</v>
      </c>
      <c r="M235" s="3">
        <v>128</v>
      </c>
      <c r="N235" s="3">
        <f t="shared" si="70"/>
        <v>2.1105897102992488</v>
      </c>
      <c r="O235" s="3">
        <f t="shared" si="71"/>
        <v>11.335784048754634</v>
      </c>
      <c r="P235" s="1">
        <v>137.16284809755669</v>
      </c>
      <c r="Q235" s="3">
        <f t="shared" si="72"/>
        <v>2.1403912772251799</v>
      </c>
      <c r="R235" s="3">
        <f t="shared" si="73"/>
        <v>11.732981210994787</v>
      </c>
      <c r="S235" s="7">
        <v>131.75029637082829</v>
      </c>
      <c r="T235" s="3">
        <f t="shared" si="84"/>
        <v>2.1230354993359675</v>
      </c>
      <c r="U235" s="3">
        <f t="shared" si="85"/>
        <v>11.500012885680967</v>
      </c>
      <c r="V235" s="7">
        <v>94.357409604613267</v>
      </c>
      <c r="W235" s="3">
        <f t="shared" si="86"/>
        <v>1.9793544448950855</v>
      </c>
      <c r="X235" s="3">
        <f t="shared" si="87"/>
        <v>9.7394768650381458</v>
      </c>
      <c r="Y235" s="1">
        <v>4.333333333333333</v>
      </c>
      <c r="Z235" s="3">
        <f t="shared" si="74"/>
        <v>0.7269987279362623</v>
      </c>
      <c r="AA235" s="3">
        <f t="shared" si="75"/>
        <v>2.1984843263788196</v>
      </c>
      <c r="AB235" s="5">
        <v>297.66666666666669</v>
      </c>
      <c r="AC235" s="3">
        <f t="shared" si="76"/>
        <v>2.4751867549424627</v>
      </c>
      <c r="AD235" s="3">
        <f t="shared" si="77"/>
        <v>17.267503197239218</v>
      </c>
      <c r="AE235" s="2">
        <v>1.4350000000000001</v>
      </c>
      <c r="AF235" s="3">
        <f t="shared" si="78"/>
        <v>0.38649896555065316</v>
      </c>
      <c r="AG235" s="3">
        <f t="shared" si="79"/>
        <v>1.3910427743243556</v>
      </c>
      <c r="AH235" s="8" t="s">
        <v>29</v>
      </c>
      <c r="AI235" s="3" t="s">
        <v>29</v>
      </c>
      <c r="AJ235" s="3" t="s">
        <v>29</v>
      </c>
      <c r="AK235" s="3" t="s">
        <v>29</v>
      </c>
      <c r="AL235" s="3" t="s">
        <v>29</v>
      </c>
      <c r="AM235" s="3" t="s">
        <v>29</v>
      </c>
    </row>
    <row r="236" spans="1:39" x14ac:dyDescent="0.2">
      <c r="A236">
        <v>22</v>
      </c>
      <c r="B236">
        <v>7</v>
      </c>
      <c r="C236" s="1">
        <v>22.07</v>
      </c>
      <c r="D236" s="1" t="s">
        <v>316</v>
      </c>
      <c r="E236" s="6" t="s">
        <v>273</v>
      </c>
      <c r="F236" s="6">
        <v>2</v>
      </c>
      <c r="G236" s="3">
        <v>14</v>
      </c>
      <c r="H236" s="3">
        <f t="shared" si="66"/>
        <v>1.1760912590556813</v>
      </c>
      <c r="I236" s="3">
        <f t="shared" si="67"/>
        <v>3.8078865529319543</v>
      </c>
      <c r="J236" s="3">
        <v>92</v>
      </c>
      <c r="K236" s="3">
        <f t="shared" si="68"/>
        <v>1.968482948553935</v>
      </c>
      <c r="L236" s="3">
        <f t="shared" si="69"/>
        <v>9.6176920308356717</v>
      </c>
      <c r="M236" s="3">
        <v>92</v>
      </c>
      <c r="N236" s="3">
        <f t="shared" si="70"/>
        <v>1.968482948553935</v>
      </c>
      <c r="O236" s="3">
        <f t="shared" si="71"/>
        <v>9.6176920308356717</v>
      </c>
      <c r="P236" s="1">
        <v>123.7129792577628</v>
      </c>
      <c r="Q236" s="3">
        <f t="shared" si="72"/>
        <v>2.0959116541737708</v>
      </c>
      <c r="R236" s="3">
        <f t="shared" si="73"/>
        <v>11.145087673848188</v>
      </c>
      <c r="S236" s="7">
        <v>120.23032012273272</v>
      </c>
      <c r="T236" s="3">
        <f t="shared" si="84"/>
        <v>2.0836112519688172</v>
      </c>
      <c r="U236" s="3">
        <f t="shared" si="85"/>
        <v>10.987734986007476</v>
      </c>
      <c r="V236" s="7">
        <v>113.07002953018608</v>
      </c>
      <c r="W236" s="3">
        <f t="shared" si="86"/>
        <v>2.0571715539764339</v>
      </c>
      <c r="X236" s="3">
        <f t="shared" si="87"/>
        <v>10.656924018223368</v>
      </c>
      <c r="Y236" s="1">
        <v>5.333333333333333</v>
      </c>
      <c r="Z236" s="3">
        <f t="shared" si="74"/>
        <v>0.80163234623316648</v>
      </c>
      <c r="AA236" s="3">
        <f t="shared" si="75"/>
        <v>2.4152294576982398</v>
      </c>
      <c r="AB236" s="5">
        <v>257.33333333333331</v>
      </c>
      <c r="AC236" s="3">
        <f t="shared" si="76"/>
        <v>2.412180447786648</v>
      </c>
      <c r="AD236" s="3">
        <f t="shared" si="77"/>
        <v>16.057189459346031</v>
      </c>
      <c r="AE236" s="2">
        <v>1.46</v>
      </c>
      <c r="AF236" s="3">
        <f t="shared" si="78"/>
        <v>0.39093510710337914</v>
      </c>
      <c r="AG236" s="3">
        <f t="shared" si="79"/>
        <v>1.4</v>
      </c>
      <c r="AH236" s="8">
        <v>4.6333333333333337</v>
      </c>
      <c r="AI236" s="3">
        <f t="shared" si="80"/>
        <v>0.75076544989401117</v>
      </c>
      <c r="AJ236" s="3">
        <f t="shared" si="81"/>
        <v>2.2656860623955239</v>
      </c>
      <c r="AK236">
        <v>2.17</v>
      </c>
      <c r="AL236" s="3">
        <f t="shared" si="82"/>
        <v>0.50105926221775143</v>
      </c>
      <c r="AM236" s="3">
        <f t="shared" si="83"/>
        <v>1.6340134638368191</v>
      </c>
    </row>
    <row r="237" spans="1:39" x14ac:dyDescent="0.2">
      <c r="A237">
        <v>22</v>
      </c>
      <c r="B237">
        <v>8</v>
      </c>
      <c r="C237" s="1">
        <v>22.08</v>
      </c>
      <c r="D237" s="1" t="s">
        <v>312</v>
      </c>
      <c r="E237" s="9" t="s">
        <v>34</v>
      </c>
      <c r="F237" s="6">
        <v>2</v>
      </c>
      <c r="G237" s="3">
        <v>13</v>
      </c>
      <c r="H237" s="3">
        <f t="shared" si="66"/>
        <v>1.146128035678238</v>
      </c>
      <c r="I237" s="3">
        <f t="shared" si="67"/>
        <v>3.6742346141747673</v>
      </c>
      <c r="J237" s="3">
        <v>122</v>
      </c>
      <c r="K237" s="3">
        <f t="shared" si="68"/>
        <v>2.0899051114393981</v>
      </c>
      <c r="L237" s="3">
        <f t="shared" si="69"/>
        <v>11.067971810589327</v>
      </c>
      <c r="M237" s="3">
        <v>128</v>
      </c>
      <c r="N237" s="3">
        <f t="shared" si="70"/>
        <v>2.1105897102992488</v>
      </c>
      <c r="O237" s="3">
        <f t="shared" si="71"/>
        <v>11.335784048754634</v>
      </c>
      <c r="P237" s="1">
        <v>85.351988566247286</v>
      </c>
      <c r="Q237" s="3">
        <f t="shared" si="72"/>
        <v>1.9362723432167839</v>
      </c>
      <c r="R237" s="3">
        <f t="shared" si="73"/>
        <v>9.2656348172290546</v>
      </c>
      <c r="S237" s="7">
        <v>97.644267958079723</v>
      </c>
      <c r="T237" s="3">
        <f t="shared" si="84"/>
        <v>1.9940718542460738</v>
      </c>
      <c r="U237" s="3">
        <f t="shared" si="85"/>
        <v>9.906778889128379</v>
      </c>
      <c r="V237" s="7">
        <v>94.55887873753548</v>
      </c>
      <c r="W237" s="3">
        <f t="shared" si="86"/>
        <v>1.9802710452118084</v>
      </c>
      <c r="X237" s="3">
        <f t="shared" si="87"/>
        <v>9.7498142924640092</v>
      </c>
      <c r="Y237" s="1">
        <v>7</v>
      </c>
      <c r="Z237" s="3">
        <f t="shared" si="74"/>
        <v>0.90308998699194354</v>
      </c>
      <c r="AA237" s="3">
        <f t="shared" si="75"/>
        <v>2.7386127875258306</v>
      </c>
      <c r="AB237" s="5">
        <v>389</v>
      </c>
      <c r="AC237" s="3">
        <f t="shared" si="76"/>
        <v>2.5910646070264991</v>
      </c>
      <c r="AD237" s="3">
        <f t="shared" si="77"/>
        <v>19.735754355990551</v>
      </c>
      <c r="AE237" s="2">
        <v>1.2149999999999999</v>
      </c>
      <c r="AF237" s="3">
        <f t="shared" si="78"/>
        <v>0.34537373055908832</v>
      </c>
      <c r="AG237" s="3">
        <f t="shared" si="79"/>
        <v>1.3095800853708794</v>
      </c>
      <c r="AH237" s="8">
        <v>4.7333333333333334</v>
      </c>
      <c r="AI237" s="3">
        <f t="shared" si="80"/>
        <v>0.75840719218788644</v>
      </c>
      <c r="AJ237" s="3">
        <f t="shared" si="81"/>
        <v>2.2876479915697985</v>
      </c>
      <c r="AK237">
        <v>2.29</v>
      </c>
      <c r="AL237" s="3">
        <f t="shared" si="82"/>
        <v>0.51719589794997434</v>
      </c>
      <c r="AM237" s="3">
        <f t="shared" si="83"/>
        <v>1.6703293088490065</v>
      </c>
    </row>
    <row r="238" spans="1:39" x14ac:dyDescent="0.2">
      <c r="A238">
        <v>22</v>
      </c>
      <c r="B238">
        <v>9</v>
      </c>
      <c r="C238" s="1">
        <v>22.09</v>
      </c>
      <c r="D238" s="1" t="s">
        <v>316</v>
      </c>
      <c r="E238" s="6" t="s">
        <v>180</v>
      </c>
      <c r="F238" s="6">
        <v>2</v>
      </c>
      <c r="G238" s="3">
        <v>13</v>
      </c>
      <c r="H238" s="3">
        <f t="shared" si="66"/>
        <v>1.146128035678238</v>
      </c>
      <c r="I238" s="3">
        <f t="shared" si="67"/>
        <v>3.6742346141747673</v>
      </c>
      <c r="J238" s="3">
        <v>80</v>
      </c>
      <c r="K238" s="3">
        <f t="shared" si="68"/>
        <v>1.9084850188786497</v>
      </c>
      <c r="L238" s="3">
        <f t="shared" si="69"/>
        <v>8.9721792224631809</v>
      </c>
      <c r="M238" s="3">
        <v>85</v>
      </c>
      <c r="N238" s="3">
        <f t="shared" si="70"/>
        <v>1.9344984512435677</v>
      </c>
      <c r="O238" s="3">
        <f t="shared" si="71"/>
        <v>9.2466210044534645</v>
      </c>
      <c r="P238" s="1">
        <v>140.67676069348585</v>
      </c>
      <c r="Q238" s="3">
        <f t="shared" si="72"/>
        <v>2.1512986185587342</v>
      </c>
      <c r="R238" s="3">
        <f t="shared" si="73"/>
        <v>11.881782723711364</v>
      </c>
      <c r="S238" s="7">
        <v>122.44272276922176</v>
      </c>
      <c r="T238" s="3">
        <f t="shared" si="84"/>
        <v>2.0914654923697986</v>
      </c>
      <c r="U238" s="3">
        <f t="shared" si="85"/>
        <v>11.087953948732912</v>
      </c>
      <c r="V238" s="7">
        <v>129.96237319922673</v>
      </c>
      <c r="W238" s="3">
        <f t="shared" si="86"/>
        <v>2.11714653642519</v>
      </c>
      <c r="X238" s="3">
        <f t="shared" si="87"/>
        <v>11.422012659738508</v>
      </c>
      <c r="Y238" s="1">
        <v>3.3333333333333335</v>
      </c>
      <c r="Z238" s="3">
        <f t="shared" si="74"/>
        <v>0.63682209758717434</v>
      </c>
      <c r="AA238" s="3">
        <f t="shared" si="75"/>
        <v>1.9578900207451218</v>
      </c>
      <c r="AB238" s="5">
        <v>231.5</v>
      </c>
      <c r="AC238" s="3">
        <f t="shared" si="76"/>
        <v>2.3664229572259727</v>
      </c>
      <c r="AD238" s="3">
        <f t="shared" si="77"/>
        <v>15.231546211727817</v>
      </c>
      <c r="AE238" s="2">
        <v>1.39</v>
      </c>
      <c r="AF238" s="3">
        <f t="shared" si="78"/>
        <v>0.37839790094813763</v>
      </c>
      <c r="AG238" s="3">
        <f t="shared" si="79"/>
        <v>1.374772708486752</v>
      </c>
      <c r="AH238" s="8">
        <v>10.9</v>
      </c>
      <c r="AI238" s="3">
        <f t="shared" si="80"/>
        <v>1.0755469613925308</v>
      </c>
      <c r="AJ238" s="3">
        <f t="shared" si="81"/>
        <v>3.3763886032268267</v>
      </c>
      <c r="AK238">
        <v>2.2999999999999998</v>
      </c>
      <c r="AL238" s="3">
        <f t="shared" si="82"/>
        <v>0.51851393987788741</v>
      </c>
      <c r="AM238" s="3">
        <f t="shared" si="83"/>
        <v>1.6733200530681511</v>
      </c>
    </row>
    <row r="239" spans="1:39" x14ac:dyDescent="0.2">
      <c r="A239">
        <v>22</v>
      </c>
      <c r="B239">
        <v>10</v>
      </c>
      <c r="C239" s="1">
        <v>22.1</v>
      </c>
      <c r="D239" s="1" t="s">
        <v>316</v>
      </c>
      <c r="E239" s="6" t="s">
        <v>255</v>
      </c>
      <c r="F239" s="6">
        <v>2</v>
      </c>
      <c r="G239" s="3">
        <v>13</v>
      </c>
      <c r="H239" s="3">
        <f t="shared" si="66"/>
        <v>1.146128035678238</v>
      </c>
      <c r="I239" s="3">
        <f t="shared" si="67"/>
        <v>3.6742346141747673</v>
      </c>
      <c r="J239" s="3">
        <v>73</v>
      </c>
      <c r="K239" s="3">
        <f t="shared" si="68"/>
        <v>1.8692317197309762</v>
      </c>
      <c r="L239" s="3">
        <f t="shared" si="69"/>
        <v>8.5732140997411239</v>
      </c>
      <c r="M239" s="3">
        <v>80</v>
      </c>
      <c r="N239" s="3">
        <f t="shared" si="70"/>
        <v>1.9084850188786497</v>
      </c>
      <c r="O239" s="3">
        <f t="shared" si="71"/>
        <v>8.9721792224631809</v>
      </c>
      <c r="P239" s="1">
        <v>110.26901926787623</v>
      </c>
      <c r="Q239" s="3">
        <f t="shared" si="72"/>
        <v>2.0463742601663042</v>
      </c>
      <c r="R239" s="3">
        <f t="shared" si="73"/>
        <v>10.52468618381927</v>
      </c>
      <c r="S239" s="7">
        <v>116.64328474168343</v>
      </c>
      <c r="T239" s="3">
        <f t="shared" si="84"/>
        <v>2.0705671420274152</v>
      </c>
      <c r="U239" s="3">
        <f t="shared" si="85"/>
        <v>10.823275139332061</v>
      </c>
      <c r="V239" s="7">
        <v>99.709776708038802</v>
      </c>
      <c r="W239" s="3">
        <f t="shared" si="86"/>
        <v>2.0030716330585885</v>
      </c>
      <c r="X239" s="3">
        <f t="shared" si="87"/>
        <v>10.010483340380663</v>
      </c>
      <c r="Y239" s="1">
        <f>7/3</f>
        <v>2.3333333333333335</v>
      </c>
      <c r="Z239" s="3">
        <f t="shared" si="74"/>
        <v>0.52287874528033762</v>
      </c>
      <c r="AA239" s="3">
        <f t="shared" si="75"/>
        <v>1.6832508230603465</v>
      </c>
      <c r="AB239" s="5">
        <v>225.66666666666666</v>
      </c>
      <c r="AC239" s="3">
        <f t="shared" si="76"/>
        <v>2.355387657986574</v>
      </c>
      <c r="AD239" s="3">
        <f t="shared" si="77"/>
        <v>15.038838607640773</v>
      </c>
      <c r="AE239" s="2">
        <v>0.76</v>
      </c>
      <c r="AF239" s="3">
        <f t="shared" si="78"/>
        <v>0.24551266781414982</v>
      </c>
      <c r="AG239" s="3">
        <f t="shared" si="79"/>
        <v>1.1224972160321824</v>
      </c>
      <c r="AH239" s="8">
        <v>68.8</v>
      </c>
      <c r="AI239" s="3">
        <f t="shared" si="80"/>
        <v>1.8438554226231612</v>
      </c>
      <c r="AJ239" s="3">
        <f t="shared" si="81"/>
        <v>8.3246621553069637</v>
      </c>
      <c r="AK239">
        <v>1.6</v>
      </c>
      <c r="AL239" s="3">
        <f t="shared" si="82"/>
        <v>0.41497334797081797</v>
      </c>
      <c r="AM239" s="3">
        <f t="shared" si="83"/>
        <v>1.4491376746189439</v>
      </c>
    </row>
    <row r="240" spans="1:39" x14ac:dyDescent="0.2">
      <c r="A240">
        <v>22</v>
      </c>
      <c r="B240">
        <v>11</v>
      </c>
      <c r="C240" s="1">
        <v>22.11</v>
      </c>
      <c r="D240" s="1" t="s">
        <v>316</v>
      </c>
      <c r="E240" s="6" t="s">
        <v>289</v>
      </c>
      <c r="F240" s="6">
        <v>2</v>
      </c>
      <c r="G240" s="3">
        <v>14</v>
      </c>
      <c r="H240" s="3">
        <f t="shared" si="66"/>
        <v>1.1760912590556813</v>
      </c>
      <c r="I240" s="3">
        <f t="shared" si="67"/>
        <v>3.8078865529319543</v>
      </c>
      <c r="J240" s="3">
        <v>80</v>
      </c>
      <c r="K240" s="3">
        <f t="shared" si="68"/>
        <v>1.9084850188786497</v>
      </c>
      <c r="L240" s="3">
        <f t="shared" si="69"/>
        <v>8.9721792224631809</v>
      </c>
      <c r="M240" s="3">
        <v>85</v>
      </c>
      <c r="N240" s="3">
        <f t="shared" si="70"/>
        <v>1.9344984512435677</v>
      </c>
      <c r="O240" s="3">
        <f t="shared" si="71"/>
        <v>9.2466210044534645</v>
      </c>
      <c r="P240" s="1">
        <v>130.29535033192576</v>
      </c>
      <c r="Q240" s="3">
        <f t="shared" si="72"/>
        <v>2.1182493463412473</v>
      </c>
      <c r="R240" s="3">
        <f t="shared" si="73"/>
        <v>11.436579485664661</v>
      </c>
      <c r="S240" s="7">
        <v>141.60837140091994</v>
      </c>
      <c r="T240" s="3">
        <f t="shared" si="84"/>
        <v>2.1541450202319274</v>
      </c>
      <c r="U240" s="3">
        <f t="shared" si="85"/>
        <v>11.920921583540425</v>
      </c>
      <c r="V240" s="7">
        <v>115.49040275774206</v>
      </c>
      <c r="W240" s="3">
        <f t="shared" si="86"/>
        <v>2.0662901468123023</v>
      </c>
      <c r="X240" s="3">
        <f t="shared" si="87"/>
        <v>10.769884064266526</v>
      </c>
      <c r="Y240" s="1">
        <v>3</v>
      </c>
      <c r="Z240" s="3">
        <f t="shared" si="74"/>
        <v>0.6020599913279624</v>
      </c>
      <c r="AA240" s="3">
        <f t="shared" si="75"/>
        <v>1.8708286933869707</v>
      </c>
      <c r="AB240" s="5">
        <v>196.66666666666666</v>
      </c>
      <c r="AC240" s="3">
        <f t="shared" si="76"/>
        <v>2.2959334386446</v>
      </c>
      <c r="AD240" s="3">
        <f t="shared" si="77"/>
        <v>14.041604846550364</v>
      </c>
      <c r="AE240" s="2">
        <v>0.95</v>
      </c>
      <c r="AF240" s="3">
        <f t="shared" si="78"/>
        <v>0.29003461136251801</v>
      </c>
      <c r="AG240" s="3">
        <f t="shared" si="79"/>
        <v>1.2041594578792296</v>
      </c>
      <c r="AH240" s="8" t="s">
        <v>29</v>
      </c>
      <c r="AI240" s="3" t="s">
        <v>29</v>
      </c>
      <c r="AJ240" s="3" t="s">
        <v>29</v>
      </c>
      <c r="AK240" s="3" t="s">
        <v>29</v>
      </c>
      <c r="AL240" s="3" t="s">
        <v>29</v>
      </c>
      <c r="AM240" s="3" t="s">
        <v>29</v>
      </c>
    </row>
    <row r="241" spans="1:39" x14ac:dyDescent="0.2">
      <c r="A241">
        <v>22</v>
      </c>
      <c r="B241">
        <v>12</v>
      </c>
      <c r="C241" s="1">
        <v>22.12</v>
      </c>
      <c r="D241" s="1" t="s">
        <v>316</v>
      </c>
      <c r="E241" s="6" t="s">
        <v>191</v>
      </c>
      <c r="F241" s="6">
        <v>2</v>
      </c>
      <c r="G241" s="3">
        <v>10</v>
      </c>
      <c r="H241" s="3">
        <f t="shared" si="66"/>
        <v>1.0413926851582251</v>
      </c>
      <c r="I241" s="3">
        <f t="shared" si="67"/>
        <v>3.2403703492039302</v>
      </c>
      <c r="J241" s="3">
        <v>80</v>
      </c>
      <c r="K241" s="3">
        <f t="shared" si="68"/>
        <v>1.9084850188786497</v>
      </c>
      <c r="L241" s="3">
        <f t="shared" si="69"/>
        <v>8.9721792224631809</v>
      </c>
      <c r="M241" s="3">
        <v>85</v>
      </c>
      <c r="N241" s="3">
        <f t="shared" si="70"/>
        <v>1.9344984512435677</v>
      </c>
      <c r="O241" s="3">
        <f t="shared" si="71"/>
        <v>9.2466210044534645</v>
      </c>
      <c r="P241" s="1">
        <v>107.06728475784675</v>
      </c>
      <c r="Q241" s="3">
        <f t="shared" si="72"/>
        <v>2.0336942397486126</v>
      </c>
      <c r="R241" s="3">
        <f t="shared" si="73"/>
        <v>10.37146492824648</v>
      </c>
      <c r="S241" s="7">
        <v>94.756400499841163</v>
      </c>
      <c r="T241" s="3">
        <f t="shared" si="84"/>
        <v>1.9811678124982131</v>
      </c>
      <c r="U241" s="3">
        <f t="shared" si="85"/>
        <v>9.7599385500033335</v>
      </c>
      <c r="V241" s="7">
        <v>85.628729217471431</v>
      </c>
      <c r="W241" s="3">
        <f t="shared" si="86"/>
        <v>1.9376619436511373</v>
      </c>
      <c r="X241" s="3">
        <f t="shared" si="87"/>
        <v>9.2805565144268929</v>
      </c>
      <c r="Y241" s="1">
        <v>3</v>
      </c>
      <c r="Z241" s="3">
        <f t="shared" si="74"/>
        <v>0.6020599913279624</v>
      </c>
      <c r="AA241" s="3">
        <f t="shared" si="75"/>
        <v>1.8708286933869707</v>
      </c>
      <c r="AB241" s="5">
        <v>87.5</v>
      </c>
      <c r="AC241" s="3">
        <f t="shared" si="76"/>
        <v>1.9469432706978254</v>
      </c>
      <c r="AD241" s="3">
        <f t="shared" si="77"/>
        <v>9.3808315196468595</v>
      </c>
      <c r="AE241" s="2">
        <v>1.0900000000000001</v>
      </c>
      <c r="AF241" s="3">
        <f t="shared" si="78"/>
        <v>0.32014628611105395</v>
      </c>
      <c r="AG241" s="3">
        <f t="shared" si="79"/>
        <v>1.2609520212918492</v>
      </c>
      <c r="AH241" s="8" t="s">
        <v>29</v>
      </c>
      <c r="AI241" s="3" t="s">
        <v>29</v>
      </c>
      <c r="AJ241" s="3" t="s">
        <v>29</v>
      </c>
      <c r="AK241" s="3" t="s">
        <v>29</v>
      </c>
      <c r="AL241" s="3" t="s">
        <v>29</v>
      </c>
      <c r="AM241" s="3" t="s">
        <v>29</v>
      </c>
    </row>
    <row r="242" spans="1:39" x14ac:dyDescent="0.2">
      <c r="A242">
        <v>23</v>
      </c>
      <c r="B242">
        <v>1</v>
      </c>
      <c r="C242" s="1">
        <v>23.01</v>
      </c>
      <c r="D242" s="1" t="s">
        <v>315</v>
      </c>
      <c r="E242" s="6" t="s">
        <v>86</v>
      </c>
      <c r="F242" s="6">
        <v>1</v>
      </c>
      <c r="G242" s="3">
        <v>5</v>
      </c>
      <c r="H242" s="3">
        <f t="shared" si="66"/>
        <v>0.77815125038364363</v>
      </c>
      <c r="I242" s="3">
        <f t="shared" si="67"/>
        <v>2.3452078799117149</v>
      </c>
      <c r="J242" s="3">
        <v>128</v>
      </c>
      <c r="K242" s="3">
        <f t="shared" si="68"/>
        <v>2.1105897102992488</v>
      </c>
      <c r="L242" s="3">
        <f t="shared" si="69"/>
        <v>11.335784048754634</v>
      </c>
      <c r="M242" s="3">
        <v>128</v>
      </c>
      <c r="N242" s="3">
        <f t="shared" si="70"/>
        <v>2.1105897102992488</v>
      </c>
      <c r="O242" s="3">
        <f t="shared" si="71"/>
        <v>11.335784048754634</v>
      </c>
      <c r="P242" s="1">
        <v>125.95187044337672</v>
      </c>
      <c r="Q242" s="3">
        <f t="shared" si="72"/>
        <v>2.103639103927764</v>
      </c>
      <c r="R242" s="3">
        <f t="shared" si="73"/>
        <v>11.245082055875658</v>
      </c>
      <c r="S242" s="7">
        <v>107.02466255628887</v>
      </c>
      <c r="T242" s="3">
        <f t="shared" si="84"/>
        <v>2.0335229183512791</v>
      </c>
      <c r="U242" s="3">
        <f t="shared" si="85"/>
        <v>10.369409942532355</v>
      </c>
      <c r="V242" s="7">
        <v>91.764007843236016</v>
      </c>
      <c r="W242" s="3">
        <f t="shared" si="86"/>
        <v>1.9673795039439625</v>
      </c>
      <c r="X242" s="3">
        <f t="shared" si="87"/>
        <v>9.6054155476603942</v>
      </c>
      <c r="Y242" s="1">
        <v>6</v>
      </c>
      <c r="Z242" s="3">
        <f t="shared" si="74"/>
        <v>0.84509804001425681</v>
      </c>
      <c r="AA242" s="3">
        <f t="shared" si="75"/>
        <v>2.5495097567963922</v>
      </c>
      <c r="AB242" s="5">
        <v>190</v>
      </c>
      <c r="AC242" s="3">
        <f t="shared" si="76"/>
        <v>2.2810333672477277</v>
      </c>
      <c r="AD242" s="3">
        <f t="shared" si="77"/>
        <v>13.80217374184226</v>
      </c>
      <c r="AE242" s="2">
        <v>1.52</v>
      </c>
      <c r="AF242" s="3">
        <f t="shared" si="78"/>
        <v>0.40140054078154408</v>
      </c>
      <c r="AG242" s="3">
        <f t="shared" si="79"/>
        <v>1.4212670403551895</v>
      </c>
      <c r="AH242" s="8" t="s">
        <v>29</v>
      </c>
      <c r="AI242" s="3" t="s">
        <v>29</v>
      </c>
      <c r="AJ242" s="3" t="s">
        <v>29</v>
      </c>
      <c r="AK242" s="3" t="s">
        <v>29</v>
      </c>
      <c r="AL242" s="3" t="s">
        <v>29</v>
      </c>
      <c r="AM242" s="3" t="s">
        <v>29</v>
      </c>
    </row>
    <row r="243" spans="1:39" x14ac:dyDescent="0.2">
      <c r="A243">
        <v>23</v>
      </c>
      <c r="B243">
        <v>2</v>
      </c>
      <c r="C243" s="1">
        <v>23.02</v>
      </c>
      <c r="D243" s="1" t="s">
        <v>315</v>
      </c>
      <c r="E243" s="6" t="s">
        <v>120</v>
      </c>
      <c r="F243" s="6">
        <v>1</v>
      </c>
      <c r="G243" s="3">
        <v>2</v>
      </c>
      <c r="H243" s="3">
        <f t="shared" si="66"/>
        <v>0.47712125471966244</v>
      </c>
      <c r="I243" s="3">
        <f t="shared" si="67"/>
        <v>1.5811388300841898</v>
      </c>
      <c r="J243" s="3" t="s">
        <v>29</v>
      </c>
      <c r="K243" s="3" t="s">
        <v>29</v>
      </c>
      <c r="L243" s="3" t="s">
        <v>29</v>
      </c>
      <c r="M243" s="3" t="s">
        <v>29</v>
      </c>
      <c r="N243" s="3" t="s">
        <v>29</v>
      </c>
      <c r="O243" s="3" t="s">
        <v>29</v>
      </c>
      <c r="P243" s="1">
        <v>144.80314916048468</v>
      </c>
      <c r="Q243" s="3">
        <f t="shared" si="72"/>
        <v>2.1637669042854615</v>
      </c>
      <c r="R243" s="3">
        <f t="shared" si="73"/>
        <v>12.054175590246091</v>
      </c>
      <c r="S243" s="7" t="s">
        <v>29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29</v>
      </c>
      <c r="Y243" s="3" t="s">
        <v>29</v>
      </c>
      <c r="Z243" s="3" t="s">
        <v>29</v>
      </c>
      <c r="AA243" s="3" t="s">
        <v>29</v>
      </c>
      <c r="AB243" s="3" t="s">
        <v>29</v>
      </c>
      <c r="AC243" s="3" t="s">
        <v>29</v>
      </c>
      <c r="AD243" s="3" t="s">
        <v>29</v>
      </c>
      <c r="AE243" s="3" t="s">
        <v>29</v>
      </c>
      <c r="AF243" s="3" t="s">
        <v>29</v>
      </c>
      <c r="AG243" s="3" t="s">
        <v>29</v>
      </c>
      <c r="AH243" s="8" t="s">
        <v>29</v>
      </c>
      <c r="AI243" s="3" t="s">
        <v>29</v>
      </c>
      <c r="AJ243" s="3" t="s">
        <v>29</v>
      </c>
      <c r="AK243" s="3" t="s">
        <v>29</v>
      </c>
      <c r="AL243" s="3" t="s">
        <v>29</v>
      </c>
      <c r="AM243" s="3" t="s">
        <v>29</v>
      </c>
    </row>
    <row r="244" spans="1:39" x14ac:dyDescent="0.2">
      <c r="A244">
        <v>23</v>
      </c>
      <c r="B244">
        <v>3</v>
      </c>
      <c r="C244" s="1">
        <v>23.03</v>
      </c>
      <c r="D244" s="1" t="s">
        <v>315</v>
      </c>
      <c r="E244" s="6" t="s">
        <v>63</v>
      </c>
      <c r="F244" s="6">
        <v>1</v>
      </c>
      <c r="G244" s="3">
        <v>4</v>
      </c>
      <c r="H244" s="3">
        <f t="shared" si="66"/>
        <v>0.69897000433601886</v>
      </c>
      <c r="I244" s="3">
        <f t="shared" si="67"/>
        <v>2.1213203435596424</v>
      </c>
      <c r="J244" s="3">
        <v>128</v>
      </c>
      <c r="K244" s="3">
        <f t="shared" si="68"/>
        <v>2.1105897102992488</v>
      </c>
      <c r="L244" s="3">
        <f t="shared" si="69"/>
        <v>11.335784048754634</v>
      </c>
      <c r="M244" s="3">
        <v>135</v>
      </c>
      <c r="N244" s="3">
        <f t="shared" si="70"/>
        <v>2.1335389083702174</v>
      </c>
      <c r="O244" s="3">
        <f t="shared" si="71"/>
        <v>11.640446726822816</v>
      </c>
      <c r="P244" s="1">
        <v>93.67317987306636</v>
      </c>
      <c r="Q244" s="3">
        <f t="shared" si="72"/>
        <v>1.9762269644009216</v>
      </c>
      <c r="R244" s="3">
        <f t="shared" si="73"/>
        <v>9.7042866751279746</v>
      </c>
      <c r="S244" s="7">
        <v>90.976712597126877</v>
      </c>
      <c r="T244" s="3">
        <f t="shared" si="84"/>
        <v>1.963677883097972</v>
      </c>
      <c r="U244" s="3">
        <f t="shared" si="85"/>
        <v>9.5643459053469453</v>
      </c>
      <c r="V244" s="7">
        <v>63.743578886844851</v>
      </c>
      <c r="W244" s="3">
        <f t="shared" si="86"/>
        <v>1.8111967026020555</v>
      </c>
      <c r="X244" s="3">
        <f t="shared" si="87"/>
        <v>8.0152092228989797</v>
      </c>
      <c r="Y244" s="1">
        <v>10</v>
      </c>
      <c r="Z244" s="3">
        <f t="shared" si="74"/>
        <v>1.0413926851582251</v>
      </c>
      <c r="AA244" s="3">
        <f t="shared" si="75"/>
        <v>3.2403703492039302</v>
      </c>
      <c r="AB244" s="5">
        <v>486.5</v>
      </c>
      <c r="AC244" s="3">
        <f t="shared" si="76"/>
        <v>2.6879746200345558</v>
      </c>
      <c r="AD244" s="3">
        <f t="shared" si="77"/>
        <v>22.06807649071391</v>
      </c>
      <c r="AE244" s="2">
        <v>1.62</v>
      </c>
      <c r="AF244" s="3">
        <f t="shared" si="78"/>
        <v>0.41830129131974547</v>
      </c>
      <c r="AG244" s="3">
        <f t="shared" si="79"/>
        <v>1.4560219778561037</v>
      </c>
      <c r="AH244" s="8" t="s">
        <v>29</v>
      </c>
      <c r="AI244" s="3" t="s">
        <v>29</v>
      </c>
      <c r="AJ244" s="3" t="s">
        <v>29</v>
      </c>
      <c r="AK244" s="3" t="s">
        <v>29</v>
      </c>
      <c r="AL244" s="3" t="s">
        <v>29</v>
      </c>
      <c r="AM244" s="3" t="s">
        <v>29</v>
      </c>
    </row>
    <row r="245" spans="1:39" x14ac:dyDescent="0.2">
      <c r="A245">
        <v>23</v>
      </c>
      <c r="B245">
        <v>4</v>
      </c>
      <c r="C245" s="1">
        <v>23.04</v>
      </c>
      <c r="D245" s="1" t="s">
        <v>315</v>
      </c>
      <c r="E245" s="6" t="s">
        <v>136</v>
      </c>
      <c r="F245" s="6">
        <v>1</v>
      </c>
      <c r="G245" s="3">
        <v>0</v>
      </c>
      <c r="H245" s="3">
        <f t="shared" si="66"/>
        <v>0</v>
      </c>
      <c r="I245" s="3">
        <f t="shared" si="67"/>
        <v>0.70710678118654757</v>
      </c>
      <c r="J245" s="3" t="s">
        <v>29</v>
      </c>
      <c r="K245" s="3" t="s">
        <v>29</v>
      </c>
      <c r="L245" s="3" t="s">
        <v>29</v>
      </c>
      <c r="M245" s="3" t="s">
        <v>29</v>
      </c>
      <c r="N245" s="3" t="s">
        <v>29</v>
      </c>
      <c r="O245" s="3" t="s">
        <v>29</v>
      </c>
      <c r="P245" s="3" t="s">
        <v>29</v>
      </c>
      <c r="Q245" s="3" t="s">
        <v>29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29</v>
      </c>
      <c r="Z245" s="3" t="s">
        <v>29</v>
      </c>
      <c r="AA245" s="3" t="s">
        <v>29</v>
      </c>
      <c r="AB245" s="3" t="s">
        <v>29</v>
      </c>
      <c r="AC245" s="3" t="s">
        <v>29</v>
      </c>
      <c r="AD245" s="3" t="s">
        <v>29</v>
      </c>
      <c r="AE245" s="3" t="s">
        <v>29</v>
      </c>
      <c r="AF245" s="3" t="s">
        <v>29</v>
      </c>
      <c r="AG245" s="3" t="s">
        <v>29</v>
      </c>
      <c r="AH245" s="8" t="s">
        <v>29</v>
      </c>
      <c r="AI245" s="3" t="s">
        <v>29</v>
      </c>
      <c r="AJ245" s="3" t="s">
        <v>29</v>
      </c>
      <c r="AK245" s="3" t="s">
        <v>29</v>
      </c>
      <c r="AL245" s="3" t="s">
        <v>29</v>
      </c>
      <c r="AM245" s="3" t="s">
        <v>29</v>
      </c>
    </row>
    <row r="246" spans="1:39" x14ac:dyDescent="0.2">
      <c r="A246">
        <v>23</v>
      </c>
      <c r="B246">
        <v>5</v>
      </c>
      <c r="C246" s="1">
        <v>23.05</v>
      </c>
      <c r="D246" s="1" t="s">
        <v>315</v>
      </c>
      <c r="E246" s="6" t="s">
        <v>98</v>
      </c>
      <c r="F246" s="6">
        <v>1</v>
      </c>
      <c r="G246" s="3">
        <v>2</v>
      </c>
      <c r="H246" s="3">
        <f t="shared" si="66"/>
        <v>0.47712125471966244</v>
      </c>
      <c r="I246" s="3">
        <f t="shared" si="67"/>
        <v>1.5811388300841898</v>
      </c>
      <c r="J246" s="3" t="s">
        <v>29</v>
      </c>
      <c r="K246" s="3" t="s">
        <v>29</v>
      </c>
      <c r="L246" s="3" t="s">
        <v>29</v>
      </c>
      <c r="M246" s="3" t="s">
        <v>29</v>
      </c>
      <c r="N246" s="3" t="s">
        <v>29</v>
      </c>
      <c r="O246" s="3" t="s">
        <v>29</v>
      </c>
      <c r="P246" s="3" t="s">
        <v>29</v>
      </c>
      <c r="Q246" s="3" t="s">
        <v>29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29</v>
      </c>
      <c r="Y246" s="3" t="s">
        <v>29</v>
      </c>
      <c r="Z246" s="3" t="s">
        <v>29</v>
      </c>
      <c r="AA246" s="3" t="s">
        <v>29</v>
      </c>
      <c r="AB246" s="3" t="s">
        <v>29</v>
      </c>
      <c r="AC246" s="3" t="s">
        <v>29</v>
      </c>
      <c r="AD246" s="3" t="s">
        <v>29</v>
      </c>
      <c r="AE246" s="3" t="s">
        <v>29</v>
      </c>
      <c r="AF246" s="3" t="s">
        <v>29</v>
      </c>
      <c r="AG246" s="3" t="s">
        <v>29</v>
      </c>
      <c r="AH246" s="8" t="s">
        <v>29</v>
      </c>
      <c r="AI246" s="3" t="s">
        <v>29</v>
      </c>
      <c r="AJ246" s="3" t="s">
        <v>29</v>
      </c>
      <c r="AK246" s="3" t="s">
        <v>29</v>
      </c>
      <c r="AL246" s="3" t="s">
        <v>29</v>
      </c>
      <c r="AM246" s="3" t="s">
        <v>29</v>
      </c>
    </row>
    <row r="247" spans="1:39" s="16" customFormat="1" x14ac:dyDescent="0.2">
      <c r="A247" s="16">
        <v>23</v>
      </c>
      <c r="B247" s="16">
        <v>6</v>
      </c>
      <c r="C247" s="17">
        <v>23.06</v>
      </c>
      <c r="D247" s="17" t="s">
        <v>313</v>
      </c>
      <c r="E247" s="18" t="s">
        <v>11</v>
      </c>
      <c r="F247" s="18">
        <v>1</v>
      </c>
      <c r="G247" s="19">
        <v>14</v>
      </c>
      <c r="H247" s="3">
        <f t="shared" si="66"/>
        <v>1.1760912590556813</v>
      </c>
      <c r="I247" s="3">
        <f t="shared" si="67"/>
        <v>3.8078865529319543</v>
      </c>
      <c r="J247" s="19">
        <v>58</v>
      </c>
      <c r="K247" s="3">
        <f t="shared" si="68"/>
        <v>1.7708520116421442</v>
      </c>
      <c r="L247" s="3">
        <f t="shared" si="69"/>
        <v>7.6485292703891776</v>
      </c>
      <c r="M247" s="19">
        <v>65</v>
      </c>
      <c r="N247" s="3">
        <f t="shared" si="70"/>
        <v>1.8195439355418688</v>
      </c>
      <c r="O247" s="3">
        <f t="shared" si="71"/>
        <v>8.0932070281193234</v>
      </c>
      <c r="P247" s="17">
        <v>79.189340543754838</v>
      </c>
      <c r="Q247" s="3">
        <f t="shared" si="72"/>
        <v>1.9041166419662114</v>
      </c>
      <c r="R247" s="3">
        <f t="shared" si="73"/>
        <v>8.9268886261538434</v>
      </c>
      <c r="S247" s="20" t="s">
        <v>29</v>
      </c>
      <c r="T247" s="3" t="e">
        <f t="shared" si="84"/>
        <v>#VALUE!</v>
      </c>
      <c r="U247" s="3" t="e">
        <f t="shared" si="85"/>
        <v>#VALUE!</v>
      </c>
      <c r="V247" s="20" t="s">
        <v>29</v>
      </c>
      <c r="W247" s="3" t="e">
        <f t="shared" si="86"/>
        <v>#VALUE!</v>
      </c>
      <c r="X247" s="3" t="e">
        <f t="shared" si="87"/>
        <v>#VALUE!</v>
      </c>
      <c r="Y247" s="17">
        <v>1.3333333333333333</v>
      </c>
      <c r="Z247" s="3">
        <f t="shared" si="74"/>
        <v>0.36797678529459432</v>
      </c>
      <c r="AA247" s="3">
        <f t="shared" si="75"/>
        <v>1.35400640077266</v>
      </c>
      <c r="AB247" s="21">
        <v>204.66666666666666</v>
      </c>
      <c r="AC247" s="3">
        <f t="shared" si="76"/>
        <v>2.3131639093135794</v>
      </c>
      <c r="AD247" s="3">
        <f t="shared" si="77"/>
        <v>14.323640133243597</v>
      </c>
      <c r="AE247" s="22">
        <v>0.75</v>
      </c>
      <c r="AF247" s="3">
        <f t="shared" si="78"/>
        <v>0.24303804868629444</v>
      </c>
      <c r="AG247" s="3">
        <f t="shared" si="79"/>
        <v>1.1180339887498949</v>
      </c>
      <c r="AH247" s="23">
        <v>179.33333333333334</v>
      </c>
      <c r="AI247" s="3">
        <f t="shared" si="80"/>
        <v>2.2560760103869071</v>
      </c>
      <c r="AJ247" s="3">
        <f t="shared" si="81"/>
        <v>13.410195126594294</v>
      </c>
      <c r="AK247" s="16">
        <v>1.59</v>
      </c>
      <c r="AL247" s="3">
        <f t="shared" si="82"/>
        <v>0.4132997640812518</v>
      </c>
      <c r="AM247" s="3">
        <f t="shared" si="83"/>
        <v>1.4456832294800961</v>
      </c>
    </row>
    <row r="248" spans="1:39" s="25" customFormat="1" x14ac:dyDescent="0.2">
      <c r="A248" s="25">
        <v>23</v>
      </c>
      <c r="B248" s="25">
        <v>7</v>
      </c>
      <c r="C248" s="26">
        <v>23.07</v>
      </c>
      <c r="D248" s="26" t="s">
        <v>316</v>
      </c>
      <c r="E248" s="9" t="s">
        <v>290</v>
      </c>
      <c r="F248" s="9">
        <v>2</v>
      </c>
      <c r="G248" s="27">
        <v>15</v>
      </c>
      <c r="H248" s="3">
        <f t="shared" si="66"/>
        <v>1.2041199826559248</v>
      </c>
      <c r="I248" s="3">
        <f t="shared" si="67"/>
        <v>3.9370039370059056</v>
      </c>
      <c r="J248" s="27">
        <v>85</v>
      </c>
      <c r="K248" s="3">
        <f t="shared" si="68"/>
        <v>1.9344984512435677</v>
      </c>
      <c r="L248" s="3">
        <f t="shared" si="69"/>
        <v>9.2466210044534645</v>
      </c>
      <c r="M248" s="27">
        <v>92</v>
      </c>
      <c r="N248" s="3">
        <f t="shared" si="70"/>
        <v>1.968482948553935</v>
      </c>
      <c r="O248" s="3">
        <f t="shared" si="71"/>
        <v>9.6176920308356717</v>
      </c>
      <c r="P248" s="26">
        <v>122.42116344376588</v>
      </c>
      <c r="Q248" s="3">
        <f t="shared" si="72"/>
        <v>2.0913896360244539</v>
      </c>
      <c r="R248" s="3">
        <f t="shared" si="73"/>
        <v>11.086981710265688</v>
      </c>
      <c r="S248" s="28">
        <v>110.75681837313377</v>
      </c>
      <c r="T248" s="3">
        <f t="shared" si="84"/>
        <v>2.048274029267005</v>
      </c>
      <c r="U248" s="3">
        <f t="shared" si="85"/>
        <v>10.547834771797184</v>
      </c>
      <c r="V248" s="28">
        <v>102.41514306550548</v>
      </c>
      <c r="W248" s="3">
        <f t="shared" si="86"/>
        <v>2.0145841370970241</v>
      </c>
      <c r="X248" s="3">
        <f t="shared" si="87"/>
        <v>10.144710102585755</v>
      </c>
      <c r="Y248" s="26">
        <v>1.3333333333333333</v>
      </c>
      <c r="Z248" s="3">
        <f t="shared" si="74"/>
        <v>0.36797678529459432</v>
      </c>
      <c r="AA248" s="3">
        <f t="shared" si="75"/>
        <v>1.35400640077266</v>
      </c>
      <c r="AB248" s="29">
        <v>160.83333333333334</v>
      </c>
      <c r="AC248" s="3">
        <f t="shared" si="76"/>
        <v>2.2090679795243613</v>
      </c>
      <c r="AD248" s="3">
        <f t="shared" si="77"/>
        <v>12.701705922171767</v>
      </c>
      <c r="AE248" s="30">
        <v>1.34</v>
      </c>
      <c r="AF248" s="3">
        <f t="shared" si="78"/>
        <v>0.36921585741014279</v>
      </c>
      <c r="AG248" s="3">
        <f t="shared" si="79"/>
        <v>1.3564659966250536</v>
      </c>
      <c r="AH248" s="31">
        <v>10.633333333333333</v>
      </c>
      <c r="AI248" s="3">
        <f t="shared" si="80"/>
        <v>1.0657041722395175</v>
      </c>
      <c r="AJ248" s="3">
        <f t="shared" si="81"/>
        <v>3.3366650016645862</v>
      </c>
      <c r="AK248" s="25">
        <v>2.81</v>
      </c>
      <c r="AL248" s="3">
        <f t="shared" si="82"/>
        <v>0.58092497567561929</v>
      </c>
      <c r="AM248" s="3">
        <f t="shared" si="83"/>
        <v>1.8193405398660252</v>
      </c>
    </row>
    <row r="249" spans="1:39" x14ac:dyDescent="0.2">
      <c r="A249">
        <v>23</v>
      </c>
      <c r="B249">
        <v>8</v>
      </c>
      <c r="C249" s="1">
        <v>23.08</v>
      </c>
      <c r="D249" s="1" t="s">
        <v>316</v>
      </c>
      <c r="E249" s="6" t="s">
        <v>288</v>
      </c>
      <c r="F249" s="6">
        <v>2</v>
      </c>
      <c r="G249" s="3">
        <v>12</v>
      </c>
      <c r="H249" s="3">
        <f t="shared" si="66"/>
        <v>1.1139433523068367</v>
      </c>
      <c r="I249" s="3">
        <f t="shared" si="67"/>
        <v>3.5355339059327378</v>
      </c>
      <c r="J249" s="3">
        <v>80</v>
      </c>
      <c r="K249" s="3">
        <f t="shared" si="68"/>
        <v>1.9084850188786497</v>
      </c>
      <c r="L249" s="3">
        <f t="shared" si="69"/>
        <v>8.9721792224631809</v>
      </c>
      <c r="M249" s="3">
        <v>80</v>
      </c>
      <c r="N249" s="3">
        <f t="shared" si="70"/>
        <v>1.9084850188786497</v>
      </c>
      <c r="O249" s="3">
        <f t="shared" si="71"/>
        <v>8.9721792224631809</v>
      </c>
      <c r="P249" s="1">
        <v>120.00402362535409</v>
      </c>
      <c r="Q249" s="3">
        <f t="shared" si="72"/>
        <v>2.082799811715089</v>
      </c>
      <c r="R249" s="3">
        <f t="shared" si="73"/>
        <v>10.977432469633056</v>
      </c>
      <c r="S249" s="7">
        <v>114.50423099813473</v>
      </c>
      <c r="T249" s="3">
        <f t="shared" si="84"/>
        <v>2.0625978930202673</v>
      </c>
      <c r="U249" s="3">
        <f t="shared" si="85"/>
        <v>10.724002564254389</v>
      </c>
      <c r="V249" s="7">
        <v>119.05903843799132</v>
      </c>
      <c r="W249" s="3">
        <f t="shared" si="86"/>
        <v>2.0793948607361079</v>
      </c>
      <c r="X249" s="3">
        <f t="shared" si="87"/>
        <v>10.93430557639539</v>
      </c>
      <c r="Y249" s="1">
        <f>10/3</f>
        <v>3.3333333333333335</v>
      </c>
      <c r="Z249" s="3">
        <f t="shared" si="74"/>
        <v>0.63682209758717434</v>
      </c>
      <c r="AA249" s="3">
        <f t="shared" si="75"/>
        <v>1.9578900207451218</v>
      </c>
      <c r="AB249" s="5">
        <v>190.83333333333334</v>
      </c>
      <c r="AC249" s="3">
        <f t="shared" si="76"/>
        <v>2.2829240732461482</v>
      </c>
      <c r="AD249" s="3">
        <f t="shared" si="77"/>
        <v>13.832329280830953</v>
      </c>
      <c r="AE249" s="2">
        <v>1.0900000000000001</v>
      </c>
      <c r="AF249" s="3">
        <f t="shared" si="78"/>
        <v>0.32014628611105395</v>
      </c>
      <c r="AG249" s="3">
        <f t="shared" si="79"/>
        <v>1.2609520212918492</v>
      </c>
      <c r="AH249" s="8">
        <v>12.266666666666667</v>
      </c>
      <c r="AI249" s="3">
        <f t="shared" si="80"/>
        <v>1.1227618173540255</v>
      </c>
      <c r="AJ249" s="3">
        <f t="shared" si="81"/>
        <v>3.573047252229764</v>
      </c>
      <c r="AK249">
        <v>2.06</v>
      </c>
      <c r="AL249" s="3">
        <f t="shared" si="82"/>
        <v>0.48572142648158001</v>
      </c>
      <c r="AM249" s="3">
        <f t="shared" si="83"/>
        <v>1.6</v>
      </c>
    </row>
    <row r="250" spans="1:39" x14ac:dyDescent="0.2">
      <c r="A250">
        <v>23</v>
      </c>
      <c r="B250">
        <v>9</v>
      </c>
      <c r="C250" s="1">
        <v>23.09</v>
      </c>
      <c r="D250" s="1" t="s">
        <v>316</v>
      </c>
      <c r="E250" s="6" t="s">
        <v>239</v>
      </c>
      <c r="F250" s="6">
        <v>2</v>
      </c>
      <c r="G250" s="3">
        <v>12</v>
      </c>
      <c r="H250" s="3">
        <f t="shared" si="66"/>
        <v>1.1139433523068367</v>
      </c>
      <c r="I250" s="3">
        <f t="shared" si="67"/>
        <v>3.5355339059327378</v>
      </c>
      <c r="J250" s="3">
        <v>80</v>
      </c>
      <c r="K250" s="3">
        <f t="shared" si="68"/>
        <v>1.9084850188786497</v>
      </c>
      <c r="L250" s="3">
        <f t="shared" si="69"/>
        <v>8.9721792224631809</v>
      </c>
      <c r="M250" s="3">
        <v>85</v>
      </c>
      <c r="N250" s="3">
        <f t="shared" si="70"/>
        <v>1.9344984512435677</v>
      </c>
      <c r="O250" s="3">
        <f t="shared" si="71"/>
        <v>9.2466210044534645</v>
      </c>
      <c r="P250" s="1">
        <v>126.45210313067345</v>
      </c>
      <c r="Q250" s="3">
        <f t="shared" si="72"/>
        <v>2.1053470063059545</v>
      </c>
      <c r="R250" s="3">
        <f t="shared" si="73"/>
        <v>11.26730238924444</v>
      </c>
      <c r="S250" s="7">
        <v>116.21809473217151</v>
      </c>
      <c r="T250" s="3">
        <f t="shared" si="84"/>
        <v>2.0689946580622429</v>
      </c>
      <c r="U250" s="3">
        <f t="shared" si="85"/>
        <v>10.803614891885562</v>
      </c>
      <c r="V250" s="7">
        <v>115.05004695682142</v>
      </c>
      <c r="W250" s="3">
        <f t="shared" si="86"/>
        <v>2.0646453205186432</v>
      </c>
      <c r="X250" s="3">
        <f t="shared" si="87"/>
        <v>10.749420773084539</v>
      </c>
      <c r="Y250" s="1">
        <v>1</v>
      </c>
      <c r="Z250" s="3">
        <f t="shared" si="74"/>
        <v>0.3010299956639812</v>
      </c>
      <c r="AA250" s="3">
        <f t="shared" si="75"/>
        <v>1.2247448713915889</v>
      </c>
      <c r="AB250" s="5">
        <v>171</v>
      </c>
      <c r="AC250" s="3">
        <f t="shared" si="76"/>
        <v>2.2355284469075487</v>
      </c>
      <c r="AD250" s="3">
        <f t="shared" si="77"/>
        <v>13.095800853708795</v>
      </c>
      <c r="AE250" s="2">
        <v>0.9</v>
      </c>
      <c r="AF250" s="3">
        <f t="shared" si="78"/>
        <v>0.27875360095282892</v>
      </c>
      <c r="AG250" s="3">
        <f t="shared" si="79"/>
        <v>1.1832159566199232</v>
      </c>
      <c r="AH250" s="8">
        <v>51.733333333333327</v>
      </c>
      <c r="AI250" s="3">
        <f t="shared" si="80"/>
        <v>1.7220852244419953</v>
      </c>
      <c r="AJ250" s="3">
        <f t="shared" si="81"/>
        <v>7.2272631980116326</v>
      </c>
      <c r="AK250">
        <v>2.25</v>
      </c>
      <c r="AL250" s="3">
        <f t="shared" si="82"/>
        <v>0.51188336097887432</v>
      </c>
      <c r="AM250" s="3">
        <f t="shared" si="83"/>
        <v>1.6583123951776999</v>
      </c>
    </row>
    <row r="251" spans="1:39" x14ac:dyDescent="0.2">
      <c r="A251">
        <v>23</v>
      </c>
      <c r="B251">
        <v>10</v>
      </c>
      <c r="C251" s="1">
        <v>23.1</v>
      </c>
      <c r="D251" s="1" t="s">
        <v>316</v>
      </c>
      <c r="E251" s="6" t="s">
        <v>287</v>
      </c>
      <c r="F251" s="6">
        <v>2</v>
      </c>
      <c r="G251" s="3">
        <v>14</v>
      </c>
      <c r="H251" s="3">
        <f t="shared" si="66"/>
        <v>1.1760912590556813</v>
      </c>
      <c r="I251" s="3">
        <f t="shared" si="67"/>
        <v>3.8078865529319543</v>
      </c>
      <c r="J251" s="3">
        <v>73</v>
      </c>
      <c r="K251" s="3">
        <f t="shared" si="68"/>
        <v>1.8692317197309762</v>
      </c>
      <c r="L251" s="3">
        <f t="shared" si="69"/>
        <v>8.5732140997411239</v>
      </c>
      <c r="M251" s="3">
        <v>80</v>
      </c>
      <c r="N251" s="3">
        <f t="shared" si="70"/>
        <v>1.9084850188786497</v>
      </c>
      <c r="O251" s="3">
        <f t="shared" si="71"/>
        <v>8.9721792224631809</v>
      </c>
      <c r="P251" s="1">
        <v>124.71649697287766</v>
      </c>
      <c r="Q251" s="3">
        <f t="shared" si="72"/>
        <v>2.0993922711162649</v>
      </c>
      <c r="R251" s="3">
        <f t="shared" si="73"/>
        <v>11.190017737826766</v>
      </c>
      <c r="S251" s="7">
        <v>104.21815815322152</v>
      </c>
      <c r="T251" s="3">
        <f t="shared" si="84"/>
        <v>2.0220906951907209</v>
      </c>
      <c r="U251" s="3">
        <f t="shared" si="85"/>
        <v>10.233189050986086</v>
      </c>
      <c r="V251" s="7">
        <v>96.441805852678499</v>
      </c>
      <c r="W251" s="3">
        <f t="shared" si="86"/>
        <v>1.9887453239811856</v>
      </c>
      <c r="X251" s="3">
        <f t="shared" si="87"/>
        <v>9.8459029983378628</v>
      </c>
      <c r="Y251" s="1">
        <f>6/3</f>
        <v>2</v>
      </c>
      <c r="Z251" s="3">
        <f t="shared" si="74"/>
        <v>0.47712125471966244</v>
      </c>
      <c r="AA251" s="3">
        <f t="shared" si="75"/>
        <v>1.5811388300841898</v>
      </c>
      <c r="AB251" s="5">
        <v>182.83333333333334</v>
      </c>
      <c r="AC251" s="3">
        <f t="shared" si="76"/>
        <v>2.2644242620565471</v>
      </c>
      <c r="AD251" s="3">
        <f t="shared" si="77"/>
        <v>13.540064007726601</v>
      </c>
      <c r="AE251" s="2">
        <v>0.98</v>
      </c>
      <c r="AF251" s="3">
        <f t="shared" si="78"/>
        <v>0.2966651902615311</v>
      </c>
      <c r="AG251" s="3">
        <f t="shared" si="79"/>
        <v>1.2165525060596438</v>
      </c>
      <c r="AH251" s="8">
        <v>75.966666666666669</v>
      </c>
      <c r="AI251" s="3">
        <f t="shared" si="80"/>
        <v>1.8863026781975138</v>
      </c>
      <c r="AJ251" s="3">
        <f t="shared" si="81"/>
        <v>8.7445220948126536</v>
      </c>
      <c r="AK251">
        <v>2.1500000000000004</v>
      </c>
      <c r="AL251" s="3">
        <f t="shared" si="82"/>
        <v>0.49831055378960054</v>
      </c>
      <c r="AM251" s="3">
        <f t="shared" si="83"/>
        <v>1.6278820596099708</v>
      </c>
    </row>
    <row r="252" spans="1:39" x14ac:dyDescent="0.2">
      <c r="A252">
        <v>23</v>
      </c>
      <c r="B252">
        <v>11</v>
      </c>
      <c r="C252" s="1">
        <v>23.11</v>
      </c>
      <c r="D252" s="1" t="s">
        <v>312</v>
      </c>
      <c r="E252" s="9" t="s">
        <v>9</v>
      </c>
      <c r="F252" s="6">
        <v>2</v>
      </c>
      <c r="G252" s="3">
        <v>14</v>
      </c>
      <c r="H252" s="3">
        <f t="shared" si="66"/>
        <v>1.1760912590556813</v>
      </c>
      <c r="I252" s="3">
        <f t="shared" si="67"/>
        <v>3.8078865529319543</v>
      </c>
      <c r="J252" s="3">
        <v>114</v>
      </c>
      <c r="K252" s="3">
        <f t="shared" si="68"/>
        <v>2.0606978403536118</v>
      </c>
      <c r="L252" s="3">
        <f t="shared" si="69"/>
        <v>10.700467279516348</v>
      </c>
      <c r="M252" s="3">
        <v>122</v>
      </c>
      <c r="N252" s="3">
        <f t="shared" si="70"/>
        <v>2.0899051114393981</v>
      </c>
      <c r="O252" s="3">
        <f t="shared" si="71"/>
        <v>11.067971810589327</v>
      </c>
      <c r="P252" s="1">
        <v>128.75419009200058</v>
      </c>
      <c r="Q252" s="3">
        <f t="shared" si="72"/>
        <v>2.1131213912176228</v>
      </c>
      <c r="R252" s="3">
        <f t="shared" si="73"/>
        <v>11.369001279444056</v>
      </c>
      <c r="S252" s="7">
        <v>115.82190633713445</v>
      </c>
      <c r="T252" s="3">
        <f t="shared" si="84"/>
        <v>2.0675242889173977</v>
      </c>
      <c r="U252" s="3">
        <f t="shared" si="85"/>
        <v>10.785263387471558</v>
      </c>
      <c r="V252" s="7">
        <v>92.951618253346879</v>
      </c>
      <c r="W252" s="3">
        <f t="shared" si="86"/>
        <v>1.9729042649309161</v>
      </c>
      <c r="X252" s="3">
        <f t="shared" si="87"/>
        <v>9.6670377186264709</v>
      </c>
      <c r="Y252" s="1">
        <v>9.6666666666666661</v>
      </c>
      <c r="Z252" s="3">
        <f t="shared" si="74"/>
        <v>1.0280287236002434</v>
      </c>
      <c r="AA252" s="3">
        <f t="shared" si="75"/>
        <v>3.1885210782848317</v>
      </c>
      <c r="AB252" s="5">
        <v>515.16666666666663</v>
      </c>
      <c r="AC252" s="3">
        <f t="shared" si="76"/>
        <v>2.7127899549731431</v>
      </c>
      <c r="AD252" s="3">
        <f t="shared" si="77"/>
        <v>22.708295107001465</v>
      </c>
      <c r="AE252" s="2">
        <v>0.95499999999999996</v>
      </c>
      <c r="AF252" s="3">
        <f t="shared" si="78"/>
        <v>0.29114676173188564</v>
      </c>
      <c r="AG252" s="3">
        <f t="shared" si="79"/>
        <v>1.2062338081814818</v>
      </c>
      <c r="AH252" s="8">
        <v>15.066666666666668</v>
      </c>
      <c r="AI252" s="3">
        <f t="shared" si="80"/>
        <v>1.2059257835191872</v>
      </c>
      <c r="AJ252" s="3">
        <f t="shared" si="81"/>
        <v>3.9454615277134142</v>
      </c>
      <c r="AK252">
        <v>1.81</v>
      </c>
      <c r="AL252" s="3">
        <f t="shared" si="82"/>
        <v>0.44870631990507992</v>
      </c>
      <c r="AM252" s="3">
        <f t="shared" si="83"/>
        <v>1.5198684153570663</v>
      </c>
    </row>
    <row r="253" spans="1:39" x14ac:dyDescent="0.2">
      <c r="A253">
        <v>23</v>
      </c>
      <c r="B253">
        <v>12</v>
      </c>
      <c r="C253" s="1">
        <v>23.12</v>
      </c>
      <c r="D253" s="1" t="s">
        <v>316</v>
      </c>
      <c r="E253" s="6" t="s">
        <v>291</v>
      </c>
      <c r="F253" s="6">
        <v>2</v>
      </c>
      <c r="G253" s="3">
        <v>9</v>
      </c>
      <c r="H253" s="3">
        <f t="shared" si="66"/>
        <v>1</v>
      </c>
      <c r="I253" s="3">
        <f t="shared" si="67"/>
        <v>3.082207001484488</v>
      </c>
      <c r="J253" s="3">
        <v>80</v>
      </c>
      <c r="K253" s="3">
        <f t="shared" si="68"/>
        <v>1.9084850188786497</v>
      </c>
      <c r="L253" s="3">
        <f t="shared" si="69"/>
        <v>8.9721792224631809</v>
      </c>
      <c r="M253" s="3">
        <v>80</v>
      </c>
      <c r="N253" s="3">
        <f t="shared" si="70"/>
        <v>1.9084850188786497</v>
      </c>
      <c r="O253" s="3">
        <f t="shared" si="71"/>
        <v>8.9721792224631809</v>
      </c>
      <c r="P253" s="1">
        <v>96.632579415070012</v>
      </c>
      <c r="Q253" s="3">
        <f t="shared" si="72"/>
        <v>1.9895947633551858</v>
      </c>
      <c r="R253" s="3">
        <f t="shared" si="73"/>
        <v>9.8555862035228543</v>
      </c>
      <c r="S253" s="7">
        <v>109.16740827179443</v>
      </c>
      <c r="T253" s="3">
        <f t="shared" si="84"/>
        <v>2.0420531326172524</v>
      </c>
      <c r="U253" s="3">
        <f t="shared" si="85"/>
        <v>10.472220789870429</v>
      </c>
      <c r="V253" s="7">
        <v>99.340091954269241</v>
      </c>
      <c r="W253" s="3">
        <f t="shared" si="86"/>
        <v>2.0014744946906706</v>
      </c>
      <c r="X253" s="3">
        <f t="shared" si="87"/>
        <v>9.9920013988324303</v>
      </c>
      <c r="Y253" s="1">
        <f>12/3</f>
        <v>4</v>
      </c>
      <c r="Z253" s="3">
        <f t="shared" si="74"/>
        <v>0.69897000433601886</v>
      </c>
      <c r="AA253" s="3">
        <f t="shared" si="75"/>
        <v>2.1213203435596424</v>
      </c>
      <c r="AB253" s="5">
        <v>200.83333333333334</v>
      </c>
      <c r="AC253" s="3">
        <f t="shared" si="76"/>
        <v>2.3049928927594086</v>
      </c>
      <c r="AD253" s="3">
        <f t="shared" si="77"/>
        <v>14.189197769195175</v>
      </c>
      <c r="AE253" s="2">
        <v>0.89</v>
      </c>
      <c r="AF253" s="3">
        <f t="shared" si="78"/>
        <v>0.27646180417324417</v>
      </c>
      <c r="AG253" s="3">
        <f t="shared" si="79"/>
        <v>1.1789826122551597</v>
      </c>
      <c r="AH253" s="8" t="s">
        <v>29</v>
      </c>
      <c r="AI253" s="3" t="s">
        <v>29</v>
      </c>
      <c r="AJ253" s="3" t="s">
        <v>29</v>
      </c>
      <c r="AK253" s="3" t="s">
        <v>29</v>
      </c>
      <c r="AL253" s="3" t="s">
        <v>29</v>
      </c>
      <c r="AM253" s="3" t="s">
        <v>29</v>
      </c>
    </row>
    <row r="254" spans="1:39" x14ac:dyDescent="0.2">
      <c r="A254">
        <v>24</v>
      </c>
      <c r="B254">
        <v>1</v>
      </c>
      <c r="C254" s="1">
        <v>24.01</v>
      </c>
      <c r="D254" s="1" t="s">
        <v>315</v>
      </c>
      <c r="E254" s="6" t="s">
        <v>129</v>
      </c>
      <c r="F254" s="6">
        <v>1</v>
      </c>
      <c r="G254" s="3">
        <v>0</v>
      </c>
      <c r="H254" s="3">
        <f t="shared" si="66"/>
        <v>0</v>
      </c>
      <c r="I254" s="3">
        <f t="shared" si="67"/>
        <v>0.70710678118654757</v>
      </c>
      <c r="J254" s="3" t="s">
        <v>29</v>
      </c>
      <c r="K254" s="3" t="s">
        <v>29</v>
      </c>
      <c r="L254" s="3" t="s">
        <v>29</v>
      </c>
      <c r="M254" s="3" t="s">
        <v>29</v>
      </c>
      <c r="N254" s="3" t="s">
        <v>29</v>
      </c>
      <c r="O254" s="3" t="s">
        <v>29</v>
      </c>
      <c r="P254" s="3" t="s">
        <v>29</v>
      </c>
      <c r="Q254" s="3" t="s">
        <v>29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29</v>
      </c>
      <c r="Y254" s="3" t="s">
        <v>29</v>
      </c>
      <c r="Z254" s="3" t="s">
        <v>29</v>
      </c>
      <c r="AA254" s="3" t="s">
        <v>29</v>
      </c>
      <c r="AB254" s="3" t="s">
        <v>29</v>
      </c>
      <c r="AC254" s="3" t="s">
        <v>29</v>
      </c>
      <c r="AD254" s="3" t="s">
        <v>29</v>
      </c>
      <c r="AE254" s="3" t="s">
        <v>29</v>
      </c>
      <c r="AF254" s="3" t="s">
        <v>29</v>
      </c>
      <c r="AG254" s="3" t="s">
        <v>29</v>
      </c>
      <c r="AH254" s="3" t="s">
        <v>29</v>
      </c>
      <c r="AI254" s="3" t="s">
        <v>29</v>
      </c>
      <c r="AJ254" s="3" t="s">
        <v>29</v>
      </c>
      <c r="AK254" s="3" t="s">
        <v>29</v>
      </c>
      <c r="AL254" s="3" t="s">
        <v>29</v>
      </c>
      <c r="AM254" s="3" t="s">
        <v>29</v>
      </c>
    </row>
    <row r="255" spans="1:39" x14ac:dyDescent="0.2">
      <c r="A255">
        <v>24</v>
      </c>
      <c r="B255">
        <v>2</v>
      </c>
      <c r="C255" s="1">
        <v>24.02</v>
      </c>
      <c r="D255" s="1" t="s">
        <v>315</v>
      </c>
      <c r="E255" s="6" t="s">
        <v>146</v>
      </c>
      <c r="F255" s="6">
        <v>1</v>
      </c>
      <c r="G255" s="3">
        <v>2</v>
      </c>
      <c r="H255" s="3">
        <f t="shared" si="66"/>
        <v>0.47712125471966244</v>
      </c>
      <c r="I255" s="3">
        <f t="shared" si="67"/>
        <v>1.5811388300841898</v>
      </c>
      <c r="J255" s="3">
        <v>135</v>
      </c>
      <c r="K255" s="3">
        <f t="shared" si="68"/>
        <v>2.1335389083702174</v>
      </c>
      <c r="L255" s="3">
        <f t="shared" si="69"/>
        <v>11.640446726822816</v>
      </c>
      <c r="M255" s="3">
        <v>135</v>
      </c>
      <c r="N255" s="3">
        <f t="shared" si="70"/>
        <v>2.1335389083702174</v>
      </c>
      <c r="O255" s="3">
        <f t="shared" si="71"/>
        <v>11.640446726822816</v>
      </c>
      <c r="P255" s="1" t="s">
        <v>29</v>
      </c>
      <c r="Q255" s="3" t="s">
        <v>29</v>
      </c>
      <c r="R255" s="3" t="s">
        <v>29</v>
      </c>
      <c r="S255" s="3" t="s">
        <v>29</v>
      </c>
      <c r="T255" s="3" t="s">
        <v>29</v>
      </c>
      <c r="U255" s="3" t="s">
        <v>29</v>
      </c>
      <c r="V255" s="7">
        <v>87.044674789758716</v>
      </c>
      <c r="W255" s="3">
        <f t="shared" si="86"/>
        <v>1.9447030936438838</v>
      </c>
      <c r="X255" s="3">
        <f t="shared" si="87"/>
        <v>9.3565311301656404</v>
      </c>
      <c r="Y255" s="1">
        <v>5.5</v>
      </c>
      <c r="Z255" s="3">
        <f t="shared" si="74"/>
        <v>0.81291335664285558</v>
      </c>
      <c r="AA255" s="3">
        <f t="shared" si="75"/>
        <v>2.4494897427831779</v>
      </c>
      <c r="AB255" s="5">
        <v>189.5</v>
      </c>
      <c r="AC255" s="3">
        <f t="shared" si="76"/>
        <v>2.2798949800116382</v>
      </c>
      <c r="AD255" s="3">
        <f t="shared" si="77"/>
        <v>13.784048752090222</v>
      </c>
      <c r="AE255" s="2">
        <v>1.81</v>
      </c>
      <c r="AF255" s="3">
        <f t="shared" si="78"/>
        <v>0.44870631990507992</v>
      </c>
      <c r="AG255" s="3">
        <f t="shared" si="79"/>
        <v>1.5198684153570663</v>
      </c>
      <c r="AH255" s="8" t="s">
        <v>29</v>
      </c>
      <c r="AI255" s="3" t="s">
        <v>29</v>
      </c>
      <c r="AJ255" s="3" t="s">
        <v>29</v>
      </c>
      <c r="AK255" s="3" t="s">
        <v>29</v>
      </c>
      <c r="AL255" s="3" t="s">
        <v>29</v>
      </c>
      <c r="AM255" s="3" t="s">
        <v>29</v>
      </c>
    </row>
    <row r="256" spans="1:39" x14ac:dyDescent="0.2">
      <c r="A256">
        <v>24</v>
      </c>
      <c r="B256">
        <v>3</v>
      </c>
      <c r="C256" s="1">
        <v>24.03</v>
      </c>
      <c r="D256" s="1" t="s">
        <v>315</v>
      </c>
      <c r="E256" s="6" t="s">
        <v>110</v>
      </c>
      <c r="F256" s="6">
        <v>1</v>
      </c>
      <c r="G256" s="3">
        <v>1</v>
      </c>
      <c r="H256" s="3">
        <f t="shared" si="66"/>
        <v>0.3010299956639812</v>
      </c>
      <c r="I256" s="3">
        <f t="shared" si="67"/>
        <v>1.2247448713915889</v>
      </c>
      <c r="J256" s="3" t="s">
        <v>29</v>
      </c>
      <c r="K256" s="3" t="s">
        <v>29</v>
      </c>
      <c r="L256" s="3" t="s">
        <v>29</v>
      </c>
      <c r="M256" s="3" t="s">
        <v>29</v>
      </c>
      <c r="N256" s="3" t="s">
        <v>29</v>
      </c>
      <c r="O256" s="3" t="s">
        <v>29</v>
      </c>
      <c r="P256" s="3" t="s">
        <v>29</v>
      </c>
      <c r="Q256" s="3" t="s">
        <v>29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29</v>
      </c>
      <c r="Y256" s="3" t="s">
        <v>29</v>
      </c>
      <c r="Z256" s="3" t="s">
        <v>29</v>
      </c>
      <c r="AA256" s="3" t="s">
        <v>29</v>
      </c>
      <c r="AB256" s="3" t="s">
        <v>29</v>
      </c>
      <c r="AC256" s="3" t="s">
        <v>29</v>
      </c>
      <c r="AD256" s="3" t="s">
        <v>29</v>
      </c>
      <c r="AE256" s="3" t="s">
        <v>29</v>
      </c>
      <c r="AF256" s="3" t="s">
        <v>29</v>
      </c>
      <c r="AG256" s="3" t="s">
        <v>29</v>
      </c>
      <c r="AH256" s="8" t="s">
        <v>29</v>
      </c>
      <c r="AI256" s="3" t="s">
        <v>29</v>
      </c>
      <c r="AJ256" s="3" t="s">
        <v>29</v>
      </c>
      <c r="AK256" s="3" t="s">
        <v>29</v>
      </c>
      <c r="AL256" s="3" t="s">
        <v>29</v>
      </c>
      <c r="AM256" s="3" t="s">
        <v>29</v>
      </c>
    </row>
    <row r="257" spans="1:39" x14ac:dyDescent="0.2">
      <c r="A257">
        <v>24</v>
      </c>
      <c r="B257">
        <v>4</v>
      </c>
      <c r="C257" s="1">
        <v>24.04</v>
      </c>
      <c r="D257" s="1" t="s">
        <v>315</v>
      </c>
      <c r="E257" s="6" t="s">
        <v>113</v>
      </c>
      <c r="F257" s="6">
        <v>1</v>
      </c>
      <c r="G257" s="3">
        <v>10</v>
      </c>
      <c r="H257" s="3">
        <f t="shared" si="66"/>
        <v>1.0413926851582251</v>
      </c>
      <c r="I257" s="3">
        <f t="shared" si="67"/>
        <v>3.2403703492039302</v>
      </c>
      <c r="J257" s="3">
        <v>142</v>
      </c>
      <c r="K257" s="3">
        <f t="shared" si="68"/>
        <v>2.1553360374650619</v>
      </c>
      <c r="L257" s="3">
        <f t="shared" si="69"/>
        <v>11.937336386313323</v>
      </c>
      <c r="M257" s="3">
        <v>142</v>
      </c>
      <c r="N257" s="3">
        <f t="shared" si="70"/>
        <v>2.1553360374650619</v>
      </c>
      <c r="O257" s="3">
        <f t="shared" si="71"/>
        <v>11.937336386313323</v>
      </c>
      <c r="P257" s="1">
        <v>100.72924707771718</v>
      </c>
      <c r="Q257" s="3">
        <f t="shared" si="72"/>
        <v>2.0074458301931895</v>
      </c>
      <c r="R257" s="3">
        <f t="shared" si="73"/>
        <v>10.061274624903009</v>
      </c>
      <c r="S257" s="7" t="s">
        <v>29</v>
      </c>
      <c r="T257" s="3" t="s">
        <v>29</v>
      </c>
      <c r="U257" s="3" t="s">
        <v>29</v>
      </c>
      <c r="V257" s="7">
        <v>100.71320968160792</v>
      </c>
      <c r="W257" s="3">
        <f t="shared" si="86"/>
        <v>2.0073773592087183</v>
      </c>
      <c r="X257" s="3">
        <f t="shared" si="87"/>
        <v>10.060477607032775</v>
      </c>
      <c r="Y257" s="1">
        <v>5</v>
      </c>
      <c r="Z257" s="3">
        <f t="shared" si="74"/>
        <v>0.77815125038364363</v>
      </c>
      <c r="AA257" s="3">
        <f t="shared" si="75"/>
        <v>2.3452078799117149</v>
      </c>
      <c r="AB257" s="5">
        <v>173</v>
      </c>
      <c r="AC257" s="3">
        <f t="shared" si="76"/>
        <v>2.2405492482825999</v>
      </c>
      <c r="AD257" s="3">
        <f t="shared" si="77"/>
        <v>13.171939872319491</v>
      </c>
      <c r="AE257" s="2">
        <v>1.65</v>
      </c>
      <c r="AF257" s="3">
        <f t="shared" si="78"/>
        <v>0.42324587393680785</v>
      </c>
      <c r="AG257" s="3">
        <f t="shared" si="79"/>
        <v>1.4662878298615181</v>
      </c>
      <c r="AH257" s="8" t="s">
        <v>29</v>
      </c>
      <c r="AI257" s="3" t="s">
        <v>29</v>
      </c>
      <c r="AJ257" s="3" t="s">
        <v>29</v>
      </c>
      <c r="AK257" s="3" t="s">
        <v>29</v>
      </c>
      <c r="AL257" s="3" t="s">
        <v>29</v>
      </c>
      <c r="AM257" s="3" t="s">
        <v>29</v>
      </c>
    </row>
    <row r="258" spans="1:39" x14ac:dyDescent="0.2">
      <c r="A258">
        <v>24</v>
      </c>
      <c r="B258">
        <v>5</v>
      </c>
      <c r="C258" s="1">
        <v>24.05</v>
      </c>
      <c r="D258" s="1" t="s">
        <v>315</v>
      </c>
      <c r="E258" s="6" t="s">
        <v>175</v>
      </c>
      <c r="F258" s="6">
        <v>1</v>
      </c>
      <c r="G258" s="3">
        <v>5</v>
      </c>
      <c r="H258" s="3">
        <f t="shared" si="66"/>
        <v>0.77815125038364363</v>
      </c>
      <c r="I258" s="3">
        <f t="shared" si="67"/>
        <v>2.3452078799117149</v>
      </c>
      <c r="J258" s="3">
        <v>142</v>
      </c>
      <c r="K258" s="3">
        <f t="shared" si="68"/>
        <v>2.1553360374650619</v>
      </c>
      <c r="L258" s="3">
        <f t="shared" si="69"/>
        <v>11.937336386313323</v>
      </c>
      <c r="M258" s="3">
        <v>142</v>
      </c>
      <c r="N258" s="3">
        <f t="shared" si="70"/>
        <v>2.1553360374650619</v>
      </c>
      <c r="O258" s="3">
        <f t="shared" si="71"/>
        <v>11.937336386313323</v>
      </c>
      <c r="P258" s="1" t="s">
        <v>29</v>
      </c>
      <c r="Q258" s="3" t="s">
        <v>29</v>
      </c>
      <c r="R258" s="3" t="s">
        <v>29</v>
      </c>
      <c r="S258" s="3" t="s">
        <v>29</v>
      </c>
      <c r="T258" s="3" t="s">
        <v>29</v>
      </c>
      <c r="U258" s="3" t="s">
        <v>29</v>
      </c>
      <c r="V258" s="7">
        <v>77.680324161566503</v>
      </c>
      <c r="W258" s="3">
        <f t="shared" si="86"/>
        <v>1.8958661405366937</v>
      </c>
      <c r="X258" s="3">
        <f t="shared" si="87"/>
        <v>8.8419638181552465</v>
      </c>
      <c r="Y258" s="1">
        <v>8.6666666666666661</v>
      </c>
      <c r="Z258" s="3">
        <f t="shared" si="74"/>
        <v>0.98527674317929359</v>
      </c>
      <c r="AA258" s="3">
        <f t="shared" si="75"/>
        <v>3.0276503540974917</v>
      </c>
      <c r="AB258" s="5">
        <v>120.66666666666667</v>
      </c>
      <c r="AC258" s="3">
        <f t="shared" si="76"/>
        <v>2.0851716097368125</v>
      </c>
      <c r="AD258" s="3">
        <f t="shared" si="77"/>
        <v>11.007573150638912</v>
      </c>
      <c r="AE258" s="2">
        <v>1.73</v>
      </c>
      <c r="AF258" s="3">
        <f t="shared" si="78"/>
        <v>0.43616264704075602</v>
      </c>
      <c r="AG258" s="3">
        <f t="shared" si="79"/>
        <v>1.4933184523068079</v>
      </c>
      <c r="AH258" s="8">
        <v>2.1333333333333333</v>
      </c>
      <c r="AI258" s="3">
        <f t="shared" si="80"/>
        <v>0.49600659888003623</v>
      </c>
      <c r="AJ258" s="3">
        <f t="shared" si="81"/>
        <v>1.622754859285078</v>
      </c>
      <c r="AK258">
        <v>1.97</v>
      </c>
      <c r="AL258" s="3">
        <f t="shared" si="82"/>
        <v>0.47275644931721233</v>
      </c>
      <c r="AM258" s="3">
        <f t="shared" si="83"/>
        <v>1.5716233645501709</v>
      </c>
    </row>
    <row r="259" spans="1:39" x14ac:dyDescent="0.2">
      <c r="A259">
        <v>24</v>
      </c>
      <c r="B259">
        <v>6</v>
      </c>
      <c r="C259" s="1">
        <v>24.06</v>
      </c>
      <c r="D259" s="1" t="s">
        <v>312</v>
      </c>
      <c r="E259" s="9" t="s">
        <v>9</v>
      </c>
      <c r="F259" s="9">
        <v>1</v>
      </c>
      <c r="G259" s="3">
        <v>11</v>
      </c>
      <c r="H259" s="3">
        <f t="shared" ref="H259:H322" si="88">LOG10(G259+1)</f>
        <v>1.0791812460476249</v>
      </c>
      <c r="I259" s="3">
        <f t="shared" ref="I259:I322" si="89">SQRT(G259+0.5)</f>
        <v>3.3911649915626341</v>
      </c>
      <c r="J259" s="3">
        <v>135</v>
      </c>
      <c r="K259" s="3">
        <f t="shared" ref="K259:K322" si="90">LOG10(J259+1)</f>
        <v>2.1335389083702174</v>
      </c>
      <c r="L259" s="3">
        <f t="shared" ref="L259:L322" si="91">SQRT(J259+0.5)</f>
        <v>11.640446726822816</v>
      </c>
      <c r="M259" s="3">
        <v>135</v>
      </c>
      <c r="N259" s="3">
        <f t="shared" ref="N259:N322" si="92">LOG10(M259+1)</f>
        <v>2.1335389083702174</v>
      </c>
      <c r="O259" s="3">
        <f t="shared" ref="O259:O322" si="93">SQRT(M259+0.5)</f>
        <v>11.640446726822816</v>
      </c>
      <c r="P259" s="1">
        <v>62.539764254783812</v>
      </c>
      <c r="Q259" s="3">
        <f t="shared" ref="Q259:Q322" si="94">LOG10(P259+1)</f>
        <v>1.8030455991748482</v>
      </c>
      <c r="R259" s="3">
        <f t="shared" ref="R259:R322" si="95">SQRT(P259+0.5)</f>
        <v>7.9397584506572878</v>
      </c>
      <c r="S259" s="7">
        <v>73.405461001211549</v>
      </c>
      <c r="T259" s="3">
        <f t="shared" ref="T259:T322" si="96">LOG10(S259+1)</f>
        <v>1.87160481183156</v>
      </c>
      <c r="U259" s="3">
        <f t="shared" ref="U259:U322" si="97">SQRT(S259+0.5)</f>
        <v>8.5968285432019371</v>
      </c>
      <c r="V259" s="7">
        <v>70.802647258178851</v>
      </c>
      <c r="W259" s="3">
        <f t="shared" ref="W259:W322" si="98">LOG10(V259+1)</f>
        <v>1.8561404563373602</v>
      </c>
      <c r="X259" s="3">
        <f t="shared" ref="X259:X322" si="99">SQRT(V259+0.5)</f>
        <v>8.444089486627842</v>
      </c>
      <c r="Y259" s="1">
        <v>7.666666666666667</v>
      </c>
      <c r="Z259" s="3">
        <f t="shared" ref="Z259:Z322" si="100">LOG10(Y259+1)</f>
        <v>0.93785209325115559</v>
      </c>
      <c r="AA259" s="3">
        <f t="shared" ref="AA259:AA322" si="101">SQRT(Y259+0.5)</f>
        <v>2.8577380332470415</v>
      </c>
      <c r="AB259" s="5">
        <v>277.33333333333331</v>
      </c>
      <c r="AC259" s="3">
        <f t="shared" ref="AC259:AC322" si="102">LOG10(AB259+1)</f>
        <v>2.4445652207639395</v>
      </c>
      <c r="AD259" s="3">
        <f t="shared" ref="AD259:AD322" si="103">SQRT(AB259+0.5)</f>
        <v>16.668333250008331</v>
      </c>
      <c r="AE259" s="2">
        <v>1.55</v>
      </c>
      <c r="AF259" s="3">
        <f t="shared" ref="AF259:AF322" si="104">LOG10(AE259+1)</f>
        <v>0.40654018043395512</v>
      </c>
      <c r="AG259" s="3">
        <f t="shared" ref="AG259:AG322" si="105">SQRT(AE259+0.5)</f>
        <v>1.4317821063276353</v>
      </c>
      <c r="AH259" s="8" t="s">
        <v>29</v>
      </c>
      <c r="AI259" s="3" t="s">
        <v>29</v>
      </c>
      <c r="AJ259" s="3" t="s">
        <v>29</v>
      </c>
      <c r="AK259" s="3" t="s">
        <v>29</v>
      </c>
      <c r="AL259" s="3" t="s">
        <v>29</v>
      </c>
      <c r="AM259" s="3" t="s">
        <v>29</v>
      </c>
    </row>
    <row r="260" spans="1:39" x14ac:dyDescent="0.2">
      <c r="A260">
        <v>24</v>
      </c>
      <c r="B260">
        <v>7</v>
      </c>
      <c r="C260" s="1">
        <v>24.07</v>
      </c>
      <c r="D260" s="1" t="s">
        <v>316</v>
      </c>
      <c r="E260" s="6" t="s">
        <v>153</v>
      </c>
      <c r="F260" s="6">
        <v>2</v>
      </c>
      <c r="G260" s="3">
        <v>14</v>
      </c>
      <c r="H260" s="3">
        <f t="shared" si="88"/>
        <v>1.1760912590556813</v>
      </c>
      <c r="I260" s="3">
        <f t="shared" si="89"/>
        <v>3.8078865529319543</v>
      </c>
      <c r="J260" s="3">
        <v>80</v>
      </c>
      <c r="K260" s="3">
        <f t="shared" si="90"/>
        <v>1.9084850188786497</v>
      </c>
      <c r="L260" s="3">
        <f t="shared" si="91"/>
        <v>8.9721792224631809</v>
      </c>
      <c r="M260" s="3">
        <v>80</v>
      </c>
      <c r="N260" s="3">
        <f t="shared" si="92"/>
        <v>1.9084850188786497</v>
      </c>
      <c r="O260" s="3">
        <f t="shared" si="93"/>
        <v>8.9721792224631809</v>
      </c>
      <c r="P260" s="1">
        <v>75.820369322840818</v>
      </c>
      <c r="Q260" s="3">
        <f t="shared" si="94"/>
        <v>1.8854763907552996</v>
      </c>
      <c r="R260" s="3">
        <f t="shared" si="95"/>
        <v>8.7361530047750886</v>
      </c>
      <c r="S260" s="7">
        <v>69.671678267133046</v>
      </c>
      <c r="T260" s="3">
        <f t="shared" si="96"/>
        <v>1.8492454047928701</v>
      </c>
      <c r="U260" s="3">
        <f t="shared" si="97"/>
        <v>8.376853721244812</v>
      </c>
      <c r="V260" s="7">
        <v>63.290660256802951</v>
      </c>
      <c r="W260" s="3">
        <f t="shared" si="98"/>
        <v>1.8081478859328044</v>
      </c>
      <c r="X260" s="3">
        <f t="shared" si="99"/>
        <v>7.986905549510583</v>
      </c>
      <c r="Y260" s="1">
        <f>3/3</f>
        <v>1</v>
      </c>
      <c r="Z260" s="3">
        <f t="shared" si="100"/>
        <v>0.3010299956639812</v>
      </c>
      <c r="AA260" s="3">
        <f t="shared" si="101"/>
        <v>1.2247448713915889</v>
      </c>
      <c r="AB260" s="5">
        <v>118</v>
      </c>
      <c r="AC260" s="3">
        <f t="shared" si="102"/>
        <v>2.0755469613925306</v>
      </c>
      <c r="AD260" s="3">
        <f t="shared" si="103"/>
        <v>10.88577052853862</v>
      </c>
      <c r="AE260" s="2">
        <v>1.27</v>
      </c>
      <c r="AF260" s="3">
        <f t="shared" si="104"/>
        <v>0.35602585719312274</v>
      </c>
      <c r="AG260" s="3">
        <f t="shared" si="105"/>
        <v>1.3304134695650072</v>
      </c>
      <c r="AH260" s="8">
        <v>8.1333333333333329</v>
      </c>
      <c r="AI260" s="3">
        <f t="shared" ref="AI259:AI322" si="106">LOG10(AH260+1)</f>
        <v>0.96062930810072555</v>
      </c>
      <c r="AJ260" s="3">
        <f t="shared" ref="AJ259:AJ322" si="107">SQRT(AH260+0.5)</f>
        <v>2.9382534494718682</v>
      </c>
      <c r="AK260">
        <v>2.0699999999999998</v>
      </c>
      <c r="AL260" s="3">
        <f t="shared" ref="AL259:AL322" si="108">LOG10(AK260+1)</f>
        <v>0.48713837547718647</v>
      </c>
      <c r="AM260" s="3">
        <f t="shared" ref="AM259:AM322" si="109">SQRT(AK260+0.5)</f>
        <v>1.6031219541881396</v>
      </c>
    </row>
    <row r="261" spans="1:39" x14ac:dyDescent="0.2">
      <c r="A261">
        <v>24</v>
      </c>
      <c r="B261">
        <v>8</v>
      </c>
      <c r="C261" s="1">
        <v>24.08</v>
      </c>
      <c r="D261" s="1" t="s">
        <v>316</v>
      </c>
      <c r="E261" s="6" t="s">
        <v>102</v>
      </c>
      <c r="F261" s="6">
        <v>2</v>
      </c>
      <c r="G261" s="3">
        <v>13</v>
      </c>
      <c r="H261" s="3">
        <f t="shared" si="88"/>
        <v>1.146128035678238</v>
      </c>
      <c r="I261" s="3">
        <f t="shared" si="89"/>
        <v>3.6742346141747673</v>
      </c>
      <c r="J261" s="3">
        <v>80</v>
      </c>
      <c r="K261" s="3">
        <f t="shared" si="90"/>
        <v>1.9084850188786497</v>
      </c>
      <c r="L261" s="3">
        <f t="shared" si="91"/>
        <v>8.9721792224631809</v>
      </c>
      <c r="M261" s="3">
        <v>80</v>
      </c>
      <c r="N261" s="3">
        <f t="shared" si="92"/>
        <v>1.9084850188786497</v>
      </c>
      <c r="O261" s="3">
        <f t="shared" si="93"/>
        <v>8.9721792224631809</v>
      </c>
      <c r="P261" s="1">
        <v>85.905607375009836</v>
      </c>
      <c r="Q261" s="3">
        <f t="shared" si="94"/>
        <v>1.9390477991582022</v>
      </c>
      <c r="R261" s="3">
        <f t="shared" si="95"/>
        <v>9.2954616547544227</v>
      </c>
      <c r="S261" s="7">
        <v>79.825772094625123</v>
      </c>
      <c r="T261" s="3">
        <f t="shared" si="96"/>
        <v>1.9075498619360356</v>
      </c>
      <c r="U261" s="3">
        <f t="shared" si="97"/>
        <v>8.962464621666582</v>
      </c>
      <c r="V261" s="7">
        <v>71.354347139920208</v>
      </c>
      <c r="W261" s="3">
        <f t="shared" si="98"/>
        <v>1.8594646291960846</v>
      </c>
      <c r="X261" s="3">
        <f t="shared" si="99"/>
        <v>8.4766943521587592</v>
      </c>
      <c r="Y261" s="1">
        <f>6/3</f>
        <v>2</v>
      </c>
      <c r="Z261" s="3">
        <f t="shared" si="100"/>
        <v>0.47712125471966244</v>
      </c>
      <c r="AA261" s="3">
        <f t="shared" si="101"/>
        <v>1.5811388300841898</v>
      </c>
      <c r="AB261" s="5">
        <v>222.16666666666666</v>
      </c>
      <c r="AC261" s="3">
        <f t="shared" si="102"/>
        <v>2.3486293266283655</v>
      </c>
      <c r="AD261" s="3">
        <f t="shared" si="103"/>
        <v>14.922019523732928</v>
      </c>
      <c r="AE261" s="2">
        <v>1.0900000000000001</v>
      </c>
      <c r="AF261" s="3">
        <f t="shared" si="104"/>
        <v>0.32014628611105395</v>
      </c>
      <c r="AG261" s="3">
        <f t="shared" si="105"/>
        <v>1.2609520212918492</v>
      </c>
      <c r="AH261" s="8">
        <v>15.100000000000001</v>
      </c>
      <c r="AI261" s="3">
        <f t="shared" si="106"/>
        <v>1.2068258760318498</v>
      </c>
      <c r="AJ261" s="3">
        <f t="shared" si="107"/>
        <v>3.9496835316263001</v>
      </c>
      <c r="AK261">
        <v>2.2999999999999998</v>
      </c>
      <c r="AL261" s="3">
        <f t="shared" si="108"/>
        <v>0.51851393987788741</v>
      </c>
      <c r="AM261" s="3">
        <f t="shared" si="109"/>
        <v>1.6733200530681511</v>
      </c>
    </row>
    <row r="262" spans="1:39" s="16" customFormat="1" x14ac:dyDescent="0.2">
      <c r="A262" s="16">
        <v>24</v>
      </c>
      <c r="B262" s="16">
        <v>9</v>
      </c>
      <c r="C262" s="17">
        <v>24.09</v>
      </c>
      <c r="D262" s="17" t="s">
        <v>313</v>
      </c>
      <c r="E262" s="18" t="s">
        <v>11</v>
      </c>
      <c r="F262" s="18">
        <v>2</v>
      </c>
      <c r="G262" s="19">
        <v>15</v>
      </c>
      <c r="H262" s="3">
        <f t="shared" si="88"/>
        <v>1.2041199826559248</v>
      </c>
      <c r="I262" s="3">
        <f t="shared" si="89"/>
        <v>3.9370039370059056</v>
      </c>
      <c r="J262" s="19">
        <v>58</v>
      </c>
      <c r="K262" s="3">
        <f t="shared" si="90"/>
        <v>1.7708520116421442</v>
      </c>
      <c r="L262" s="3">
        <f t="shared" si="91"/>
        <v>7.6485292703891776</v>
      </c>
      <c r="M262" s="19">
        <v>65</v>
      </c>
      <c r="N262" s="3">
        <f t="shared" si="92"/>
        <v>1.8195439355418688</v>
      </c>
      <c r="O262" s="3">
        <f t="shared" si="93"/>
        <v>8.0932070281193234</v>
      </c>
      <c r="P262" s="17">
        <v>73.556891525780642</v>
      </c>
      <c r="Q262" s="3">
        <f t="shared" si="94"/>
        <v>1.8724877928365016</v>
      </c>
      <c r="R262" s="3">
        <f t="shared" si="95"/>
        <v>8.6056313844935648</v>
      </c>
      <c r="S262" s="20" t="s">
        <v>29</v>
      </c>
      <c r="T262" s="3" t="s">
        <v>29</v>
      </c>
      <c r="U262" s="3" t="s">
        <v>29</v>
      </c>
      <c r="V262" s="20" t="s">
        <v>29</v>
      </c>
      <c r="W262" s="3" t="s">
        <v>29</v>
      </c>
      <c r="X262" s="3" t="s">
        <v>29</v>
      </c>
      <c r="Y262" s="17">
        <v>0.66666666666666663</v>
      </c>
      <c r="Z262" s="3">
        <f t="shared" si="100"/>
        <v>0.22184874961635634</v>
      </c>
      <c r="AA262" s="3">
        <f t="shared" si="101"/>
        <v>1.0801234497346432</v>
      </c>
      <c r="AB262" s="21">
        <v>226.33333333333334</v>
      </c>
      <c r="AC262" s="3">
        <f t="shared" si="102"/>
        <v>2.3566631199368167</v>
      </c>
      <c r="AD262" s="3">
        <f t="shared" si="103"/>
        <v>15.06098713010981</v>
      </c>
      <c r="AE262" s="22">
        <v>0.64</v>
      </c>
      <c r="AF262" s="3">
        <f t="shared" si="104"/>
        <v>0.21484384804769791</v>
      </c>
      <c r="AG262" s="3">
        <f t="shared" si="105"/>
        <v>1.0677078252031311</v>
      </c>
      <c r="AH262" s="23">
        <v>206.20000000000002</v>
      </c>
      <c r="AI262" s="3">
        <f t="shared" si="106"/>
        <v>2.3163897510731957</v>
      </c>
      <c r="AJ262" s="3">
        <f t="shared" si="107"/>
        <v>14.377065069060514</v>
      </c>
      <c r="AK262" s="16">
        <v>1.98</v>
      </c>
      <c r="AL262" s="3">
        <f t="shared" si="108"/>
        <v>0.47421626407625522</v>
      </c>
      <c r="AM262" s="3">
        <f t="shared" si="109"/>
        <v>1.5748015748023623</v>
      </c>
    </row>
    <row r="263" spans="1:39" x14ac:dyDescent="0.2">
      <c r="A263">
        <v>24</v>
      </c>
      <c r="B263">
        <v>10</v>
      </c>
      <c r="C263" s="1">
        <v>24.1</v>
      </c>
      <c r="D263" s="1" t="s">
        <v>316</v>
      </c>
      <c r="E263" s="6" t="s">
        <v>252</v>
      </c>
      <c r="F263" s="6">
        <v>2</v>
      </c>
      <c r="G263" s="3">
        <v>15</v>
      </c>
      <c r="H263" s="3">
        <f t="shared" si="88"/>
        <v>1.2041199826559248</v>
      </c>
      <c r="I263" s="3">
        <f t="shared" si="89"/>
        <v>3.9370039370059056</v>
      </c>
      <c r="J263" s="3">
        <v>73</v>
      </c>
      <c r="K263" s="3">
        <f t="shared" si="90"/>
        <v>1.8692317197309762</v>
      </c>
      <c r="L263" s="3">
        <f t="shared" si="91"/>
        <v>8.5732140997411239</v>
      </c>
      <c r="M263" s="3">
        <v>80</v>
      </c>
      <c r="N263" s="3">
        <f t="shared" si="92"/>
        <v>1.9084850188786497</v>
      </c>
      <c r="O263" s="3">
        <f t="shared" si="93"/>
        <v>8.9721792224631809</v>
      </c>
      <c r="P263" s="1">
        <v>88.134746367672605</v>
      </c>
      <c r="Q263" s="3">
        <f t="shared" si="94"/>
        <v>1.9500470330397217</v>
      </c>
      <c r="R263" s="3">
        <f t="shared" si="95"/>
        <v>9.4146028258059093</v>
      </c>
      <c r="S263" s="7">
        <v>79.677454737351823</v>
      </c>
      <c r="T263" s="3">
        <f t="shared" si="96"/>
        <v>1.9067521883637355</v>
      </c>
      <c r="U263" s="3">
        <f t="shared" si="97"/>
        <v>8.9541864363744299</v>
      </c>
      <c r="V263" s="7">
        <v>64.587104083960938</v>
      </c>
      <c r="W263" s="3">
        <f t="shared" si="98"/>
        <v>1.8168184555990765</v>
      </c>
      <c r="X263" s="3">
        <f t="shared" si="99"/>
        <v>8.067657905734535</v>
      </c>
      <c r="Y263" s="1">
        <f>2/3</f>
        <v>0.66666666666666663</v>
      </c>
      <c r="Z263" s="3">
        <f t="shared" si="100"/>
        <v>0.22184874961635634</v>
      </c>
      <c r="AA263" s="3">
        <f t="shared" si="101"/>
        <v>1.0801234497346432</v>
      </c>
      <c r="AB263" s="5">
        <v>142.5</v>
      </c>
      <c r="AC263" s="3">
        <f t="shared" si="102"/>
        <v>2.1568519010700111</v>
      </c>
      <c r="AD263" s="3">
        <f t="shared" si="103"/>
        <v>11.958260743101398</v>
      </c>
      <c r="AE263" s="2">
        <v>0.98</v>
      </c>
      <c r="AF263" s="3">
        <f t="shared" si="104"/>
        <v>0.2966651902615311</v>
      </c>
      <c r="AG263" s="3">
        <f t="shared" si="105"/>
        <v>1.2165525060596438</v>
      </c>
      <c r="AH263" s="8">
        <v>68.333333333333329</v>
      </c>
      <c r="AI263" s="3">
        <f t="shared" si="106"/>
        <v>1.8409420802430991</v>
      </c>
      <c r="AJ263" s="3">
        <f t="shared" si="107"/>
        <v>8.2965856431024285</v>
      </c>
      <c r="AK263">
        <v>1.93</v>
      </c>
      <c r="AL263" s="3">
        <f t="shared" si="108"/>
        <v>0.46686762035410939</v>
      </c>
      <c r="AM263" s="3">
        <f t="shared" si="109"/>
        <v>1.5588457268119895</v>
      </c>
    </row>
    <row r="264" spans="1:39" x14ac:dyDescent="0.2">
      <c r="A264">
        <v>24</v>
      </c>
      <c r="B264">
        <v>11</v>
      </c>
      <c r="C264" s="1">
        <v>24.11</v>
      </c>
      <c r="D264" s="1" t="s">
        <v>316</v>
      </c>
      <c r="E264" s="6" t="s">
        <v>292</v>
      </c>
      <c r="F264" s="6">
        <v>2</v>
      </c>
      <c r="G264" s="3">
        <v>9</v>
      </c>
      <c r="H264" s="3">
        <f t="shared" si="88"/>
        <v>1</v>
      </c>
      <c r="I264" s="3">
        <f t="shared" si="89"/>
        <v>3.082207001484488</v>
      </c>
      <c r="J264" s="3">
        <v>85</v>
      </c>
      <c r="K264" s="3">
        <f t="shared" si="90"/>
        <v>1.9344984512435677</v>
      </c>
      <c r="L264" s="3">
        <f t="shared" si="91"/>
        <v>9.2466210044534645</v>
      </c>
      <c r="M264" s="3">
        <v>92</v>
      </c>
      <c r="N264" s="3">
        <f t="shared" si="92"/>
        <v>1.968482948553935</v>
      </c>
      <c r="O264" s="3">
        <f t="shared" si="93"/>
        <v>9.6176920308356717</v>
      </c>
      <c r="P264" s="1">
        <v>95.338152800419465</v>
      </c>
      <c r="Q264" s="3">
        <f t="shared" si="94"/>
        <v>1.9837983148424825</v>
      </c>
      <c r="R264" s="3">
        <f t="shared" si="95"/>
        <v>9.7896962568007933</v>
      </c>
      <c r="S264" s="7">
        <v>90.041210035060431</v>
      </c>
      <c r="T264" s="3">
        <f t="shared" si="96"/>
        <v>1.9592380213275484</v>
      </c>
      <c r="U264" s="3">
        <f t="shared" si="97"/>
        <v>9.5153145000604376</v>
      </c>
      <c r="V264" s="7">
        <v>76.28416218359726</v>
      </c>
      <c r="W264" s="3">
        <f t="shared" si="98"/>
        <v>1.8880905032197175</v>
      </c>
      <c r="X264" s="3">
        <f t="shared" si="99"/>
        <v>8.7626572558555118</v>
      </c>
      <c r="Y264" s="1">
        <v>3.3333333333333335</v>
      </c>
      <c r="Z264" s="3">
        <f t="shared" si="100"/>
        <v>0.63682209758717434</v>
      </c>
      <c r="AA264" s="3">
        <f t="shared" si="101"/>
        <v>1.9578900207451218</v>
      </c>
      <c r="AB264" s="5">
        <v>149.83333333333334</v>
      </c>
      <c r="AC264" s="3">
        <f t="shared" si="102"/>
        <v>2.1784973288215599</v>
      </c>
      <c r="AD264" s="3">
        <f t="shared" si="103"/>
        <v>12.261049438499681</v>
      </c>
      <c r="AE264" s="2">
        <v>0.98</v>
      </c>
      <c r="AF264" s="3">
        <f t="shared" si="104"/>
        <v>0.2966651902615311</v>
      </c>
      <c r="AG264" s="3">
        <f t="shared" si="105"/>
        <v>1.2165525060596438</v>
      </c>
      <c r="AH264" s="8">
        <v>16.633333333333333</v>
      </c>
      <c r="AI264" s="3">
        <f t="shared" si="106"/>
        <v>1.2463344173155233</v>
      </c>
      <c r="AJ264" s="3">
        <f t="shared" si="107"/>
        <v>4.1392430870067694</v>
      </c>
      <c r="AK264">
        <v>1.61</v>
      </c>
      <c r="AL264" s="3">
        <f t="shared" si="108"/>
        <v>0.41664050733828101</v>
      </c>
      <c r="AM264" s="3">
        <f t="shared" si="109"/>
        <v>1.452583904633395</v>
      </c>
    </row>
    <row r="265" spans="1:39" x14ac:dyDescent="0.2">
      <c r="A265">
        <v>24</v>
      </c>
      <c r="B265">
        <v>12</v>
      </c>
      <c r="C265" s="1">
        <v>24.12</v>
      </c>
      <c r="D265" s="1" t="s">
        <v>316</v>
      </c>
      <c r="E265" s="6" t="s">
        <v>269</v>
      </c>
      <c r="F265" s="6">
        <v>2</v>
      </c>
      <c r="G265" s="3">
        <v>7</v>
      </c>
      <c r="H265" s="3">
        <f t="shared" si="88"/>
        <v>0.90308998699194354</v>
      </c>
      <c r="I265" s="3">
        <f t="shared" si="89"/>
        <v>2.7386127875258306</v>
      </c>
      <c r="J265" s="3">
        <v>85</v>
      </c>
      <c r="K265" s="3">
        <f t="shared" si="90"/>
        <v>1.9344984512435677</v>
      </c>
      <c r="L265" s="3">
        <f t="shared" si="91"/>
        <v>9.2466210044534645</v>
      </c>
      <c r="M265" s="3">
        <v>85</v>
      </c>
      <c r="N265" s="3">
        <f t="shared" si="92"/>
        <v>1.9344984512435677</v>
      </c>
      <c r="O265" s="3">
        <f t="shared" si="93"/>
        <v>9.2466210044534645</v>
      </c>
      <c r="P265" s="1">
        <v>91.540695504908797</v>
      </c>
      <c r="Q265" s="3">
        <f t="shared" si="94"/>
        <v>1.9663327591881807</v>
      </c>
      <c r="R265" s="3">
        <f t="shared" si="95"/>
        <v>9.593784211921216</v>
      </c>
      <c r="S265" s="7">
        <v>64.4977691962347</v>
      </c>
      <c r="T265" s="3">
        <f t="shared" si="96"/>
        <v>1.8162265085068361</v>
      </c>
      <c r="U265" s="3">
        <f t="shared" si="97"/>
        <v>8.062119398535021</v>
      </c>
      <c r="V265" s="7">
        <v>57.8046133821586</v>
      </c>
      <c r="W265" s="3">
        <f t="shared" si="98"/>
        <v>1.7694113989982425</v>
      </c>
      <c r="X265" s="3">
        <f t="shared" si="99"/>
        <v>7.6357457646361304</v>
      </c>
      <c r="Y265" s="1">
        <v>4</v>
      </c>
      <c r="Z265" s="3">
        <f t="shared" si="100"/>
        <v>0.69897000433601886</v>
      </c>
      <c r="AA265" s="3">
        <f t="shared" si="101"/>
        <v>2.1213203435596424</v>
      </c>
      <c r="AB265" s="5">
        <v>235.83333333333334</v>
      </c>
      <c r="AC265" s="3">
        <f t="shared" si="102"/>
        <v>2.3744428275438261</v>
      </c>
      <c r="AD265" s="3">
        <f t="shared" si="103"/>
        <v>15.37313674346694</v>
      </c>
      <c r="AE265" s="2">
        <v>0.98</v>
      </c>
      <c r="AF265" s="3">
        <f t="shared" si="104"/>
        <v>0.2966651902615311</v>
      </c>
      <c r="AG265" s="3">
        <f t="shared" si="105"/>
        <v>1.2165525060596438</v>
      </c>
      <c r="AH265" s="8">
        <v>16.233333333333334</v>
      </c>
      <c r="AI265" s="3">
        <f t="shared" si="106"/>
        <v>1.2363692883742801</v>
      </c>
      <c r="AJ265" s="3">
        <f t="shared" si="107"/>
        <v>4.0906397217713186</v>
      </c>
      <c r="AK265">
        <v>2.1</v>
      </c>
      <c r="AL265" s="3">
        <f t="shared" si="108"/>
        <v>0.49136169383427269</v>
      </c>
      <c r="AM265" s="3">
        <f t="shared" si="109"/>
        <v>1.61245154965971</v>
      </c>
    </row>
    <row r="266" spans="1:39" x14ac:dyDescent="0.2">
      <c r="A266">
        <v>25</v>
      </c>
      <c r="B266">
        <v>1</v>
      </c>
      <c r="C266" s="1">
        <v>25.01</v>
      </c>
      <c r="D266" s="1" t="s">
        <v>316</v>
      </c>
      <c r="E266" s="6" t="s">
        <v>6</v>
      </c>
      <c r="F266" s="6">
        <v>1</v>
      </c>
      <c r="G266" s="3">
        <v>7</v>
      </c>
      <c r="H266" s="3">
        <f t="shared" si="88"/>
        <v>0.90308998699194354</v>
      </c>
      <c r="I266" s="3">
        <f t="shared" si="89"/>
        <v>2.7386127875258306</v>
      </c>
      <c r="J266" s="3">
        <v>80</v>
      </c>
      <c r="K266" s="3">
        <f t="shared" si="90"/>
        <v>1.9084850188786497</v>
      </c>
      <c r="L266" s="3">
        <f t="shared" si="91"/>
        <v>8.9721792224631809</v>
      </c>
      <c r="M266" s="3">
        <v>85</v>
      </c>
      <c r="N266" s="3">
        <f t="shared" si="92"/>
        <v>1.9344984512435677</v>
      </c>
      <c r="O266" s="3">
        <f t="shared" si="93"/>
        <v>9.2466210044534645</v>
      </c>
      <c r="P266" s="1">
        <v>90.491918979839326</v>
      </c>
      <c r="Q266" s="3">
        <f t="shared" si="94"/>
        <v>1.9613827367172738</v>
      </c>
      <c r="R266" s="3">
        <f t="shared" si="95"/>
        <v>9.538968444220755</v>
      </c>
      <c r="S266" s="7">
        <v>100.97719820603454</v>
      </c>
      <c r="T266" s="3">
        <f t="shared" si="96"/>
        <v>2.0085030756803453</v>
      </c>
      <c r="U266" s="3">
        <f t="shared" si="97"/>
        <v>10.073589142209173</v>
      </c>
      <c r="V266" s="7">
        <v>89.773134426068054</v>
      </c>
      <c r="W266" s="3">
        <f t="shared" si="98"/>
        <v>1.957957332035055</v>
      </c>
      <c r="X266" s="3">
        <f t="shared" si="99"/>
        <v>9.5012175233528922</v>
      </c>
      <c r="Y266" s="1">
        <v>3.3333333333333335</v>
      </c>
      <c r="Z266" s="3">
        <f t="shared" si="100"/>
        <v>0.63682209758717434</v>
      </c>
      <c r="AA266" s="3">
        <f t="shared" si="101"/>
        <v>1.9578900207451218</v>
      </c>
      <c r="AB266" s="5">
        <v>164.83333333333334</v>
      </c>
      <c r="AC266" s="3">
        <f t="shared" si="102"/>
        <v>2.2196718303620817</v>
      </c>
      <c r="AD266" s="3">
        <f t="shared" si="103"/>
        <v>12.858201014657274</v>
      </c>
      <c r="AE266" s="2">
        <v>1.91</v>
      </c>
      <c r="AF266" s="3">
        <f t="shared" si="104"/>
        <v>0.46389298898590731</v>
      </c>
      <c r="AG266" s="3">
        <f t="shared" si="105"/>
        <v>1.5524174696260025</v>
      </c>
      <c r="AH266" s="8">
        <v>0.93333333333333302</v>
      </c>
      <c r="AI266" s="3">
        <f t="shared" si="106"/>
        <v>0.28630673884327479</v>
      </c>
      <c r="AJ266" s="3">
        <f t="shared" si="107"/>
        <v>1.1972189997378646</v>
      </c>
      <c r="AK266">
        <v>2.06</v>
      </c>
      <c r="AL266" s="3">
        <f t="shared" si="108"/>
        <v>0.48572142648158001</v>
      </c>
      <c r="AM266" s="3">
        <f t="shared" si="109"/>
        <v>1.6</v>
      </c>
    </row>
    <row r="267" spans="1:39" x14ac:dyDescent="0.2">
      <c r="A267">
        <v>25</v>
      </c>
      <c r="B267">
        <v>2</v>
      </c>
      <c r="C267" s="1">
        <v>25.02</v>
      </c>
      <c r="D267" s="1" t="s">
        <v>316</v>
      </c>
      <c r="E267" s="6" t="s">
        <v>14</v>
      </c>
      <c r="F267" s="6">
        <v>1</v>
      </c>
      <c r="G267" s="3">
        <v>14</v>
      </c>
      <c r="H267" s="3">
        <f t="shared" si="88"/>
        <v>1.1760912590556813</v>
      </c>
      <c r="I267" s="3">
        <f t="shared" si="89"/>
        <v>3.8078865529319543</v>
      </c>
      <c r="J267" s="3">
        <v>80</v>
      </c>
      <c r="K267" s="3">
        <f t="shared" si="90"/>
        <v>1.9084850188786497</v>
      </c>
      <c r="L267" s="3">
        <f t="shared" si="91"/>
        <v>8.9721792224631809</v>
      </c>
      <c r="M267" s="3">
        <v>80</v>
      </c>
      <c r="N267" s="3">
        <f t="shared" si="92"/>
        <v>1.9084850188786497</v>
      </c>
      <c r="O267" s="3">
        <f t="shared" si="93"/>
        <v>8.9721792224631809</v>
      </c>
      <c r="P267" s="1">
        <v>107.07214388967731</v>
      </c>
      <c r="Q267" s="3">
        <f t="shared" si="94"/>
        <v>2.0337137669043419</v>
      </c>
      <c r="R267" s="3">
        <f t="shared" si="95"/>
        <v>10.37169918044663</v>
      </c>
      <c r="S267" s="7">
        <v>95.09869857145911</v>
      </c>
      <c r="T267" s="3">
        <f t="shared" si="96"/>
        <v>1.9827175062215001</v>
      </c>
      <c r="U267" s="3">
        <f t="shared" si="97"/>
        <v>9.777458696995815</v>
      </c>
      <c r="V267" s="7">
        <v>97.045917923702618</v>
      </c>
      <c r="W267" s="3">
        <f t="shared" si="98"/>
        <v>1.991429516819557</v>
      </c>
      <c r="X267" s="3">
        <f t="shared" si="99"/>
        <v>9.8765336998211382</v>
      </c>
      <c r="Y267" s="1">
        <f>3/3</f>
        <v>1</v>
      </c>
      <c r="Z267" s="3">
        <f t="shared" si="100"/>
        <v>0.3010299956639812</v>
      </c>
      <c r="AA267" s="3">
        <f t="shared" si="101"/>
        <v>1.2247448713915889</v>
      </c>
      <c r="AB267" s="5">
        <v>148.66666666666666</v>
      </c>
      <c r="AC267" s="3">
        <f t="shared" si="102"/>
        <v>2.1751250862836606</v>
      </c>
      <c r="AD267" s="3">
        <f t="shared" si="103"/>
        <v>12.213380640374174</v>
      </c>
      <c r="AE267" s="2">
        <v>1.635</v>
      </c>
      <c r="AF267" s="3">
        <f t="shared" si="104"/>
        <v>0.42078061954856538</v>
      </c>
      <c r="AG267" s="3">
        <f t="shared" si="105"/>
        <v>1.4611639196202457</v>
      </c>
      <c r="AH267" s="8" t="s">
        <v>29</v>
      </c>
      <c r="AI267" s="3" t="s">
        <v>29</v>
      </c>
      <c r="AJ267" s="3" t="s">
        <v>29</v>
      </c>
      <c r="AK267" s="3" t="s">
        <v>29</v>
      </c>
      <c r="AL267" s="3" t="s">
        <v>29</v>
      </c>
      <c r="AM267" s="3" t="s">
        <v>29</v>
      </c>
    </row>
    <row r="268" spans="1:39" x14ac:dyDescent="0.2">
      <c r="A268">
        <v>25</v>
      </c>
      <c r="B268">
        <v>3</v>
      </c>
      <c r="C268" s="1">
        <v>25.03</v>
      </c>
      <c r="D268" s="1" t="s">
        <v>316</v>
      </c>
      <c r="E268" s="6" t="s">
        <v>22</v>
      </c>
      <c r="F268" s="6">
        <v>1</v>
      </c>
      <c r="G268" s="3">
        <v>4</v>
      </c>
      <c r="H268" s="3">
        <f t="shared" si="88"/>
        <v>0.69897000433601886</v>
      </c>
      <c r="I268" s="3">
        <f t="shared" si="89"/>
        <v>2.1213203435596424</v>
      </c>
      <c r="J268" s="3">
        <v>92</v>
      </c>
      <c r="K268" s="3">
        <f t="shared" si="90"/>
        <v>1.968482948553935</v>
      </c>
      <c r="L268" s="3">
        <f t="shared" si="91"/>
        <v>9.6176920308356717</v>
      </c>
      <c r="M268" s="3">
        <v>92</v>
      </c>
      <c r="N268" s="3">
        <f t="shared" si="92"/>
        <v>1.968482948553935</v>
      </c>
      <c r="O268" s="3">
        <f t="shared" si="93"/>
        <v>9.6176920308356717</v>
      </c>
      <c r="P268" s="1">
        <v>104.68858606762069</v>
      </c>
      <c r="Q268" s="3">
        <f t="shared" si="94"/>
        <v>2.0240280878229631</v>
      </c>
      <c r="R268" s="3">
        <f t="shared" si="95"/>
        <v>10.256148695666454</v>
      </c>
      <c r="S268" s="7">
        <v>91.189416804369969</v>
      </c>
      <c r="T268" s="3">
        <f t="shared" si="96"/>
        <v>1.9646810676124966</v>
      </c>
      <c r="U268" s="3">
        <f t="shared" si="97"/>
        <v>9.5754590910498898</v>
      </c>
      <c r="V268" s="7">
        <v>80.322632766753344</v>
      </c>
      <c r="W268" s="3">
        <f t="shared" si="98"/>
        <v>1.9102114301918318</v>
      </c>
      <c r="X268" s="3">
        <f t="shared" si="99"/>
        <v>8.9901408646780023</v>
      </c>
      <c r="Y268" s="1">
        <v>8</v>
      </c>
      <c r="Z268" s="3">
        <f t="shared" si="100"/>
        <v>0.95424250943932487</v>
      </c>
      <c r="AA268" s="3">
        <f t="shared" si="101"/>
        <v>2.9154759474226504</v>
      </c>
      <c r="AB268" s="5">
        <v>181</v>
      </c>
      <c r="AC268" s="3">
        <f t="shared" si="102"/>
        <v>2.2600713879850747</v>
      </c>
      <c r="AD268" s="3">
        <f t="shared" si="103"/>
        <v>13.47219358530748</v>
      </c>
      <c r="AE268" s="2">
        <v>1.47</v>
      </c>
      <c r="AF268" s="3">
        <f t="shared" si="104"/>
        <v>0.39269695325966569</v>
      </c>
      <c r="AG268" s="3">
        <f t="shared" si="105"/>
        <v>1.4035668847618199</v>
      </c>
      <c r="AH268" s="8">
        <v>0.26666666666666633</v>
      </c>
      <c r="AI268" s="3">
        <f t="shared" si="106"/>
        <v>0.10266234189714762</v>
      </c>
      <c r="AJ268" s="3">
        <f t="shared" si="107"/>
        <v>0.87559503577091302</v>
      </c>
      <c r="AK268">
        <v>2.3600000000000003</v>
      </c>
      <c r="AL268" s="3">
        <f t="shared" si="108"/>
        <v>0.5263392773898441</v>
      </c>
      <c r="AM268" s="3">
        <f t="shared" si="109"/>
        <v>1.6911534525287764</v>
      </c>
    </row>
    <row r="269" spans="1:39" x14ac:dyDescent="0.2">
      <c r="A269">
        <v>25</v>
      </c>
      <c r="B269">
        <v>4</v>
      </c>
      <c r="C269" s="1">
        <v>25.04</v>
      </c>
      <c r="D269" s="1" t="s">
        <v>316</v>
      </c>
      <c r="E269" s="6" t="s">
        <v>30</v>
      </c>
      <c r="F269" s="6">
        <v>1</v>
      </c>
      <c r="G269" s="3">
        <v>9</v>
      </c>
      <c r="H269" s="3">
        <f t="shared" si="88"/>
        <v>1</v>
      </c>
      <c r="I269" s="3">
        <f t="shared" si="89"/>
        <v>3.082207001484488</v>
      </c>
      <c r="J269" s="3">
        <v>80</v>
      </c>
      <c r="K269" s="3">
        <f t="shared" si="90"/>
        <v>1.9084850188786497</v>
      </c>
      <c r="L269" s="3">
        <f t="shared" si="91"/>
        <v>8.9721792224631809</v>
      </c>
      <c r="M269" s="3">
        <v>85</v>
      </c>
      <c r="N269" s="3">
        <f t="shared" si="92"/>
        <v>1.9344984512435677</v>
      </c>
      <c r="O269" s="3">
        <f t="shared" si="93"/>
        <v>9.2466210044534645</v>
      </c>
      <c r="P269" s="1">
        <v>115.84172984435986</v>
      </c>
      <c r="Q269" s="3">
        <f t="shared" si="94"/>
        <v>2.06759797808839</v>
      </c>
      <c r="R269" s="3">
        <f t="shared" si="95"/>
        <v>10.786182357273582</v>
      </c>
      <c r="S269" s="7">
        <v>109.77300217006966</v>
      </c>
      <c r="T269" s="3">
        <f t="shared" si="96"/>
        <v>2.0444339261210396</v>
      </c>
      <c r="U269" s="3">
        <f t="shared" si="97"/>
        <v>10.501095284305807</v>
      </c>
      <c r="V269" s="7">
        <v>88.109064939567219</v>
      </c>
      <c r="W269" s="3">
        <f t="shared" si="98"/>
        <v>1.9499218864496781</v>
      </c>
      <c r="X269" s="3">
        <f t="shared" si="99"/>
        <v>9.413238812415587</v>
      </c>
      <c r="Y269" s="1">
        <v>2.6666666666666665</v>
      </c>
      <c r="Z269" s="3">
        <f t="shared" si="100"/>
        <v>0.56427143043856254</v>
      </c>
      <c r="AA269" s="3">
        <f t="shared" si="101"/>
        <v>1.7795130420052185</v>
      </c>
      <c r="AB269" s="5">
        <v>192.5</v>
      </c>
      <c r="AC269" s="3">
        <f t="shared" si="102"/>
        <v>2.2866809693549301</v>
      </c>
      <c r="AD269" s="3">
        <f t="shared" si="103"/>
        <v>13.892443989449804</v>
      </c>
      <c r="AE269" s="2">
        <v>1.62</v>
      </c>
      <c r="AF269" s="3">
        <f t="shared" si="104"/>
        <v>0.41830129131974547</v>
      </c>
      <c r="AG269" s="3">
        <f t="shared" si="105"/>
        <v>1.4560219778561037</v>
      </c>
      <c r="AH269" s="8" t="s">
        <v>29</v>
      </c>
      <c r="AI269" s="3" t="s">
        <v>29</v>
      </c>
      <c r="AJ269" s="3" t="s">
        <v>29</v>
      </c>
      <c r="AK269" s="3" t="s">
        <v>29</v>
      </c>
      <c r="AL269" s="3" t="s">
        <v>29</v>
      </c>
      <c r="AM269" s="3" t="s">
        <v>29</v>
      </c>
    </row>
    <row r="270" spans="1:39" x14ac:dyDescent="0.2">
      <c r="A270">
        <v>25</v>
      </c>
      <c r="B270">
        <v>5</v>
      </c>
      <c r="C270" s="1">
        <v>25.05</v>
      </c>
      <c r="D270" s="1" t="s">
        <v>312</v>
      </c>
      <c r="E270" s="9" t="s">
        <v>9</v>
      </c>
      <c r="F270" s="6">
        <v>1</v>
      </c>
      <c r="G270" s="3">
        <v>14</v>
      </c>
      <c r="H270" s="3">
        <f t="shared" si="88"/>
        <v>1.1760912590556813</v>
      </c>
      <c r="I270" s="3">
        <f t="shared" si="89"/>
        <v>3.8078865529319543</v>
      </c>
      <c r="J270" s="3">
        <v>135</v>
      </c>
      <c r="K270" s="3">
        <f t="shared" si="90"/>
        <v>2.1335389083702174</v>
      </c>
      <c r="L270" s="3">
        <f t="shared" si="91"/>
        <v>11.640446726822816</v>
      </c>
      <c r="M270" s="3">
        <v>135</v>
      </c>
      <c r="N270" s="3">
        <f t="shared" si="92"/>
        <v>2.1335389083702174</v>
      </c>
      <c r="O270" s="3">
        <f t="shared" si="93"/>
        <v>11.640446726822816</v>
      </c>
      <c r="P270" s="1">
        <v>75.01546532910163</v>
      </c>
      <c r="Q270" s="3">
        <f t="shared" si="94"/>
        <v>1.8809019583835203</v>
      </c>
      <c r="R270" s="3">
        <f t="shared" si="95"/>
        <v>8.6899634826103629</v>
      </c>
      <c r="S270" s="7">
        <v>79.966560856323582</v>
      </c>
      <c r="T270" s="3">
        <f t="shared" si="96"/>
        <v>1.9083056925324238</v>
      </c>
      <c r="U270" s="3">
        <f t="shared" si="97"/>
        <v>8.9703155382808912</v>
      </c>
      <c r="V270" s="7">
        <v>75.620573449005363</v>
      </c>
      <c r="W270" s="3">
        <f t="shared" si="98"/>
        <v>1.8843453980360789</v>
      </c>
      <c r="X270" s="3">
        <f t="shared" si="99"/>
        <v>8.7247105080343701</v>
      </c>
      <c r="Y270" s="1">
        <v>5</v>
      </c>
      <c r="Z270" s="3">
        <f t="shared" si="100"/>
        <v>0.77815125038364363</v>
      </c>
      <c r="AA270" s="3">
        <f t="shared" si="101"/>
        <v>2.3452078799117149</v>
      </c>
      <c r="AB270" s="5">
        <v>224.5</v>
      </c>
      <c r="AC270" s="3">
        <f t="shared" si="102"/>
        <v>2.3531465462139796</v>
      </c>
      <c r="AD270" s="3">
        <f t="shared" si="103"/>
        <v>15</v>
      </c>
      <c r="AE270" s="2">
        <v>1.63</v>
      </c>
      <c r="AF270" s="3">
        <f t="shared" si="104"/>
        <v>0.41995574848975786</v>
      </c>
      <c r="AG270" s="3">
        <f t="shared" si="105"/>
        <v>1.4594519519326423</v>
      </c>
      <c r="AH270" s="8">
        <v>0.56666666666666643</v>
      </c>
      <c r="AI270" s="3">
        <f t="shared" si="106"/>
        <v>0.19497660321605495</v>
      </c>
      <c r="AJ270" s="3">
        <f t="shared" si="107"/>
        <v>1.0327955589886444</v>
      </c>
      <c r="AK270">
        <v>2.46</v>
      </c>
      <c r="AL270" s="3">
        <f t="shared" si="108"/>
        <v>0.53907609879277663</v>
      </c>
      <c r="AM270" s="3">
        <f t="shared" si="109"/>
        <v>1.7204650534085253</v>
      </c>
    </row>
    <row r="271" spans="1:39" x14ac:dyDescent="0.2">
      <c r="A271">
        <v>25</v>
      </c>
      <c r="B271">
        <v>6</v>
      </c>
      <c r="C271" s="1">
        <v>25.06</v>
      </c>
      <c r="D271" s="1" t="s">
        <v>316</v>
      </c>
      <c r="E271" s="6" t="s">
        <v>42</v>
      </c>
      <c r="F271" s="9">
        <v>1</v>
      </c>
      <c r="G271" s="3">
        <v>14</v>
      </c>
      <c r="H271" s="3">
        <f t="shared" si="88"/>
        <v>1.1760912590556813</v>
      </c>
      <c r="I271" s="3">
        <f t="shared" si="89"/>
        <v>3.8078865529319543</v>
      </c>
      <c r="J271" s="3">
        <v>80</v>
      </c>
      <c r="K271" s="3">
        <f t="shared" si="90"/>
        <v>1.9084850188786497</v>
      </c>
      <c r="L271" s="3">
        <f t="shared" si="91"/>
        <v>8.9721792224631809</v>
      </c>
      <c r="M271" s="3">
        <v>80</v>
      </c>
      <c r="N271" s="3">
        <f t="shared" si="92"/>
        <v>1.9084850188786497</v>
      </c>
      <c r="O271" s="3">
        <f t="shared" si="93"/>
        <v>8.9721792224631809</v>
      </c>
      <c r="P271" s="1">
        <v>98.392023071606047</v>
      </c>
      <c r="Q271" s="3">
        <f t="shared" si="94"/>
        <v>1.9973515305240808</v>
      </c>
      <c r="R271" s="3">
        <f t="shared" si="95"/>
        <v>9.9444468459339674</v>
      </c>
      <c r="S271" s="7">
        <v>99.871580307643129</v>
      </c>
      <c r="T271" s="3">
        <f t="shared" si="96"/>
        <v>2.0037688247690904</v>
      </c>
      <c r="U271" s="3">
        <f t="shared" si="97"/>
        <v>10.018561788382758</v>
      </c>
      <c r="V271" s="7">
        <v>86.520259376787934</v>
      </c>
      <c r="W271" s="3">
        <f t="shared" si="98"/>
        <v>1.9421085960750595</v>
      </c>
      <c r="X271" s="3">
        <f t="shared" si="99"/>
        <v>9.3284650064620998</v>
      </c>
      <c r="Y271" s="1">
        <f>5/3</f>
        <v>1.6666666666666667</v>
      </c>
      <c r="Z271" s="3">
        <f t="shared" si="100"/>
        <v>0.42596873227228121</v>
      </c>
      <c r="AA271" s="3">
        <f t="shared" si="101"/>
        <v>1.4719601443879746</v>
      </c>
      <c r="AB271" s="5">
        <v>165.5</v>
      </c>
      <c r="AC271" s="3">
        <f t="shared" si="102"/>
        <v>2.2214142378423385</v>
      </c>
      <c r="AD271" s="3">
        <f t="shared" si="103"/>
        <v>12.884098726725126</v>
      </c>
      <c r="AE271" s="2">
        <v>1.52</v>
      </c>
      <c r="AF271" s="3">
        <f t="shared" si="104"/>
        <v>0.40140054078154408</v>
      </c>
      <c r="AG271" s="3">
        <f t="shared" si="105"/>
        <v>1.4212670403551895</v>
      </c>
      <c r="AH271" s="8">
        <v>15.133333333333333</v>
      </c>
      <c r="AI271" s="3">
        <f t="shared" si="106"/>
        <v>1.20772410692475</v>
      </c>
      <c r="AJ271" s="3">
        <f t="shared" si="107"/>
        <v>3.9539010272556561</v>
      </c>
      <c r="AK271">
        <v>2.88</v>
      </c>
      <c r="AL271" s="3">
        <f t="shared" si="108"/>
        <v>0.58883172559420727</v>
      </c>
      <c r="AM271" s="3">
        <f t="shared" si="109"/>
        <v>1.8384776310850235</v>
      </c>
    </row>
    <row r="272" spans="1:39" x14ac:dyDescent="0.2">
      <c r="A272">
        <v>25</v>
      </c>
      <c r="B272">
        <v>7</v>
      </c>
      <c r="C272" s="1">
        <v>25.07</v>
      </c>
      <c r="D272" s="1" t="s">
        <v>316</v>
      </c>
      <c r="E272" s="6" t="s">
        <v>254</v>
      </c>
      <c r="F272" s="6">
        <v>2</v>
      </c>
      <c r="G272" s="3">
        <v>10</v>
      </c>
      <c r="H272" s="3">
        <f t="shared" si="88"/>
        <v>1.0413926851582251</v>
      </c>
      <c r="I272" s="3">
        <f t="shared" si="89"/>
        <v>3.2403703492039302</v>
      </c>
      <c r="J272" s="3">
        <v>80</v>
      </c>
      <c r="K272" s="3">
        <f t="shared" si="90"/>
        <v>1.9084850188786497</v>
      </c>
      <c r="L272" s="3">
        <f t="shared" si="91"/>
        <v>8.9721792224631809</v>
      </c>
      <c r="M272" s="3">
        <v>80</v>
      </c>
      <c r="N272" s="3">
        <f t="shared" si="92"/>
        <v>1.9084850188786497</v>
      </c>
      <c r="O272" s="3">
        <f t="shared" si="93"/>
        <v>8.9721792224631809</v>
      </c>
      <c r="P272" s="1">
        <v>114.15984647995982</v>
      </c>
      <c r="Q272" s="3">
        <f t="shared" si="94"/>
        <v>2.0613010772467639</v>
      </c>
      <c r="R272" s="3">
        <f t="shared" si="95"/>
        <v>10.707933810028891</v>
      </c>
      <c r="S272" s="7">
        <v>102.93895928370857</v>
      </c>
      <c r="T272" s="3">
        <f t="shared" si="96"/>
        <v>2.0167783640203663</v>
      </c>
      <c r="U272" s="3">
        <f t="shared" si="97"/>
        <v>10.17049454469686</v>
      </c>
      <c r="V272" s="7">
        <v>105.46397457259805</v>
      </c>
      <c r="W272" s="3">
        <f t="shared" si="98"/>
        <v>2.0272026754636978</v>
      </c>
      <c r="X272" s="3">
        <f t="shared" si="99"/>
        <v>10.293880442894119</v>
      </c>
      <c r="Y272" s="1">
        <f>5/3</f>
        <v>1.6666666666666667</v>
      </c>
      <c r="Z272" s="3">
        <f t="shared" si="100"/>
        <v>0.42596873227228121</v>
      </c>
      <c r="AA272" s="3">
        <f t="shared" si="101"/>
        <v>1.4719601443879746</v>
      </c>
      <c r="AB272" s="5">
        <v>166.5</v>
      </c>
      <c r="AC272" s="3">
        <f t="shared" si="102"/>
        <v>2.2240148113728639</v>
      </c>
      <c r="AD272" s="3">
        <f t="shared" si="103"/>
        <v>12.922847983320086</v>
      </c>
      <c r="AE272" s="2">
        <v>1.68</v>
      </c>
      <c r="AF272" s="3">
        <f t="shared" si="104"/>
        <v>0.42813479402878879</v>
      </c>
      <c r="AG272" s="3">
        <f t="shared" si="105"/>
        <v>1.4764823060233399</v>
      </c>
      <c r="AH272" s="8" t="s">
        <v>29</v>
      </c>
      <c r="AI272" s="3" t="s">
        <v>29</v>
      </c>
      <c r="AJ272" s="3" t="s">
        <v>29</v>
      </c>
      <c r="AK272" s="3" t="s">
        <v>29</v>
      </c>
      <c r="AL272" s="3" t="s">
        <v>29</v>
      </c>
      <c r="AM272" s="3" t="s">
        <v>29</v>
      </c>
    </row>
    <row r="273" spans="1:39" x14ac:dyDescent="0.2">
      <c r="A273">
        <v>25</v>
      </c>
      <c r="B273">
        <v>8</v>
      </c>
      <c r="C273" s="1">
        <v>25.08</v>
      </c>
      <c r="D273" s="1" t="s">
        <v>316</v>
      </c>
      <c r="E273" s="6" t="s">
        <v>293</v>
      </c>
      <c r="F273" s="6">
        <v>2</v>
      </c>
      <c r="G273" s="3">
        <v>13</v>
      </c>
      <c r="H273" s="3">
        <f t="shared" si="88"/>
        <v>1.146128035678238</v>
      </c>
      <c r="I273" s="3">
        <f t="shared" si="89"/>
        <v>3.6742346141747673</v>
      </c>
      <c r="J273" s="3">
        <v>73</v>
      </c>
      <c r="K273" s="3">
        <f t="shared" si="90"/>
        <v>1.8692317197309762</v>
      </c>
      <c r="L273" s="3">
        <f t="shared" si="91"/>
        <v>8.5732140997411239</v>
      </c>
      <c r="M273" s="3">
        <v>80</v>
      </c>
      <c r="N273" s="3">
        <f t="shared" si="92"/>
        <v>1.9084850188786497</v>
      </c>
      <c r="O273" s="3">
        <f t="shared" si="93"/>
        <v>8.9721792224631809</v>
      </c>
      <c r="P273" s="1">
        <v>115.52761860687059</v>
      </c>
      <c r="Q273" s="3">
        <f t="shared" si="94"/>
        <v>2.0664288711732648</v>
      </c>
      <c r="R273" s="3">
        <f t="shared" si="95"/>
        <v>10.771611699595868</v>
      </c>
      <c r="S273" s="7">
        <v>110.06591785756642</v>
      </c>
      <c r="T273" s="3">
        <f t="shared" si="96"/>
        <v>2.0455808100010735</v>
      </c>
      <c r="U273" s="3">
        <f t="shared" si="97"/>
        <v>10.515032946099904</v>
      </c>
      <c r="V273" s="7">
        <v>108.80625094456774</v>
      </c>
      <c r="W273" s="3">
        <f t="shared" si="98"/>
        <v>2.0406270639160735</v>
      </c>
      <c r="X273" s="3">
        <f t="shared" si="99"/>
        <v>10.454962981501549</v>
      </c>
      <c r="Y273" s="1">
        <f>4/3</f>
        <v>1.3333333333333333</v>
      </c>
      <c r="Z273" s="3">
        <f t="shared" si="100"/>
        <v>0.36797678529459432</v>
      </c>
      <c r="AA273" s="3">
        <f t="shared" si="101"/>
        <v>1.35400640077266</v>
      </c>
      <c r="AB273" s="5">
        <v>192</v>
      </c>
      <c r="AC273" s="3">
        <f t="shared" si="102"/>
        <v>2.2855573090077739</v>
      </c>
      <c r="AD273" s="3">
        <f t="shared" si="103"/>
        <v>13.874436925511608</v>
      </c>
      <c r="AE273" s="2">
        <v>0.95</v>
      </c>
      <c r="AF273" s="3">
        <f t="shared" si="104"/>
        <v>0.29003461136251801</v>
      </c>
      <c r="AG273" s="3">
        <f t="shared" si="105"/>
        <v>1.2041594578792296</v>
      </c>
      <c r="AH273" s="8">
        <v>71.599999999999994</v>
      </c>
      <c r="AI273" s="3">
        <f t="shared" si="106"/>
        <v>1.8609366207000937</v>
      </c>
      <c r="AJ273" s="3">
        <f t="shared" si="107"/>
        <v>8.4911718861415117</v>
      </c>
      <c r="AK273">
        <v>1.65</v>
      </c>
      <c r="AL273" s="3">
        <f t="shared" si="108"/>
        <v>0.42324587393680785</v>
      </c>
      <c r="AM273" s="3">
        <f t="shared" si="109"/>
        <v>1.4662878298615181</v>
      </c>
    </row>
    <row r="274" spans="1:39" s="16" customFormat="1" x14ac:dyDescent="0.2">
      <c r="A274" s="16">
        <v>25</v>
      </c>
      <c r="B274" s="16">
        <v>9</v>
      </c>
      <c r="C274" s="17">
        <v>25.09</v>
      </c>
      <c r="D274" s="17" t="s">
        <v>313</v>
      </c>
      <c r="E274" s="18" t="s">
        <v>11</v>
      </c>
      <c r="F274" s="18">
        <v>2</v>
      </c>
      <c r="G274" s="19">
        <v>15</v>
      </c>
      <c r="H274" s="3">
        <f t="shared" si="88"/>
        <v>1.2041199826559248</v>
      </c>
      <c r="I274" s="3">
        <f t="shared" si="89"/>
        <v>3.9370039370059056</v>
      </c>
      <c r="J274" s="19">
        <v>58</v>
      </c>
      <c r="K274" s="3">
        <f t="shared" si="90"/>
        <v>1.7708520116421442</v>
      </c>
      <c r="L274" s="3">
        <f t="shared" si="91"/>
        <v>7.6485292703891776</v>
      </c>
      <c r="M274" s="19">
        <v>65</v>
      </c>
      <c r="N274" s="3">
        <f t="shared" si="92"/>
        <v>1.8195439355418688</v>
      </c>
      <c r="O274" s="3">
        <f t="shared" si="93"/>
        <v>8.0932070281193234</v>
      </c>
      <c r="P274" s="17">
        <v>122.07195877162847</v>
      </c>
      <c r="Q274" s="3">
        <f t="shared" si="94"/>
        <v>2.0901591127363326</v>
      </c>
      <c r="R274" s="3">
        <f t="shared" si="95"/>
        <v>11.071222099281925</v>
      </c>
      <c r="S274" s="20" t="s">
        <v>29</v>
      </c>
      <c r="T274" s="3" t="s">
        <v>29</v>
      </c>
      <c r="U274" s="3" t="s">
        <v>29</v>
      </c>
      <c r="V274" s="20" t="s">
        <v>29</v>
      </c>
      <c r="W274" s="3" t="s">
        <v>29</v>
      </c>
      <c r="X274" s="3" t="s">
        <v>29</v>
      </c>
      <c r="Y274" s="17">
        <v>0.66666666666666663</v>
      </c>
      <c r="Z274" s="3">
        <f t="shared" si="100"/>
        <v>0.22184874961635634</v>
      </c>
      <c r="AA274" s="3">
        <f t="shared" si="101"/>
        <v>1.0801234497346432</v>
      </c>
      <c r="AB274" s="21">
        <v>219.16666666666666</v>
      </c>
      <c r="AC274" s="3">
        <f t="shared" si="102"/>
        <v>2.3427515672308834</v>
      </c>
      <c r="AD274" s="3">
        <f t="shared" si="103"/>
        <v>14.821156050277139</v>
      </c>
      <c r="AE274" s="22">
        <v>0.67</v>
      </c>
      <c r="AF274" s="3">
        <f t="shared" si="104"/>
        <v>0.22271647114758325</v>
      </c>
      <c r="AG274" s="3">
        <f t="shared" si="105"/>
        <v>1.0816653826391966</v>
      </c>
      <c r="AH274" s="23">
        <v>220.5</v>
      </c>
      <c r="AI274" s="3">
        <f t="shared" si="106"/>
        <v>2.3453737305590883</v>
      </c>
      <c r="AJ274" s="3">
        <f t="shared" si="107"/>
        <v>14.866068747318506</v>
      </c>
      <c r="AK274" s="16">
        <v>2.36</v>
      </c>
      <c r="AL274" s="3">
        <f t="shared" si="108"/>
        <v>0.52633927738984398</v>
      </c>
      <c r="AM274" s="3">
        <f t="shared" si="109"/>
        <v>1.6911534525287764</v>
      </c>
    </row>
    <row r="275" spans="1:39" x14ac:dyDescent="0.2">
      <c r="A275">
        <v>25</v>
      </c>
      <c r="B275">
        <v>10</v>
      </c>
      <c r="C275" s="1">
        <v>25.1</v>
      </c>
      <c r="D275" s="1" t="s">
        <v>316</v>
      </c>
      <c r="E275" s="6" t="s">
        <v>280</v>
      </c>
      <c r="F275" s="6">
        <v>2</v>
      </c>
      <c r="G275" s="3">
        <v>12</v>
      </c>
      <c r="H275" s="3">
        <f t="shared" si="88"/>
        <v>1.1139433523068367</v>
      </c>
      <c r="I275" s="3">
        <f t="shared" si="89"/>
        <v>3.5355339059327378</v>
      </c>
      <c r="J275" s="3">
        <v>80</v>
      </c>
      <c r="K275" s="3">
        <f t="shared" si="90"/>
        <v>1.9084850188786497</v>
      </c>
      <c r="L275" s="3">
        <f t="shared" si="91"/>
        <v>8.9721792224631809</v>
      </c>
      <c r="M275" s="3">
        <v>85</v>
      </c>
      <c r="N275" s="3">
        <f t="shared" si="92"/>
        <v>1.9344984512435677</v>
      </c>
      <c r="O275" s="3">
        <f t="shared" si="93"/>
        <v>9.2466210044534645</v>
      </c>
      <c r="P275" s="1">
        <v>117.87927361812331</v>
      </c>
      <c r="Q275" s="3">
        <f t="shared" si="94"/>
        <v>2.0751061427774977</v>
      </c>
      <c r="R275" s="3">
        <f t="shared" si="95"/>
        <v>10.88022396911586</v>
      </c>
      <c r="S275" s="7">
        <v>103.46825935527208</v>
      </c>
      <c r="T275" s="3">
        <f t="shared" si="96"/>
        <v>2.0189843585737259</v>
      </c>
      <c r="U275" s="3">
        <f t="shared" si="97"/>
        <v>10.196482695286257</v>
      </c>
      <c r="V275" s="7">
        <v>107.28989141486142</v>
      </c>
      <c r="W275" s="3">
        <f t="shared" si="98"/>
        <v>2.0345879182352777</v>
      </c>
      <c r="X275" s="3">
        <f t="shared" si="99"/>
        <v>10.382191070042076</v>
      </c>
      <c r="Y275" s="1">
        <v>3.6666666666666665</v>
      </c>
      <c r="Z275" s="3">
        <f t="shared" si="100"/>
        <v>0.66900678095857558</v>
      </c>
      <c r="AA275" s="3">
        <f t="shared" si="101"/>
        <v>2.0412414523193148</v>
      </c>
      <c r="AB275" s="5">
        <v>250.83333333333334</v>
      </c>
      <c r="AC275" s="3">
        <f t="shared" si="102"/>
        <v>2.4011132139553819</v>
      </c>
      <c r="AD275" s="3">
        <f t="shared" si="103"/>
        <v>15.853495934125487</v>
      </c>
      <c r="AE275" s="2">
        <v>1.1200000000000001</v>
      </c>
      <c r="AF275" s="3">
        <f t="shared" si="104"/>
        <v>0.32633586092875144</v>
      </c>
      <c r="AG275" s="3">
        <f t="shared" si="105"/>
        <v>1.2727922061357855</v>
      </c>
      <c r="AH275" s="8">
        <v>5.1666666666666661</v>
      </c>
      <c r="AI275" s="3">
        <f t="shared" si="106"/>
        <v>0.79005047368335135</v>
      </c>
      <c r="AJ275" s="3">
        <f t="shared" si="107"/>
        <v>2.3804761428476167</v>
      </c>
      <c r="AK275">
        <v>2.17</v>
      </c>
      <c r="AL275" s="3">
        <f t="shared" si="108"/>
        <v>0.50105926221775143</v>
      </c>
      <c r="AM275" s="3">
        <f t="shared" si="109"/>
        <v>1.6340134638368191</v>
      </c>
    </row>
    <row r="276" spans="1:39" x14ac:dyDescent="0.2">
      <c r="A276">
        <v>25</v>
      </c>
      <c r="B276">
        <v>11</v>
      </c>
      <c r="C276" s="1">
        <v>25.11</v>
      </c>
      <c r="D276" s="1" t="s">
        <v>316</v>
      </c>
      <c r="E276" s="6" t="s">
        <v>282</v>
      </c>
      <c r="F276" s="6">
        <v>2</v>
      </c>
      <c r="G276" s="3">
        <v>14</v>
      </c>
      <c r="H276" s="3">
        <f t="shared" si="88"/>
        <v>1.1760912590556813</v>
      </c>
      <c r="I276" s="3">
        <f t="shared" si="89"/>
        <v>3.8078865529319543</v>
      </c>
      <c r="J276" s="3">
        <v>100</v>
      </c>
      <c r="K276" s="3">
        <f t="shared" si="90"/>
        <v>2.0043213737826426</v>
      </c>
      <c r="L276" s="3">
        <f t="shared" si="91"/>
        <v>10.024968827881711</v>
      </c>
      <c r="M276" s="3">
        <v>100</v>
      </c>
      <c r="N276" s="3">
        <f t="shared" si="92"/>
        <v>2.0043213737826426</v>
      </c>
      <c r="O276" s="3">
        <f t="shared" si="93"/>
        <v>10.024968827881711</v>
      </c>
      <c r="P276" s="1">
        <v>143.16358172969103</v>
      </c>
      <c r="Q276" s="3">
        <f t="shared" si="94"/>
        <v>2.1588555637717586</v>
      </c>
      <c r="R276" s="3">
        <f t="shared" si="95"/>
        <v>11.985974375481161</v>
      </c>
      <c r="S276" s="7">
        <v>134.19591220369071</v>
      </c>
      <c r="T276" s="3">
        <f t="shared" si="96"/>
        <v>2.1309635604353567</v>
      </c>
      <c r="U276" s="3">
        <f t="shared" si="97"/>
        <v>11.6058568060997</v>
      </c>
      <c r="V276" s="7">
        <v>119.47792415553565</v>
      </c>
      <c r="W276" s="3">
        <f t="shared" si="98"/>
        <v>2.0809074759917281</v>
      </c>
      <c r="X276" s="3">
        <f t="shared" si="99"/>
        <v>10.953443483924845</v>
      </c>
      <c r="Y276" s="1">
        <v>3.6666666666666665</v>
      </c>
      <c r="Z276" s="3">
        <f t="shared" si="100"/>
        <v>0.66900678095857558</v>
      </c>
      <c r="AA276" s="3">
        <f t="shared" si="101"/>
        <v>2.0412414523193148</v>
      </c>
      <c r="AB276" s="5">
        <v>258.83333333333331</v>
      </c>
      <c r="AC276" s="3">
        <f t="shared" si="102"/>
        <v>2.414694864805198</v>
      </c>
      <c r="AD276" s="3">
        <f t="shared" si="103"/>
        <v>16.10382977224155</v>
      </c>
      <c r="AE276" s="2">
        <v>1.24</v>
      </c>
      <c r="AF276" s="3">
        <f t="shared" si="104"/>
        <v>0.35024801833416286</v>
      </c>
      <c r="AG276" s="3">
        <f t="shared" si="105"/>
        <v>1.3190905958272918</v>
      </c>
      <c r="AH276" s="8">
        <v>14.133333333333333</v>
      </c>
      <c r="AI276" s="3">
        <f t="shared" si="106"/>
        <v>1.1799345981374414</v>
      </c>
      <c r="AJ276" s="3">
        <f t="shared" si="107"/>
        <v>3.8253540141186062</v>
      </c>
      <c r="AK276">
        <v>2.5</v>
      </c>
      <c r="AL276" s="3">
        <f t="shared" si="108"/>
        <v>0.54406804435027567</v>
      </c>
      <c r="AM276" s="3">
        <f t="shared" si="109"/>
        <v>1.7320508075688772</v>
      </c>
    </row>
    <row r="277" spans="1:39" x14ac:dyDescent="0.2">
      <c r="A277">
        <v>25</v>
      </c>
      <c r="B277">
        <v>12</v>
      </c>
      <c r="C277" s="1">
        <v>25.12</v>
      </c>
      <c r="D277" s="1" t="s">
        <v>316</v>
      </c>
      <c r="E277" s="6" t="s">
        <v>90</v>
      </c>
      <c r="F277" s="6">
        <v>2</v>
      </c>
      <c r="G277" s="3">
        <v>8</v>
      </c>
      <c r="H277" s="3">
        <f t="shared" si="88"/>
        <v>0.95424250943932487</v>
      </c>
      <c r="I277" s="3">
        <f t="shared" si="89"/>
        <v>2.9154759474226504</v>
      </c>
      <c r="J277" s="3">
        <v>80</v>
      </c>
      <c r="K277" s="3">
        <f t="shared" si="90"/>
        <v>1.9084850188786497</v>
      </c>
      <c r="L277" s="3">
        <f t="shared" si="91"/>
        <v>8.9721792224631809</v>
      </c>
      <c r="M277" s="3">
        <v>80</v>
      </c>
      <c r="N277" s="3">
        <f t="shared" si="92"/>
        <v>1.9084850188786497</v>
      </c>
      <c r="O277" s="3">
        <f t="shared" si="93"/>
        <v>8.9721792224631809</v>
      </c>
      <c r="P277" s="1">
        <v>90.004969257454036</v>
      </c>
      <c r="Q277" s="3">
        <f t="shared" si="94"/>
        <v>1.9590651072899847</v>
      </c>
      <c r="R277" s="3">
        <f t="shared" si="95"/>
        <v>9.5134099700083379</v>
      </c>
      <c r="S277" s="7">
        <v>99.862924039211194</v>
      </c>
      <c r="T277" s="3">
        <f t="shared" si="96"/>
        <v>2.0037315543018659</v>
      </c>
      <c r="U277" s="3">
        <f t="shared" si="97"/>
        <v>10.018129767537012</v>
      </c>
      <c r="V277" s="7">
        <v>89.188297451919581</v>
      </c>
      <c r="W277" s="3">
        <f t="shared" si="98"/>
        <v>1.9551501885200322</v>
      </c>
      <c r="X277" s="3">
        <f t="shared" si="99"/>
        <v>9.4703905649091151</v>
      </c>
      <c r="Y277" s="1">
        <f>12/3</f>
        <v>4</v>
      </c>
      <c r="Z277" s="3">
        <f t="shared" si="100"/>
        <v>0.69897000433601886</v>
      </c>
      <c r="AA277" s="3">
        <f t="shared" si="101"/>
        <v>2.1213203435596424</v>
      </c>
      <c r="AB277" s="5">
        <v>203.5</v>
      </c>
      <c r="AC277" s="3">
        <f t="shared" si="102"/>
        <v>2.3106933123433606</v>
      </c>
      <c r="AD277" s="3">
        <f t="shared" si="103"/>
        <v>14.282856857085701</v>
      </c>
      <c r="AE277" s="2">
        <v>1.1000000000000001</v>
      </c>
      <c r="AF277" s="3">
        <f t="shared" si="104"/>
        <v>0.3222192947339193</v>
      </c>
      <c r="AG277" s="3">
        <f t="shared" si="105"/>
        <v>1.2649110640673518</v>
      </c>
      <c r="AH277" s="8">
        <v>24.633333333333329</v>
      </c>
      <c r="AI277" s="3">
        <f t="shared" si="106"/>
        <v>1.4088050850817686</v>
      </c>
      <c r="AJ277" s="3">
        <f t="shared" si="107"/>
        <v>5.0133156028055259</v>
      </c>
      <c r="AK277">
        <v>2.13</v>
      </c>
      <c r="AL277" s="3">
        <f t="shared" si="108"/>
        <v>0.49554433754644844</v>
      </c>
      <c r="AM277" s="3">
        <f t="shared" si="109"/>
        <v>1.6217274740226855</v>
      </c>
    </row>
    <row r="278" spans="1:39" x14ac:dyDescent="0.2">
      <c r="A278">
        <v>26</v>
      </c>
      <c r="B278">
        <v>1</v>
      </c>
      <c r="C278" s="1">
        <v>26.01</v>
      </c>
      <c r="D278" s="1" t="s">
        <v>316</v>
      </c>
      <c r="E278" s="6" t="s">
        <v>46</v>
      </c>
      <c r="F278" s="6">
        <v>1</v>
      </c>
      <c r="G278" s="3">
        <v>6</v>
      </c>
      <c r="H278" s="3">
        <f t="shared" si="88"/>
        <v>0.84509804001425681</v>
      </c>
      <c r="I278" s="3">
        <f t="shared" si="89"/>
        <v>2.5495097567963922</v>
      </c>
      <c r="J278" s="3">
        <v>80</v>
      </c>
      <c r="K278" s="3">
        <f t="shared" si="90"/>
        <v>1.9084850188786497</v>
      </c>
      <c r="L278" s="3">
        <f t="shared" si="91"/>
        <v>8.9721792224631809</v>
      </c>
      <c r="M278" s="3">
        <v>85</v>
      </c>
      <c r="N278" s="3">
        <f t="shared" si="92"/>
        <v>1.9344984512435677</v>
      </c>
      <c r="O278" s="3">
        <f t="shared" si="93"/>
        <v>9.2466210044534645</v>
      </c>
      <c r="P278" s="1">
        <v>84.853772754880637</v>
      </c>
      <c r="Q278" s="3">
        <f t="shared" si="94"/>
        <v>1.9337593845362471</v>
      </c>
      <c r="R278" s="3">
        <f t="shared" si="95"/>
        <v>9.2387105569381625</v>
      </c>
      <c r="S278" s="7">
        <v>68.403486196393217</v>
      </c>
      <c r="T278" s="3">
        <f t="shared" si="96"/>
        <v>1.8413812859855481</v>
      </c>
      <c r="U278" s="3">
        <f t="shared" si="97"/>
        <v>8.3008123817125998</v>
      </c>
      <c r="V278" s="7">
        <v>64.458468758659521</v>
      </c>
      <c r="W278" s="3">
        <f t="shared" si="98"/>
        <v>1.8159658418298725</v>
      </c>
      <c r="X278" s="3">
        <f t="shared" si="99"/>
        <v>8.059681678494476</v>
      </c>
      <c r="Y278" s="1">
        <v>3.3333333333333335</v>
      </c>
      <c r="Z278" s="3">
        <f t="shared" si="100"/>
        <v>0.63682209758717434</v>
      </c>
      <c r="AA278" s="3">
        <f t="shared" si="101"/>
        <v>1.9578900207451218</v>
      </c>
      <c r="AB278" s="5">
        <v>209</v>
      </c>
      <c r="AC278" s="3">
        <f t="shared" si="102"/>
        <v>2.3222192947339191</v>
      </c>
      <c r="AD278" s="3">
        <f t="shared" si="103"/>
        <v>14.474114826130128</v>
      </c>
      <c r="AE278" s="2">
        <v>1.59</v>
      </c>
      <c r="AF278" s="3">
        <f t="shared" si="104"/>
        <v>0.4132997640812518</v>
      </c>
      <c r="AG278" s="3">
        <f t="shared" si="105"/>
        <v>1.4456832294800961</v>
      </c>
      <c r="AH278" s="8" t="s">
        <v>29</v>
      </c>
      <c r="AI278" s="3" t="s">
        <v>29</v>
      </c>
      <c r="AJ278" s="3" t="s">
        <v>29</v>
      </c>
      <c r="AK278" s="3" t="s">
        <v>29</v>
      </c>
      <c r="AL278" s="3" t="s">
        <v>29</v>
      </c>
      <c r="AM278" s="3" t="s">
        <v>29</v>
      </c>
    </row>
    <row r="279" spans="1:39" x14ac:dyDescent="0.2">
      <c r="A279">
        <v>26</v>
      </c>
      <c r="B279">
        <v>2</v>
      </c>
      <c r="C279" s="1">
        <v>26.02</v>
      </c>
      <c r="D279" s="1" t="s">
        <v>316</v>
      </c>
      <c r="E279" s="6" t="s">
        <v>51</v>
      </c>
      <c r="F279" s="6">
        <v>1</v>
      </c>
      <c r="G279" s="3">
        <v>13</v>
      </c>
      <c r="H279" s="3">
        <f t="shared" si="88"/>
        <v>1.146128035678238</v>
      </c>
      <c r="I279" s="3">
        <f t="shared" si="89"/>
        <v>3.6742346141747673</v>
      </c>
      <c r="J279" s="3">
        <v>80</v>
      </c>
      <c r="K279" s="3">
        <f t="shared" si="90"/>
        <v>1.9084850188786497</v>
      </c>
      <c r="L279" s="3">
        <f t="shared" si="91"/>
        <v>8.9721792224631809</v>
      </c>
      <c r="M279" s="3">
        <v>80</v>
      </c>
      <c r="N279" s="3">
        <f t="shared" si="92"/>
        <v>1.9084850188786497</v>
      </c>
      <c r="O279" s="3">
        <f t="shared" si="93"/>
        <v>8.9721792224631809</v>
      </c>
      <c r="P279" s="1">
        <v>89.960731528148017</v>
      </c>
      <c r="Q279" s="3">
        <f t="shared" si="94"/>
        <v>1.9588539443947237</v>
      </c>
      <c r="R279" s="3">
        <f t="shared" si="95"/>
        <v>9.5110846662275073</v>
      </c>
      <c r="S279" s="7">
        <v>92.118883616712239</v>
      </c>
      <c r="T279" s="3">
        <f t="shared" si="96"/>
        <v>1.9690377606691307</v>
      </c>
      <c r="U279" s="3">
        <f t="shared" si="97"/>
        <v>9.6238705112190814</v>
      </c>
      <c r="V279" s="7">
        <v>75.947331948117011</v>
      </c>
      <c r="W279" s="3">
        <f t="shared" si="98"/>
        <v>1.8861935658140399</v>
      </c>
      <c r="X279" s="3">
        <f t="shared" si="99"/>
        <v>8.7434164917449184</v>
      </c>
      <c r="Y279" s="1">
        <f>6/3</f>
        <v>2</v>
      </c>
      <c r="Z279" s="3">
        <f t="shared" si="100"/>
        <v>0.47712125471966244</v>
      </c>
      <c r="AA279" s="3">
        <f t="shared" si="101"/>
        <v>1.5811388300841898</v>
      </c>
      <c r="AB279" s="5">
        <v>153.5</v>
      </c>
      <c r="AC279" s="3">
        <f t="shared" si="102"/>
        <v>2.1889284837608534</v>
      </c>
      <c r="AD279" s="3">
        <f t="shared" si="103"/>
        <v>12.409673645990857</v>
      </c>
      <c r="AE279" s="2">
        <v>1.23</v>
      </c>
      <c r="AF279" s="3">
        <f t="shared" si="104"/>
        <v>0.34830486304816066</v>
      </c>
      <c r="AG279" s="3">
        <f t="shared" si="105"/>
        <v>1.3152946437965904</v>
      </c>
      <c r="AH279" s="8">
        <v>0.33333333333333331</v>
      </c>
      <c r="AI279" s="3">
        <f t="shared" si="106"/>
        <v>0.12493873660829993</v>
      </c>
      <c r="AJ279" s="3">
        <f t="shared" si="107"/>
        <v>0.91287092917527679</v>
      </c>
      <c r="AK279">
        <v>2.41</v>
      </c>
      <c r="AL279" s="3">
        <f t="shared" si="108"/>
        <v>0.53275437899249778</v>
      </c>
      <c r="AM279" s="3">
        <f t="shared" si="109"/>
        <v>1.7058722109231981</v>
      </c>
    </row>
    <row r="280" spans="1:39" s="16" customFormat="1" x14ac:dyDescent="0.2">
      <c r="A280" s="16">
        <v>26</v>
      </c>
      <c r="B280" s="16">
        <v>3</v>
      </c>
      <c r="C280" s="17">
        <v>26.03</v>
      </c>
      <c r="D280" s="17" t="s">
        <v>313</v>
      </c>
      <c r="E280" s="18" t="s">
        <v>11</v>
      </c>
      <c r="F280" s="18">
        <v>1</v>
      </c>
      <c r="G280" s="19">
        <v>15</v>
      </c>
      <c r="H280" s="3">
        <f t="shared" si="88"/>
        <v>1.2041199826559248</v>
      </c>
      <c r="I280" s="3">
        <f t="shared" si="89"/>
        <v>3.9370039370059056</v>
      </c>
      <c r="J280" s="19">
        <v>58</v>
      </c>
      <c r="K280" s="3">
        <f t="shared" si="90"/>
        <v>1.7708520116421442</v>
      </c>
      <c r="L280" s="3">
        <f t="shared" si="91"/>
        <v>7.6485292703891776</v>
      </c>
      <c r="M280" s="19">
        <v>65</v>
      </c>
      <c r="N280" s="3">
        <f t="shared" si="92"/>
        <v>1.8195439355418688</v>
      </c>
      <c r="O280" s="3">
        <f t="shared" si="93"/>
        <v>8.0932070281193234</v>
      </c>
      <c r="P280" s="17">
        <v>51.949104323655668</v>
      </c>
      <c r="Q280" s="3">
        <f t="shared" si="94"/>
        <v>1.7238586180679814</v>
      </c>
      <c r="R280" s="3">
        <f t="shared" si="95"/>
        <v>7.2421753861430105</v>
      </c>
      <c r="S280" s="20" t="s">
        <v>29</v>
      </c>
      <c r="T280" s="3" t="s">
        <v>29</v>
      </c>
      <c r="U280" s="3" t="s">
        <v>29</v>
      </c>
      <c r="V280" s="20" t="s">
        <v>29</v>
      </c>
      <c r="W280" s="3" t="s">
        <v>29</v>
      </c>
      <c r="X280" s="3" t="s">
        <v>29</v>
      </c>
      <c r="Y280" s="17">
        <v>0.66666666666666663</v>
      </c>
      <c r="Z280" s="3">
        <f t="shared" si="100"/>
        <v>0.22184874961635634</v>
      </c>
      <c r="AA280" s="3">
        <f t="shared" si="101"/>
        <v>1.0801234497346432</v>
      </c>
      <c r="AB280" s="21">
        <v>169.16666666666666</v>
      </c>
      <c r="AC280" s="3">
        <f t="shared" si="102"/>
        <v>2.2308744917032666</v>
      </c>
      <c r="AD280" s="3">
        <f t="shared" si="103"/>
        <v>13.025615788386615</v>
      </c>
      <c r="AE280" s="22">
        <v>0.73</v>
      </c>
      <c r="AF280" s="3">
        <f t="shared" si="104"/>
        <v>0.2380461031287954</v>
      </c>
      <c r="AG280" s="3">
        <f t="shared" si="105"/>
        <v>1.1090536506409416</v>
      </c>
      <c r="AH280" s="23">
        <v>133.06666666666669</v>
      </c>
      <c r="AI280" s="3">
        <f t="shared" si="106"/>
        <v>2.1273208115410607</v>
      </c>
      <c r="AJ280" s="3">
        <f t="shared" si="107"/>
        <v>11.557104597028907</v>
      </c>
      <c r="AK280" s="16">
        <v>1.885</v>
      </c>
      <c r="AL280" s="3">
        <f t="shared" si="108"/>
        <v>0.46014581749175021</v>
      </c>
      <c r="AM280" s="3">
        <f t="shared" si="109"/>
        <v>1.54434452114805</v>
      </c>
    </row>
    <row r="281" spans="1:39" x14ac:dyDescent="0.2">
      <c r="A281">
        <v>26</v>
      </c>
      <c r="B281">
        <v>4</v>
      </c>
      <c r="C281" s="1">
        <v>26.04</v>
      </c>
      <c r="D281" s="1" t="s">
        <v>316</v>
      </c>
      <c r="E281" s="6" t="s">
        <v>60</v>
      </c>
      <c r="F281" s="6">
        <v>1</v>
      </c>
      <c r="G281" s="3">
        <v>6</v>
      </c>
      <c r="H281" s="3">
        <f t="shared" si="88"/>
        <v>0.84509804001425681</v>
      </c>
      <c r="I281" s="3">
        <f t="shared" si="89"/>
        <v>2.5495097567963922</v>
      </c>
      <c r="J281" s="3">
        <v>73</v>
      </c>
      <c r="K281" s="3">
        <f t="shared" si="90"/>
        <v>1.8692317197309762</v>
      </c>
      <c r="L281" s="3">
        <f t="shared" si="91"/>
        <v>8.5732140997411239</v>
      </c>
      <c r="M281" s="3">
        <v>80</v>
      </c>
      <c r="N281" s="3">
        <f t="shared" si="92"/>
        <v>1.9084850188786497</v>
      </c>
      <c r="O281" s="3">
        <f t="shared" si="93"/>
        <v>8.9721792224631809</v>
      </c>
      <c r="P281" s="1">
        <v>121.35235081315783</v>
      </c>
      <c r="Q281" s="3">
        <f t="shared" si="94"/>
        <v>2.0876123180717427</v>
      </c>
      <c r="R281" s="3">
        <f t="shared" si="95"/>
        <v>11.03867522908242</v>
      </c>
      <c r="S281" s="7">
        <v>106.17806359546711</v>
      </c>
      <c r="T281" s="3">
        <f t="shared" si="96"/>
        <v>2.0301059063052764</v>
      </c>
      <c r="U281" s="3">
        <f t="shared" si="97"/>
        <v>10.328507326592121</v>
      </c>
      <c r="V281" s="7">
        <v>87.757401498511214</v>
      </c>
      <c r="W281" s="3">
        <f t="shared" si="98"/>
        <v>1.9482045791460783</v>
      </c>
      <c r="X281" s="3">
        <f t="shared" si="99"/>
        <v>9.394541047784676</v>
      </c>
      <c r="Y281" s="1">
        <f>11/3</f>
        <v>3.6666666666666665</v>
      </c>
      <c r="Z281" s="3">
        <f t="shared" si="100"/>
        <v>0.66900678095857558</v>
      </c>
      <c r="AA281" s="3">
        <f t="shared" si="101"/>
        <v>2.0412414523193148</v>
      </c>
      <c r="AB281" s="5">
        <v>129.66666666666666</v>
      </c>
      <c r="AC281" s="3">
        <f t="shared" si="102"/>
        <v>2.1161648123007946</v>
      </c>
      <c r="AD281" s="3">
        <f t="shared" si="103"/>
        <v>11.409060726749887</v>
      </c>
      <c r="AE281" s="2">
        <v>1.97</v>
      </c>
      <c r="AF281" s="3">
        <f t="shared" si="104"/>
        <v>0.47275644931721233</v>
      </c>
      <c r="AG281" s="3">
        <f t="shared" si="105"/>
        <v>1.5716233645501709</v>
      </c>
      <c r="AH281" s="8">
        <v>18</v>
      </c>
      <c r="AI281" s="3">
        <f t="shared" si="106"/>
        <v>1.2787536009528289</v>
      </c>
      <c r="AJ281" s="3">
        <f t="shared" si="107"/>
        <v>4.3011626335213133</v>
      </c>
      <c r="AK281">
        <v>2.1150000000000002</v>
      </c>
      <c r="AL281" s="3">
        <f t="shared" si="108"/>
        <v>0.49345805099518847</v>
      </c>
      <c r="AM281" s="3">
        <f t="shared" si="109"/>
        <v>1.617096162879623</v>
      </c>
    </row>
    <row r="282" spans="1:39" x14ac:dyDescent="0.2">
      <c r="A282">
        <v>26</v>
      </c>
      <c r="B282">
        <v>5</v>
      </c>
      <c r="C282" s="1">
        <v>26.05</v>
      </c>
      <c r="D282" s="1" t="s">
        <v>316</v>
      </c>
      <c r="E282" s="6" t="s">
        <v>66</v>
      </c>
      <c r="F282" s="6">
        <v>1</v>
      </c>
      <c r="G282" s="3">
        <v>14</v>
      </c>
      <c r="H282" s="3">
        <f t="shared" si="88"/>
        <v>1.1760912590556813</v>
      </c>
      <c r="I282" s="3">
        <f t="shared" si="89"/>
        <v>3.8078865529319543</v>
      </c>
      <c r="J282" s="3">
        <v>80</v>
      </c>
      <c r="K282" s="3">
        <f t="shared" si="90"/>
        <v>1.9084850188786497</v>
      </c>
      <c r="L282" s="3">
        <f t="shared" si="91"/>
        <v>8.9721792224631809</v>
      </c>
      <c r="M282" s="3">
        <v>80</v>
      </c>
      <c r="N282" s="3">
        <f t="shared" si="92"/>
        <v>1.9084850188786497</v>
      </c>
      <c r="O282" s="3">
        <f t="shared" si="93"/>
        <v>8.9721792224631809</v>
      </c>
      <c r="P282" s="1">
        <v>78.961624113907774</v>
      </c>
      <c r="Q282" s="3">
        <f t="shared" si="94"/>
        <v>1.9028816065634493</v>
      </c>
      <c r="R282" s="3">
        <f t="shared" si="95"/>
        <v>8.9141249774673774</v>
      </c>
      <c r="S282" s="7">
        <v>77.032621342427831</v>
      </c>
      <c r="T282" s="3">
        <f t="shared" si="96"/>
        <v>1.8922761963738168</v>
      </c>
      <c r="U282" s="3">
        <f t="shared" si="97"/>
        <v>8.8052610036516139</v>
      </c>
      <c r="V282" s="7">
        <v>74.531956655108957</v>
      </c>
      <c r="W282" s="3">
        <f t="shared" si="98"/>
        <v>1.8781307352401324</v>
      </c>
      <c r="X282" s="3">
        <f t="shared" si="99"/>
        <v>8.6620988596938187</v>
      </c>
      <c r="Y282" s="1">
        <f>4/3</f>
        <v>1.3333333333333333</v>
      </c>
      <c r="Z282" s="3">
        <f t="shared" si="100"/>
        <v>0.36797678529459432</v>
      </c>
      <c r="AA282" s="3">
        <f t="shared" si="101"/>
        <v>1.35400640077266</v>
      </c>
      <c r="AB282" s="5">
        <v>94.5</v>
      </c>
      <c r="AC282" s="3">
        <f t="shared" si="102"/>
        <v>1.9800033715837464</v>
      </c>
      <c r="AD282" s="3">
        <f t="shared" si="103"/>
        <v>9.7467943448089631</v>
      </c>
      <c r="AE282" s="2">
        <v>1.72</v>
      </c>
      <c r="AF282" s="3">
        <f t="shared" si="104"/>
        <v>0.43456890403419868</v>
      </c>
      <c r="AG282" s="3">
        <f t="shared" si="105"/>
        <v>1.489966442575134</v>
      </c>
      <c r="AH282" s="8" t="s">
        <v>29</v>
      </c>
      <c r="AI282" s="3" t="s">
        <v>29</v>
      </c>
      <c r="AJ282" s="3" t="s">
        <v>29</v>
      </c>
      <c r="AK282" s="3" t="s">
        <v>29</v>
      </c>
      <c r="AL282" s="3" t="s">
        <v>29</v>
      </c>
      <c r="AM282" s="3" t="s">
        <v>29</v>
      </c>
    </row>
    <row r="283" spans="1:39" x14ac:dyDescent="0.2">
      <c r="A283">
        <v>26</v>
      </c>
      <c r="B283">
        <v>6</v>
      </c>
      <c r="C283" s="1">
        <v>26.06</v>
      </c>
      <c r="D283" s="1" t="s">
        <v>316</v>
      </c>
      <c r="E283" s="6" t="s">
        <v>70</v>
      </c>
      <c r="F283" s="9">
        <v>1</v>
      </c>
      <c r="G283" s="3">
        <v>12</v>
      </c>
      <c r="H283" s="3">
        <f t="shared" si="88"/>
        <v>1.1139433523068367</v>
      </c>
      <c r="I283" s="3">
        <f t="shared" si="89"/>
        <v>3.5355339059327378</v>
      </c>
      <c r="J283" s="3">
        <v>85</v>
      </c>
      <c r="K283" s="3">
        <f t="shared" si="90"/>
        <v>1.9344984512435677</v>
      </c>
      <c r="L283" s="3">
        <f t="shared" si="91"/>
        <v>9.2466210044534645</v>
      </c>
      <c r="M283" s="3">
        <v>85</v>
      </c>
      <c r="N283" s="3">
        <f t="shared" si="92"/>
        <v>1.9344984512435677</v>
      </c>
      <c r="O283" s="3">
        <f t="shared" si="93"/>
        <v>9.2466210044534645</v>
      </c>
      <c r="P283" s="1">
        <v>82.562753133237905</v>
      </c>
      <c r="Q283" s="3">
        <f t="shared" si="94"/>
        <v>1.9220127401986029</v>
      </c>
      <c r="R283" s="3">
        <f t="shared" si="95"/>
        <v>9.1138769540321256</v>
      </c>
      <c r="S283" s="7">
        <v>83.980161681654224</v>
      </c>
      <c r="T283" s="3">
        <f t="shared" si="96"/>
        <v>1.929317553034779</v>
      </c>
      <c r="U283" s="3">
        <f t="shared" si="97"/>
        <v>9.1913090298201929</v>
      </c>
      <c r="V283" s="7">
        <v>77.867681402770188</v>
      </c>
      <c r="W283" s="3">
        <f t="shared" si="98"/>
        <v>1.8968990733759932</v>
      </c>
      <c r="X283" s="3">
        <f t="shared" si="99"/>
        <v>8.8525522536029229</v>
      </c>
      <c r="Y283" s="1">
        <v>1.6666666666666667</v>
      </c>
      <c r="Z283" s="3">
        <f t="shared" si="100"/>
        <v>0.42596873227228121</v>
      </c>
      <c r="AA283" s="3">
        <f t="shared" si="101"/>
        <v>1.4719601443879746</v>
      </c>
      <c r="AB283" s="5">
        <v>163.83333333333334</v>
      </c>
      <c r="AC283" s="3">
        <f t="shared" si="102"/>
        <v>2.2170450412135358</v>
      </c>
      <c r="AD283" s="3">
        <f t="shared" si="103"/>
        <v>12.819256348686274</v>
      </c>
      <c r="AE283" s="2">
        <v>1.59</v>
      </c>
      <c r="AF283" s="3">
        <f t="shared" si="104"/>
        <v>0.4132997640812518</v>
      </c>
      <c r="AG283" s="3">
        <f t="shared" si="105"/>
        <v>1.4456832294800961</v>
      </c>
      <c r="AH283" s="8" t="s">
        <v>29</v>
      </c>
      <c r="AI283" s="3" t="s">
        <v>29</v>
      </c>
      <c r="AJ283" s="3" t="s">
        <v>29</v>
      </c>
      <c r="AK283" s="3" t="s">
        <v>29</v>
      </c>
      <c r="AL283" s="3" t="s">
        <v>29</v>
      </c>
      <c r="AM283" s="3" t="s">
        <v>29</v>
      </c>
    </row>
    <row r="284" spans="1:39" x14ac:dyDescent="0.2">
      <c r="A284">
        <v>26</v>
      </c>
      <c r="B284">
        <v>7</v>
      </c>
      <c r="C284" s="1">
        <v>26.07</v>
      </c>
      <c r="D284" s="1" t="s">
        <v>312</v>
      </c>
      <c r="E284" s="9" t="s">
        <v>9</v>
      </c>
      <c r="F284" s="6">
        <v>2</v>
      </c>
      <c r="G284" s="3">
        <v>14</v>
      </c>
      <c r="H284" s="3">
        <f t="shared" si="88"/>
        <v>1.1760912590556813</v>
      </c>
      <c r="I284" s="3">
        <f t="shared" si="89"/>
        <v>3.8078865529319543</v>
      </c>
      <c r="J284" s="3">
        <v>128</v>
      </c>
      <c r="K284" s="3">
        <f t="shared" si="90"/>
        <v>2.1105897102992488</v>
      </c>
      <c r="L284" s="3">
        <f t="shared" si="91"/>
        <v>11.335784048754634</v>
      </c>
      <c r="M284" s="3">
        <v>135</v>
      </c>
      <c r="N284" s="3">
        <f t="shared" si="92"/>
        <v>2.1335389083702174</v>
      </c>
      <c r="O284" s="3">
        <f t="shared" si="93"/>
        <v>11.640446726822816</v>
      </c>
      <c r="P284" s="1">
        <v>69.592581747168822</v>
      </c>
      <c r="Q284" s="3">
        <f t="shared" si="94"/>
        <v>1.8487590654209081</v>
      </c>
      <c r="R284" s="3">
        <f t="shared" si="95"/>
        <v>8.3721312547743079</v>
      </c>
      <c r="S284" s="7">
        <v>59.203618795599148</v>
      </c>
      <c r="T284" s="3">
        <f t="shared" si="96"/>
        <v>1.7796225971668669</v>
      </c>
      <c r="U284" s="3">
        <f t="shared" si="97"/>
        <v>7.726811683715292</v>
      </c>
      <c r="V284" s="7">
        <v>60.994594869954035</v>
      </c>
      <c r="W284" s="3">
        <f t="shared" si="98"/>
        <v>1.792353826264669</v>
      </c>
      <c r="X284" s="3">
        <f t="shared" si="99"/>
        <v>7.8418489446019066</v>
      </c>
      <c r="Y284" s="1">
        <v>7</v>
      </c>
      <c r="Z284" s="3">
        <f t="shared" si="100"/>
        <v>0.90308998699194354</v>
      </c>
      <c r="AA284" s="3">
        <f t="shared" si="101"/>
        <v>2.7386127875258306</v>
      </c>
      <c r="AB284" s="5">
        <v>282.16666666666669</v>
      </c>
      <c r="AC284" s="3">
        <f t="shared" si="102"/>
        <v>2.4520421284854019</v>
      </c>
      <c r="AD284" s="3">
        <f t="shared" si="103"/>
        <v>16.812693617224657</v>
      </c>
      <c r="AE284" s="2">
        <v>1.29</v>
      </c>
      <c r="AF284" s="3">
        <f t="shared" si="104"/>
        <v>0.35983548233988799</v>
      </c>
      <c r="AG284" s="3">
        <f t="shared" si="105"/>
        <v>1.3379088160259651</v>
      </c>
      <c r="AH284" s="8">
        <v>0.76666666666666627</v>
      </c>
      <c r="AI284" s="3">
        <f t="shared" si="106"/>
        <v>0.24715461488112647</v>
      </c>
      <c r="AJ284" s="3">
        <f t="shared" si="107"/>
        <v>1.1254628677422753</v>
      </c>
      <c r="AK284">
        <v>2.52</v>
      </c>
      <c r="AL284" s="3">
        <f t="shared" si="108"/>
        <v>0.54654266347813107</v>
      </c>
      <c r="AM284" s="3">
        <f t="shared" si="109"/>
        <v>1.7378147196982767</v>
      </c>
    </row>
    <row r="285" spans="1:39" x14ac:dyDescent="0.2">
      <c r="A285">
        <v>26</v>
      </c>
      <c r="B285">
        <v>8</v>
      </c>
      <c r="C285" s="1">
        <v>26.08</v>
      </c>
      <c r="D285" s="1" t="s">
        <v>316</v>
      </c>
      <c r="E285" s="6" t="s">
        <v>294</v>
      </c>
      <c r="F285" s="6">
        <v>2</v>
      </c>
      <c r="G285" s="3">
        <v>13</v>
      </c>
      <c r="H285" s="3">
        <f t="shared" si="88"/>
        <v>1.146128035678238</v>
      </c>
      <c r="I285" s="3">
        <f t="shared" si="89"/>
        <v>3.6742346141747673</v>
      </c>
      <c r="J285" s="3">
        <v>92</v>
      </c>
      <c r="K285" s="3">
        <f t="shared" si="90"/>
        <v>1.968482948553935</v>
      </c>
      <c r="L285" s="3">
        <f t="shared" si="91"/>
        <v>9.6176920308356717</v>
      </c>
      <c r="M285" s="3">
        <v>92</v>
      </c>
      <c r="N285" s="3">
        <f t="shared" si="92"/>
        <v>1.968482948553935</v>
      </c>
      <c r="O285" s="3">
        <f t="shared" si="93"/>
        <v>9.6176920308356717</v>
      </c>
      <c r="P285" s="1">
        <v>86.197732562514162</v>
      </c>
      <c r="Q285" s="3">
        <f t="shared" si="94"/>
        <v>1.9405051919464287</v>
      </c>
      <c r="R285" s="3">
        <f t="shared" si="95"/>
        <v>9.3111617192761802</v>
      </c>
      <c r="S285" s="7">
        <v>76.24670400311031</v>
      </c>
      <c r="T285" s="3">
        <f t="shared" si="96"/>
        <v>1.8878799578211487</v>
      </c>
      <c r="U285" s="3">
        <f t="shared" si="97"/>
        <v>8.7605196194695161</v>
      </c>
      <c r="V285" s="7">
        <v>82.286866932483946</v>
      </c>
      <c r="W285" s="3">
        <f t="shared" si="98"/>
        <v>1.9205765251953126</v>
      </c>
      <c r="X285" s="3">
        <f t="shared" si="99"/>
        <v>9.0987288635547294</v>
      </c>
      <c r="Y285" s="1">
        <v>2.3333333333333335</v>
      </c>
      <c r="Z285" s="3">
        <f t="shared" si="100"/>
        <v>0.52287874528033762</v>
      </c>
      <c r="AA285" s="3">
        <f t="shared" si="101"/>
        <v>1.6832508230603465</v>
      </c>
      <c r="AB285" s="5">
        <v>228.33333333333334</v>
      </c>
      <c r="AC285" s="3">
        <f t="shared" si="102"/>
        <v>2.3604671835158491</v>
      </c>
      <c r="AD285" s="3">
        <f t="shared" si="103"/>
        <v>15.127238126417305</v>
      </c>
      <c r="AE285" s="2">
        <v>1.34</v>
      </c>
      <c r="AF285" s="3">
        <f t="shared" si="104"/>
        <v>0.36921585741014279</v>
      </c>
      <c r="AG285" s="3">
        <f t="shared" si="105"/>
        <v>1.3564659966250536</v>
      </c>
      <c r="AH285" s="8" t="s">
        <v>29</v>
      </c>
      <c r="AI285" s="3" t="s">
        <v>29</v>
      </c>
      <c r="AJ285" s="3" t="s">
        <v>29</v>
      </c>
      <c r="AK285" s="8" t="s">
        <v>29</v>
      </c>
      <c r="AL285" s="3" t="s">
        <v>29</v>
      </c>
      <c r="AM285" s="3" t="s">
        <v>29</v>
      </c>
    </row>
    <row r="286" spans="1:39" x14ac:dyDescent="0.2">
      <c r="A286">
        <v>26</v>
      </c>
      <c r="B286">
        <v>9</v>
      </c>
      <c r="C286" s="1">
        <v>26.09</v>
      </c>
      <c r="D286" s="1" t="s">
        <v>316</v>
      </c>
      <c r="E286" s="6" t="s">
        <v>274</v>
      </c>
      <c r="F286" s="6">
        <v>2</v>
      </c>
      <c r="G286" s="3">
        <v>11</v>
      </c>
      <c r="H286" s="3">
        <f t="shared" si="88"/>
        <v>1.0791812460476249</v>
      </c>
      <c r="I286" s="3">
        <f t="shared" si="89"/>
        <v>3.3911649915626341</v>
      </c>
      <c r="J286" s="3">
        <v>85</v>
      </c>
      <c r="K286" s="3">
        <f t="shared" si="90"/>
        <v>1.9344984512435677</v>
      </c>
      <c r="L286" s="3">
        <f t="shared" si="91"/>
        <v>9.2466210044534645</v>
      </c>
      <c r="M286" s="3">
        <v>92</v>
      </c>
      <c r="N286" s="3">
        <f t="shared" si="92"/>
        <v>1.968482948553935</v>
      </c>
      <c r="O286" s="3">
        <f t="shared" si="93"/>
        <v>9.6176920308356717</v>
      </c>
      <c r="P286" s="1">
        <v>81.374714605864995</v>
      </c>
      <c r="Q286" s="3">
        <f t="shared" si="94"/>
        <v>1.9157939229548711</v>
      </c>
      <c r="R286" s="3">
        <f t="shared" si="95"/>
        <v>9.048464765133641</v>
      </c>
      <c r="S286" s="7">
        <v>71.336515035157035</v>
      </c>
      <c r="T286" s="3">
        <f t="shared" si="96"/>
        <v>1.8593575818729551</v>
      </c>
      <c r="U286" s="3">
        <f t="shared" si="97"/>
        <v>8.4756424555992833</v>
      </c>
      <c r="V286" s="7">
        <v>75.822273712278616</v>
      </c>
      <c r="W286" s="3">
        <f t="shared" si="98"/>
        <v>1.885487156852627</v>
      </c>
      <c r="X286" s="3">
        <f t="shared" si="99"/>
        <v>8.7362619988344346</v>
      </c>
      <c r="Y286" s="1">
        <v>4.333333333333333</v>
      </c>
      <c r="Z286" s="3">
        <f t="shared" si="100"/>
        <v>0.7269987279362623</v>
      </c>
      <c r="AA286" s="3">
        <f t="shared" si="101"/>
        <v>2.1984843263788196</v>
      </c>
      <c r="AB286" s="5">
        <v>240</v>
      </c>
      <c r="AC286" s="3">
        <f t="shared" si="102"/>
        <v>2.3820170425748683</v>
      </c>
      <c r="AD286" s="3">
        <f t="shared" si="103"/>
        <v>15.508062419270823</v>
      </c>
      <c r="AE286" s="2">
        <v>1.36</v>
      </c>
      <c r="AF286" s="3">
        <f t="shared" si="104"/>
        <v>0.37291200297010663</v>
      </c>
      <c r="AG286" s="3">
        <f t="shared" si="105"/>
        <v>1.3638181696985856</v>
      </c>
      <c r="AH286" s="8">
        <v>10.9</v>
      </c>
      <c r="AI286" s="3">
        <f t="shared" si="106"/>
        <v>1.0755469613925308</v>
      </c>
      <c r="AJ286" s="3">
        <f t="shared" si="107"/>
        <v>3.3763886032268267</v>
      </c>
      <c r="AK286">
        <v>2.3199999999999998</v>
      </c>
      <c r="AL286" s="3">
        <f t="shared" si="108"/>
        <v>0.52113808370403625</v>
      </c>
      <c r="AM286" s="3">
        <f t="shared" si="109"/>
        <v>1.6792855623746665</v>
      </c>
    </row>
    <row r="287" spans="1:39" x14ac:dyDescent="0.2">
      <c r="A287">
        <v>26</v>
      </c>
      <c r="B287">
        <v>10</v>
      </c>
      <c r="C287" s="1">
        <v>26.1</v>
      </c>
      <c r="D287" s="1" t="s">
        <v>316</v>
      </c>
      <c r="E287" s="6" t="s">
        <v>276</v>
      </c>
      <c r="F287" s="6">
        <v>2</v>
      </c>
      <c r="G287" s="3">
        <v>10</v>
      </c>
      <c r="H287" s="3">
        <f t="shared" si="88"/>
        <v>1.0413926851582251</v>
      </c>
      <c r="I287" s="3">
        <f t="shared" si="89"/>
        <v>3.2403703492039302</v>
      </c>
      <c r="J287" s="3">
        <v>80</v>
      </c>
      <c r="K287" s="3">
        <f t="shared" si="90"/>
        <v>1.9084850188786497</v>
      </c>
      <c r="L287" s="3">
        <f t="shared" si="91"/>
        <v>8.9721792224631809</v>
      </c>
      <c r="M287" s="3">
        <v>80</v>
      </c>
      <c r="N287" s="3">
        <f t="shared" si="92"/>
        <v>1.9084850188786497</v>
      </c>
      <c r="O287" s="3">
        <f t="shared" si="93"/>
        <v>8.9721792224631809</v>
      </c>
      <c r="P287" s="1">
        <v>84.720119306639688</v>
      </c>
      <c r="Q287" s="3">
        <f t="shared" si="94"/>
        <v>1.9330827668282513</v>
      </c>
      <c r="R287" s="3">
        <f t="shared" si="95"/>
        <v>9.2314743842270222</v>
      </c>
      <c r="S287" s="7">
        <v>80.544577473616911</v>
      </c>
      <c r="T287" s="3">
        <f t="shared" si="96"/>
        <v>1.9113950867547795</v>
      </c>
      <c r="U287" s="3">
        <f t="shared" si="97"/>
        <v>9.0024761856734123</v>
      </c>
      <c r="V287" s="7">
        <v>74.570435458155487</v>
      </c>
      <c r="W287" s="3">
        <f t="shared" si="98"/>
        <v>1.8783519247522356</v>
      </c>
      <c r="X287" s="3">
        <f t="shared" si="99"/>
        <v>8.6643196765906261</v>
      </c>
      <c r="Y287" s="1">
        <f>14/3</f>
        <v>4.666666666666667</v>
      </c>
      <c r="Z287" s="3">
        <f t="shared" si="100"/>
        <v>0.75332766665861151</v>
      </c>
      <c r="AA287" s="3">
        <f t="shared" si="101"/>
        <v>2.2730302828309759</v>
      </c>
      <c r="AB287" s="5">
        <v>247.66666666666666</v>
      </c>
      <c r="AC287" s="3">
        <f t="shared" si="102"/>
        <v>2.3956175727530065</v>
      </c>
      <c r="AD287" s="3">
        <f t="shared" si="103"/>
        <v>15.753306531222792</v>
      </c>
      <c r="AE287" s="2">
        <v>1.39</v>
      </c>
      <c r="AF287" s="3">
        <f t="shared" si="104"/>
        <v>0.37839790094813763</v>
      </c>
      <c r="AG287" s="3">
        <f t="shared" si="105"/>
        <v>1.374772708486752</v>
      </c>
      <c r="AH287" s="8">
        <v>3.4333333333333331</v>
      </c>
      <c r="AI287" s="3">
        <f t="shared" si="106"/>
        <v>0.64673038624742341</v>
      </c>
      <c r="AJ287" s="3">
        <f t="shared" si="107"/>
        <v>1.9832633040858021</v>
      </c>
      <c r="AK287">
        <v>2.36</v>
      </c>
      <c r="AL287" s="3">
        <f t="shared" si="108"/>
        <v>0.52633927738984398</v>
      </c>
      <c r="AM287" s="3">
        <f t="shared" si="109"/>
        <v>1.6911534525287764</v>
      </c>
    </row>
    <row r="288" spans="1:39" x14ac:dyDescent="0.2">
      <c r="A288">
        <v>26</v>
      </c>
      <c r="B288">
        <v>11</v>
      </c>
      <c r="C288" s="1">
        <v>26.11</v>
      </c>
      <c r="D288" s="1" t="s">
        <v>316</v>
      </c>
      <c r="E288" s="6" t="s">
        <v>295</v>
      </c>
      <c r="F288" s="6">
        <v>2</v>
      </c>
      <c r="G288" s="3">
        <v>15</v>
      </c>
      <c r="H288" s="3">
        <f t="shared" si="88"/>
        <v>1.2041199826559248</v>
      </c>
      <c r="I288" s="3">
        <f t="shared" si="89"/>
        <v>3.9370039370059056</v>
      </c>
      <c r="J288" s="3">
        <v>80</v>
      </c>
      <c r="K288" s="3">
        <f t="shared" si="90"/>
        <v>1.9084850188786497</v>
      </c>
      <c r="L288" s="3">
        <f t="shared" si="91"/>
        <v>8.9721792224631809</v>
      </c>
      <c r="M288" s="3">
        <v>85</v>
      </c>
      <c r="N288" s="3">
        <f t="shared" si="92"/>
        <v>1.9344984512435677</v>
      </c>
      <c r="O288" s="3">
        <f t="shared" si="93"/>
        <v>9.2466210044534645</v>
      </c>
      <c r="P288" s="1">
        <v>74.053178520875491</v>
      </c>
      <c r="Q288" s="3">
        <f t="shared" si="94"/>
        <v>1.8753690894486561</v>
      </c>
      <c r="R288" s="3">
        <f t="shared" si="95"/>
        <v>8.6344182502862044</v>
      </c>
      <c r="S288" s="7">
        <v>79.213474389739389</v>
      </c>
      <c r="T288" s="3">
        <f t="shared" si="96"/>
        <v>1.9042473279048793</v>
      </c>
      <c r="U288" s="3">
        <f t="shared" si="97"/>
        <v>8.9282402739699709</v>
      </c>
      <c r="V288" s="7">
        <v>62.285353485010241</v>
      </c>
      <c r="W288" s="3">
        <f t="shared" si="98"/>
        <v>1.8013032102282021</v>
      </c>
      <c r="X288" s="3">
        <f t="shared" si="99"/>
        <v>7.9237209368459105</v>
      </c>
      <c r="Y288" s="1">
        <v>3</v>
      </c>
      <c r="Z288" s="3">
        <f t="shared" si="100"/>
        <v>0.6020599913279624</v>
      </c>
      <c r="AA288" s="3">
        <f t="shared" si="101"/>
        <v>1.8708286933869707</v>
      </c>
      <c r="AB288" s="5">
        <v>291.5</v>
      </c>
      <c r="AC288" s="3">
        <f t="shared" si="102"/>
        <v>2.4661258704181992</v>
      </c>
      <c r="AD288" s="3">
        <f t="shared" si="103"/>
        <v>17.088007490635061</v>
      </c>
      <c r="AE288" s="2">
        <v>0.73</v>
      </c>
      <c r="AF288" s="3">
        <f t="shared" si="104"/>
        <v>0.2380461031287954</v>
      </c>
      <c r="AG288" s="3">
        <f t="shared" si="105"/>
        <v>1.1090536506409416</v>
      </c>
      <c r="AH288" s="8">
        <v>18.8</v>
      </c>
      <c r="AI288" s="3">
        <f t="shared" si="106"/>
        <v>1.2966651902615312</v>
      </c>
      <c r="AJ288" s="3">
        <f t="shared" si="107"/>
        <v>4.3931765272977596</v>
      </c>
      <c r="AK288">
        <v>2.29</v>
      </c>
      <c r="AL288" s="3">
        <f t="shared" si="108"/>
        <v>0.51719589794997434</v>
      </c>
      <c r="AM288" s="3">
        <f t="shared" si="109"/>
        <v>1.6703293088490065</v>
      </c>
    </row>
    <row r="289" spans="1:39" x14ac:dyDescent="0.2">
      <c r="A289">
        <v>26</v>
      </c>
      <c r="B289">
        <v>12</v>
      </c>
      <c r="C289" s="1">
        <v>26.12</v>
      </c>
      <c r="D289" s="1" t="s">
        <v>316</v>
      </c>
      <c r="E289" s="6" t="s">
        <v>201</v>
      </c>
      <c r="F289" s="6">
        <v>2</v>
      </c>
      <c r="G289" s="3">
        <v>2</v>
      </c>
      <c r="H289" s="3">
        <f t="shared" si="88"/>
        <v>0.47712125471966244</v>
      </c>
      <c r="I289" s="3">
        <f t="shared" si="89"/>
        <v>1.5811388300841898</v>
      </c>
      <c r="J289" s="3">
        <v>92</v>
      </c>
      <c r="K289" s="3">
        <f t="shared" si="90"/>
        <v>1.968482948553935</v>
      </c>
      <c r="L289" s="3">
        <f t="shared" si="91"/>
        <v>9.6176920308356717</v>
      </c>
      <c r="M289" s="3">
        <v>92</v>
      </c>
      <c r="N289" s="3">
        <f t="shared" si="92"/>
        <v>1.968482948553935</v>
      </c>
      <c r="O289" s="3">
        <f t="shared" si="93"/>
        <v>9.6176920308356717</v>
      </c>
      <c r="P289" s="1" t="s">
        <v>29</v>
      </c>
      <c r="Q289" s="3" t="s">
        <v>29</v>
      </c>
      <c r="R289" s="3" t="s">
        <v>29</v>
      </c>
      <c r="S289" s="3" t="s">
        <v>29</v>
      </c>
      <c r="T289" s="3" t="s">
        <v>29</v>
      </c>
      <c r="U289" s="3" t="s">
        <v>29</v>
      </c>
      <c r="V289" s="7">
        <v>64.47599513274028</v>
      </c>
      <c r="W289" s="3">
        <f t="shared" si="98"/>
        <v>1.8160821077444422</v>
      </c>
      <c r="X289" s="3">
        <f t="shared" si="99"/>
        <v>8.060768892155405</v>
      </c>
      <c r="Y289" s="1">
        <v>3.5</v>
      </c>
      <c r="Z289" s="3">
        <f t="shared" si="100"/>
        <v>0.65321251377534373</v>
      </c>
      <c r="AA289" s="3">
        <f t="shared" si="101"/>
        <v>2</v>
      </c>
      <c r="AB289" s="5">
        <v>258.75</v>
      </c>
      <c r="AC289" s="3">
        <f t="shared" si="102"/>
        <v>2.4145555562292151</v>
      </c>
      <c r="AD289" s="3">
        <f t="shared" si="103"/>
        <v>16.101242188104617</v>
      </c>
      <c r="AE289" s="2">
        <v>0.98</v>
      </c>
      <c r="AF289" s="3">
        <f t="shared" si="104"/>
        <v>0.2966651902615311</v>
      </c>
      <c r="AG289" s="3">
        <f t="shared" si="105"/>
        <v>1.2165525060596438</v>
      </c>
      <c r="AH289" s="8">
        <v>11.45</v>
      </c>
      <c r="AI289" s="3">
        <f t="shared" si="106"/>
        <v>1.0951693514317551</v>
      </c>
      <c r="AJ289" s="3">
        <f t="shared" si="107"/>
        <v>3.456877203488721</v>
      </c>
      <c r="AK289">
        <v>1.93</v>
      </c>
      <c r="AL289" s="3">
        <f t="shared" si="108"/>
        <v>0.46686762035410939</v>
      </c>
      <c r="AM289" s="3">
        <f t="shared" si="109"/>
        <v>1.5588457268119895</v>
      </c>
    </row>
    <row r="290" spans="1:39" x14ac:dyDescent="0.2">
      <c r="A290">
        <v>27</v>
      </c>
      <c r="B290">
        <v>1</v>
      </c>
      <c r="C290" s="1">
        <v>27.01</v>
      </c>
      <c r="D290" s="1" t="s">
        <v>316</v>
      </c>
      <c r="E290" s="6" t="s">
        <v>74</v>
      </c>
      <c r="F290" s="6">
        <v>1</v>
      </c>
      <c r="G290" s="3">
        <v>12</v>
      </c>
      <c r="H290" s="3">
        <f t="shared" si="88"/>
        <v>1.1139433523068367</v>
      </c>
      <c r="I290" s="3">
        <f t="shared" si="89"/>
        <v>3.5355339059327378</v>
      </c>
      <c r="J290" s="3">
        <v>100</v>
      </c>
      <c r="K290" s="3">
        <f t="shared" si="90"/>
        <v>2.0043213737826426</v>
      </c>
      <c r="L290" s="3">
        <f t="shared" si="91"/>
        <v>10.024968827881711</v>
      </c>
      <c r="M290" s="3">
        <v>107</v>
      </c>
      <c r="N290" s="3">
        <f t="shared" si="92"/>
        <v>2.0334237554869499</v>
      </c>
      <c r="O290" s="3">
        <f t="shared" si="93"/>
        <v>10.36822067666386</v>
      </c>
      <c r="P290" s="1">
        <v>126.02947893401095</v>
      </c>
      <c r="Q290" s="3">
        <f t="shared" si="94"/>
        <v>2.1039045166469492</v>
      </c>
      <c r="R290" s="3">
        <f t="shared" si="95"/>
        <v>11.248532301327625</v>
      </c>
      <c r="S290" s="7">
        <v>117.04460012433218</v>
      </c>
      <c r="T290" s="3">
        <f t="shared" si="96"/>
        <v>2.0720461253423776</v>
      </c>
      <c r="U290" s="3">
        <f t="shared" si="97"/>
        <v>10.841798749484893</v>
      </c>
      <c r="V290" s="7">
        <v>110.24034421138936</v>
      </c>
      <c r="W290" s="3">
        <f t="shared" si="98"/>
        <v>2.0462623240331479</v>
      </c>
      <c r="X290" s="3">
        <f t="shared" si="99"/>
        <v>10.523323819563348</v>
      </c>
      <c r="Y290" s="1">
        <v>2.3333333333333335</v>
      </c>
      <c r="Z290" s="3">
        <f t="shared" si="100"/>
        <v>0.52287874528033762</v>
      </c>
      <c r="AA290" s="3">
        <f t="shared" si="101"/>
        <v>1.6832508230603465</v>
      </c>
      <c r="AB290" s="5">
        <v>145.16666666666666</v>
      </c>
      <c r="AC290" s="3">
        <f t="shared" si="102"/>
        <v>2.1648483429823968</v>
      </c>
      <c r="AD290" s="3">
        <f t="shared" si="103"/>
        <v>12.069244660154448</v>
      </c>
      <c r="AE290" s="2">
        <v>1.27</v>
      </c>
      <c r="AF290" s="3">
        <f t="shared" si="104"/>
        <v>0.35602585719312274</v>
      </c>
      <c r="AG290" s="3">
        <f t="shared" si="105"/>
        <v>1.3304134695650072</v>
      </c>
      <c r="AH290" s="8" t="s">
        <v>29</v>
      </c>
      <c r="AI290" s="3" t="s">
        <v>29</v>
      </c>
      <c r="AJ290" s="3" t="s">
        <v>29</v>
      </c>
      <c r="AK290" s="3" t="s">
        <v>29</v>
      </c>
      <c r="AL290" s="3" t="s">
        <v>29</v>
      </c>
      <c r="AM290" s="3" t="s">
        <v>29</v>
      </c>
    </row>
    <row r="291" spans="1:39" x14ac:dyDescent="0.2">
      <c r="A291">
        <v>27</v>
      </c>
      <c r="B291">
        <v>2</v>
      </c>
      <c r="C291" s="1">
        <v>27.02</v>
      </c>
      <c r="D291" s="1" t="s">
        <v>316</v>
      </c>
      <c r="E291" s="6" t="s">
        <v>79</v>
      </c>
      <c r="F291" s="6">
        <v>1</v>
      </c>
      <c r="G291" s="3">
        <v>10</v>
      </c>
      <c r="H291" s="3">
        <f t="shared" si="88"/>
        <v>1.0413926851582251</v>
      </c>
      <c r="I291" s="3">
        <f t="shared" si="89"/>
        <v>3.2403703492039302</v>
      </c>
      <c r="J291" s="3">
        <v>100</v>
      </c>
      <c r="K291" s="3">
        <f t="shared" si="90"/>
        <v>2.0043213737826426</v>
      </c>
      <c r="L291" s="3">
        <f t="shared" si="91"/>
        <v>10.024968827881711</v>
      </c>
      <c r="M291" s="3">
        <v>107</v>
      </c>
      <c r="N291" s="3">
        <f t="shared" si="92"/>
        <v>2.0334237554869499</v>
      </c>
      <c r="O291" s="3">
        <f t="shared" si="93"/>
        <v>10.36822067666386</v>
      </c>
      <c r="P291" s="1">
        <v>123.70844073592669</v>
      </c>
      <c r="Q291" s="3">
        <f t="shared" si="94"/>
        <v>2.0958958491559843</v>
      </c>
      <c r="R291" s="3">
        <f t="shared" si="95"/>
        <v>11.144884061125387</v>
      </c>
      <c r="S291" s="7">
        <v>97.903998513095985</v>
      </c>
      <c r="T291" s="3">
        <f t="shared" si="96"/>
        <v>1.9952138497070933</v>
      </c>
      <c r="U291" s="3">
        <f t="shared" si="97"/>
        <v>9.9198789565748218</v>
      </c>
      <c r="V291" s="7">
        <v>94.222767712560938</v>
      </c>
      <c r="W291" s="3">
        <f t="shared" si="98"/>
        <v>1.9787408003775597</v>
      </c>
      <c r="X291" s="3">
        <f t="shared" si="99"/>
        <v>9.7325622377953973</v>
      </c>
      <c r="Y291" s="1">
        <v>2.6666666666666665</v>
      </c>
      <c r="Z291" s="3">
        <f t="shared" si="100"/>
        <v>0.56427143043856254</v>
      </c>
      <c r="AA291" s="3">
        <f t="shared" si="101"/>
        <v>1.7795130420052185</v>
      </c>
      <c r="AB291" s="5">
        <v>88.833333333333329</v>
      </c>
      <c r="AC291" s="3">
        <f t="shared" si="102"/>
        <v>1.9534375148030951</v>
      </c>
      <c r="AD291" s="3">
        <f t="shared" si="103"/>
        <v>9.4516312525052157</v>
      </c>
      <c r="AE291" s="2">
        <v>1.36</v>
      </c>
      <c r="AF291" s="3">
        <f t="shared" si="104"/>
        <v>0.37291200297010663</v>
      </c>
      <c r="AG291" s="3">
        <f t="shared" si="105"/>
        <v>1.3638181696985856</v>
      </c>
      <c r="AH291" s="8" t="s">
        <v>29</v>
      </c>
      <c r="AI291" s="3" t="s">
        <v>29</v>
      </c>
      <c r="AJ291" s="3" t="s">
        <v>29</v>
      </c>
      <c r="AK291" s="3" t="s">
        <v>29</v>
      </c>
      <c r="AL291" s="3" t="s">
        <v>29</v>
      </c>
      <c r="AM291" s="3" t="s">
        <v>29</v>
      </c>
    </row>
    <row r="292" spans="1:39" x14ac:dyDescent="0.2">
      <c r="A292">
        <v>27</v>
      </c>
      <c r="B292">
        <v>3</v>
      </c>
      <c r="C292" s="1">
        <v>27.03</v>
      </c>
      <c r="D292" s="1" t="s">
        <v>312</v>
      </c>
      <c r="E292" s="9" t="s">
        <v>9</v>
      </c>
      <c r="F292" s="6">
        <v>1</v>
      </c>
      <c r="G292" s="3">
        <v>15</v>
      </c>
      <c r="H292" s="3">
        <f t="shared" si="88"/>
        <v>1.2041199826559248</v>
      </c>
      <c r="I292" s="3">
        <f t="shared" si="89"/>
        <v>3.9370039370059056</v>
      </c>
      <c r="J292" s="3">
        <v>135</v>
      </c>
      <c r="K292" s="3">
        <f t="shared" si="90"/>
        <v>2.1335389083702174</v>
      </c>
      <c r="L292" s="3">
        <f t="shared" si="91"/>
        <v>11.640446726822816</v>
      </c>
      <c r="M292" s="3">
        <v>135</v>
      </c>
      <c r="N292" s="3">
        <f t="shared" si="92"/>
        <v>2.1335389083702174</v>
      </c>
      <c r="O292" s="3">
        <f t="shared" si="93"/>
        <v>11.640446726822816</v>
      </c>
      <c r="P292" s="1">
        <v>97.227760962229922</v>
      </c>
      <c r="Q292" s="3">
        <f t="shared" si="94"/>
        <v>1.9922342447000254</v>
      </c>
      <c r="R292" s="3">
        <f t="shared" si="95"/>
        <v>9.8857352261847442</v>
      </c>
      <c r="S292" s="7">
        <v>100.60650559269934</v>
      </c>
      <c r="T292" s="3">
        <f t="shared" si="96"/>
        <v>2.0069215155518307</v>
      </c>
      <c r="U292" s="3">
        <f t="shared" si="97"/>
        <v>10.055173076217999</v>
      </c>
      <c r="V292" s="7">
        <v>91.026353526068803</v>
      </c>
      <c r="W292" s="3">
        <f t="shared" si="98"/>
        <v>1.9639122137805338</v>
      </c>
      <c r="X292" s="3">
        <f t="shared" si="99"/>
        <v>9.5669406565562429</v>
      </c>
      <c r="Y292" s="1">
        <v>5.333333333333333</v>
      </c>
      <c r="Z292" s="3">
        <f t="shared" si="100"/>
        <v>0.80163234623316648</v>
      </c>
      <c r="AA292" s="3">
        <f t="shared" si="101"/>
        <v>2.4152294576982398</v>
      </c>
      <c r="AB292" s="5">
        <v>234.5</v>
      </c>
      <c r="AC292" s="3">
        <f t="shared" si="102"/>
        <v>2.3719909114649149</v>
      </c>
      <c r="AD292" s="3">
        <f t="shared" si="103"/>
        <v>15.329709716755891</v>
      </c>
      <c r="AE292" s="2">
        <v>1.75</v>
      </c>
      <c r="AF292" s="3">
        <f t="shared" si="104"/>
        <v>0.43933269383026263</v>
      </c>
      <c r="AG292" s="3">
        <f t="shared" si="105"/>
        <v>1.5</v>
      </c>
      <c r="AH292" s="8">
        <v>0.96666666666666679</v>
      </c>
      <c r="AI292" s="3">
        <f t="shared" si="106"/>
        <v>0.29373075692248179</v>
      </c>
      <c r="AJ292" s="3">
        <f t="shared" si="107"/>
        <v>1.2110601416389968</v>
      </c>
      <c r="AK292">
        <v>2.12</v>
      </c>
      <c r="AL292" s="3">
        <f t="shared" si="108"/>
        <v>0.49415459401844281</v>
      </c>
      <c r="AM292" s="3">
        <f t="shared" si="109"/>
        <v>1.6186414056238645</v>
      </c>
    </row>
    <row r="293" spans="1:39" x14ac:dyDescent="0.2">
      <c r="A293">
        <v>27</v>
      </c>
      <c r="B293">
        <v>4</v>
      </c>
      <c r="C293" s="1">
        <v>27.04</v>
      </c>
      <c r="D293" s="1" t="s">
        <v>316</v>
      </c>
      <c r="E293" s="6" t="s">
        <v>90</v>
      </c>
      <c r="F293" s="6">
        <v>1</v>
      </c>
      <c r="G293" s="3">
        <v>10</v>
      </c>
      <c r="H293" s="3">
        <f t="shared" si="88"/>
        <v>1.0413926851582251</v>
      </c>
      <c r="I293" s="3">
        <f t="shared" si="89"/>
        <v>3.2403703492039302</v>
      </c>
      <c r="J293" s="3">
        <v>85</v>
      </c>
      <c r="K293" s="3">
        <f t="shared" si="90"/>
        <v>1.9344984512435677</v>
      </c>
      <c r="L293" s="3">
        <f t="shared" si="91"/>
        <v>9.2466210044534645</v>
      </c>
      <c r="M293" s="3">
        <v>92</v>
      </c>
      <c r="N293" s="3">
        <f t="shared" si="92"/>
        <v>1.968482948553935</v>
      </c>
      <c r="O293" s="3">
        <f t="shared" si="93"/>
        <v>9.6176920308356717</v>
      </c>
      <c r="P293" s="1">
        <v>107.26712860663594</v>
      </c>
      <c r="Q293" s="3">
        <f t="shared" si="94"/>
        <v>2.0344966188441025</v>
      </c>
      <c r="R293" s="3">
        <f t="shared" si="95"/>
        <v>10.381094769177089</v>
      </c>
      <c r="S293" s="7">
        <v>112.98581345871253</v>
      </c>
      <c r="T293" s="3">
        <f t="shared" si="96"/>
        <v>2.0568508029155388</v>
      </c>
      <c r="U293" s="3">
        <f t="shared" si="97"/>
        <v>10.652972048152222</v>
      </c>
      <c r="V293" s="7">
        <v>103.61613293285465</v>
      </c>
      <c r="W293" s="3">
        <f t="shared" si="98"/>
        <v>2.0195986625757434</v>
      </c>
      <c r="X293" s="3">
        <f t="shared" si="99"/>
        <v>10.203731324023318</v>
      </c>
      <c r="Y293" s="1">
        <v>1.6666666666666667</v>
      </c>
      <c r="Z293" s="3">
        <f t="shared" si="100"/>
        <v>0.42596873227228121</v>
      </c>
      <c r="AA293" s="3">
        <f t="shared" si="101"/>
        <v>1.4719601443879746</v>
      </c>
      <c r="AB293" s="5">
        <v>146.83333333333334</v>
      </c>
      <c r="AC293" s="3">
        <f t="shared" si="102"/>
        <v>2.1697723694480828</v>
      </c>
      <c r="AD293" s="3">
        <f t="shared" si="103"/>
        <v>12.138094304022083</v>
      </c>
      <c r="AE293" s="2">
        <v>1.53</v>
      </c>
      <c r="AF293" s="3">
        <f t="shared" si="104"/>
        <v>0.40312052117581798</v>
      </c>
      <c r="AG293" s="3">
        <f t="shared" si="105"/>
        <v>1.4247806848775009</v>
      </c>
      <c r="AH293" s="8" t="s">
        <v>29</v>
      </c>
      <c r="AI293" s="3" t="s">
        <v>29</v>
      </c>
      <c r="AJ293" s="3" t="s">
        <v>29</v>
      </c>
      <c r="AK293" s="3" t="s">
        <v>29</v>
      </c>
      <c r="AL293" s="3" t="s">
        <v>29</v>
      </c>
      <c r="AM293" s="3" t="s">
        <v>29</v>
      </c>
    </row>
    <row r="294" spans="1:39" s="16" customFormat="1" x14ac:dyDescent="0.2">
      <c r="A294" s="16">
        <v>27</v>
      </c>
      <c r="B294" s="16">
        <v>5</v>
      </c>
      <c r="C294" s="17">
        <v>27.05</v>
      </c>
      <c r="D294" s="17" t="s">
        <v>313</v>
      </c>
      <c r="E294" s="18" t="s">
        <v>11</v>
      </c>
      <c r="F294" s="18">
        <v>1</v>
      </c>
      <c r="G294" s="19">
        <v>15</v>
      </c>
      <c r="H294" s="3">
        <f t="shared" si="88"/>
        <v>1.2041199826559248</v>
      </c>
      <c r="I294" s="3">
        <f t="shared" si="89"/>
        <v>3.9370039370059056</v>
      </c>
      <c r="J294" s="19">
        <v>58</v>
      </c>
      <c r="K294" s="3">
        <f t="shared" si="90"/>
        <v>1.7708520116421442</v>
      </c>
      <c r="L294" s="3">
        <f t="shared" si="91"/>
        <v>7.6485292703891776</v>
      </c>
      <c r="M294" s="19">
        <v>65</v>
      </c>
      <c r="N294" s="3">
        <f t="shared" si="92"/>
        <v>1.8195439355418688</v>
      </c>
      <c r="O294" s="3">
        <f t="shared" si="93"/>
        <v>8.0932070281193234</v>
      </c>
      <c r="P294" s="17">
        <v>85.201767011719838</v>
      </c>
      <c r="Q294" s="3">
        <f t="shared" si="94"/>
        <v>1.9355161683255713</v>
      </c>
      <c r="R294" s="3">
        <f t="shared" si="95"/>
        <v>9.2575248858277366</v>
      </c>
      <c r="S294" s="20" t="s">
        <v>29</v>
      </c>
      <c r="T294" s="3" t="s">
        <v>29</v>
      </c>
      <c r="U294" s="3" t="s">
        <v>29</v>
      </c>
      <c r="V294" s="20" t="s">
        <v>29</v>
      </c>
      <c r="W294" s="3" t="s">
        <v>29</v>
      </c>
      <c r="X294" s="3" t="s">
        <v>29</v>
      </c>
      <c r="Y294" s="17">
        <v>0.66666666666666663</v>
      </c>
      <c r="Z294" s="3">
        <f t="shared" si="100"/>
        <v>0.22184874961635634</v>
      </c>
      <c r="AA294" s="3">
        <f t="shared" si="101"/>
        <v>1.0801234497346432</v>
      </c>
      <c r="AB294" s="21">
        <v>181</v>
      </c>
      <c r="AC294" s="3">
        <f t="shared" si="102"/>
        <v>2.2600713879850747</v>
      </c>
      <c r="AD294" s="3">
        <f t="shared" si="103"/>
        <v>13.47219358530748</v>
      </c>
      <c r="AE294" s="22">
        <v>0.68</v>
      </c>
      <c r="AF294" s="3">
        <f t="shared" si="104"/>
        <v>0.2253092817258629</v>
      </c>
      <c r="AG294" s="3">
        <f t="shared" si="105"/>
        <v>1.0862780491200217</v>
      </c>
      <c r="AH294" s="23">
        <v>135.20000000000002</v>
      </c>
      <c r="AI294" s="3">
        <f t="shared" si="106"/>
        <v>2.1341771075767664</v>
      </c>
      <c r="AJ294" s="3">
        <f t="shared" si="107"/>
        <v>11.649034294738771</v>
      </c>
      <c r="AK294" s="16">
        <v>1.54</v>
      </c>
      <c r="AL294" s="3">
        <f t="shared" si="108"/>
        <v>0.40483371661993806</v>
      </c>
      <c r="AM294" s="3">
        <f t="shared" si="109"/>
        <v>1.42828568570857</v>
      </c>
    </row>
    <row r="295" spans="1:39" x14ac:dyDescent="0.2">
      <c r="A295">
        <v>27</v>
      </c>
      <c r="B295">
        <v>6</v>
      </c>
      <c r="C295" s="1">
        <v>27.06</v>
      </c>
      <c r="D295" s="1" t="s">
        <v>316</v>
      </c>
      <c r="E295" s="6" t="s">
        <v>24</v>
      </c>
      <c r="F295" s="9">
        <v>1</v>
      </c>
      <c r="G295" s="3">
        <v>10</v>
      </c>
      <c r="H295" s="3">
        <f t="shared" si="88"/>
        <v>1.0413926851582251</v>
      </c>
      <c r="I295" s="3">
        <f t="shared" si="89"/>
        <v>3.2403703492039302</v>
      </c>
      <c r="J295" s="3">
        <v>80</v>
      </c>
      <c r="K295" s="3">
        <f t="shared" si="90"/>
        <v>1.9084850188786497</v>
      </c>
      <c r="L295" s="3">
        <f t="shared" si="91"/>
        <v>8.9721792224631809</v>
      </c>
      <c r="M295" s="3">
        <v>85</v>
      </c>
      <c r="N295" s="3">
        <f t="shared" si="92"/>
        <v>1.9344984512435677</v>
      </c>
      <c r="O295" s="3">
        <f t="shared" si="93"/>
        <v>9.2466210044534645</v>
      </c>
      <c r="P295" s="1">
        <v>144.99368080200367</v>
      </c>
      <c r="Q295" s="3">
        <f t="shared" si="94"/>
        <v>2.1643340581665385</v>
      </c>
      <c r="R295" s="3">
        <f t="shared" si="95"/>
        <v>12.06207613978637</v>
      </c>
      <c r="S295" s="7">
        <v>121.48240155815405</v>
      </c>
      <c r="T295" s="3">
        <f t="shared" si="96"/>
        <v>2.0880736931476598</v>
      </c>
      <c r="U295" s="3">
        <f t="shared" si="97"/>
        <v>11.044564344425453</v>
      </c>
      <c r="V295" s="7">
        <v>108.42233352687772</v>
      </c>
      <c r="W295" s="3">
        <f t="shared" si="98"/>
        <v>2.0391059722495299</v>
      </c>
      <c r="X295" s="3">
        <f t="shared" si="99"/>
        <v>10.436586296623897</v>
      </c>
      <c r="Y295" s="1">
        <v>4</v>
      </c>
      <c r="Z295" s="3">
        <f t="shared" si="100"/>
        <v>0.69897000433601886</v>
      </c>
      <c r="AA295" s="3">
        <f t="shared" si="101"/>
        <v>2.1213203435596424</v>
      </c>
      <c r="AB295" s="5">
        <v>256</v>
      </c>
      <c r="AC295" s="3">
        <f t="shared" si="102"/>
        <v>2.4099331233312946</v>
      </c>
      <c r="AD295" s="3">
        <f t="shared" si="103"/>
        <v>16.015617378046965</v>
      </c>
      <c r="AE295" s="2">
        <v>1.47</v>
      </c>
      <c r="AF295" s="3">
        <f t="shared" si="104"/>
        <v>0.39269695325966569</v>
      </c>
      <c r="AG295" s="3">
        <f t="shared" si="105"/>
        <v>1.4035668847618199</v>
      </c>
      <c r="AH295" s="8">
        <v>1.915</v>
      </c>
      <c r="AI295" s="3">
        <f t="shared" si="106"/>
        <v>0.46463855909503288</v>
      </c>
      <c r="AJ295" s="3">
        <f t="shared" si="107"/>
        <v>1.5540270267920053</v>
      </c>
      <c r="AK295">
        <v>2.73</v>
      </c>
      <c r="AL295" s="3">
        <f t="shared" si="108"/>
        <v>0.57170883180868759</v>
      </c>
      <c r="AM295" s="3">
        <f t="shared" si="109"/>
        <v>1.7972200755611429</v>
      </c>
    </row>
    <row r="296" spans="1:39" x14ac:dyDescent="0.2">
      <c r="A296">
        <v>27</v>
      </c>
      <c r="B296">
        <v>7</v>
      </c>
      <c r="C296" s="1">
        <v>27.07</v>
      </c>
      <c r="D296" s="1" t="s">
        <v>312</v>
      </c>
      <c r="E296" s="9" t="s">
        <v>9</v>
      </c>
      <c r="F296" s="6">
        <v>2</v>
      </c>
      <c r="G296" s="3">
        <v>13</v>
      </c>
      <c r="H296" s="3">
        <f t="shared" si="88"/>
        <v>1.146128035678238</v>
      </c>
      <c r="I296" s="3">
        <f t="shared" si="89"/>
        <v>3.6742346141747673</v>
      </c>
      <c r="J296" s="3">
        <v>128</v>
      </c>
      <c r="K296" s="3">
        <f t="shared" si="90"/>
        <v>2.1105897102992488</v>
      </c>
      <c r="L296" s="3">
        <f t="shared" si="91"/>
        <v>11.335784048754634</v>
      </c>
      <c r="M296" s="3">
        <v>135</v>
      </c>
      <c r="N296" s="3">
        <f t="shared" si="92"/>
        <v>2.1335389083702174</v>
      </c>
      <c r="O296" s="3">
        <f t="shared" si="93"/>
        <v>11.640446726822816</v>
      </c>
      <c r="P296" s="1">
        <v>100.02197087719162</v>
      </c>
      <c r="Q296" s="3">
        <f t="shared" si="94"/>
        <v>2.0044158370801055</v>
      </c>
      <c r="R296" s="3">
        <f t="shared" si="95"/>
        <v>10.026064575754118</v>
      </c>
      <c r="S296" s="7">
        <v>91.573820796850356</v>
      </c>
      <c r="T296" s="3">
        <f t="shared" si="96"/>
        <v>1.9664881887238284</v>
      </c>
      <c r="U296" s="3">
        <f t="shared" si="97"/>
        <v>9.5955104500412247</v>
      </c>
      <c r="V296" s="7">
        <v>87.774737016077367</v>
      </c>
      <c r="W296" s="3">
        <f t="shared" si="98"/>
        <v>1.9482893944331225</v>
      </c>
      <c r="X296" s="3">
        <f t="shared" si="99"/>
        <v>9.3954636402935101</v>
      </c>
      <c r="Y296" s="1">
        <v>4.666666666666667</v>
      </c>
      <c r="Z296" s="3">
        <f t="shared" si="100"/>
        <v>0.75332766665861151</v>
      </c>
      <c r="AA296" s="3">
        <f t="shared" si="101"/>
        <v>2.2730302828309759</v>
      </c>
      <c r="AB296" s="5">
        <v>255.5</v>
      </c>
      <c r="AC296" s="3">
        <f t="shared" si="102"/>
        <v>2.409087369447835</v>
      </c>
      <c r="AD296" s="3">
        <f t="shared" si="103"/>
        <v>16</v>
      </c>
      <c r="AE296" s="2">
        <v>1.29</v>
      </c>
      <c r="AF296" s="3">
        <f t="shared" si="104"/>
        <v>0.35983548233988799</v>
      </c>
      <c r="AG296" s="3">
        <f t="shared" si="105"/>
        <v>1.3379088160259651</v>
      </c>
      <c r="AH296" s="8">
        <v>0.63333333333333341</v>
      </c>
      <c r="AI296" s="3">
        <f t="shared" si="106"/>
        <v>0.21307482530885122</v>
      </c>
      <c r="AJ296" s="3">
        <f t="shared" si="107"/>
        <v>1.0645812948447542</v>
      </c>
      <c r="AK296">
        <v>2.39</v>
      </c>
      <c r="AL296" s="3">
        <f t="shared" si="108"/>
        <v>0.53019969820308221</v>
      </c>
      <c r="AM296" s="3">
        <f t="shared" si="109"/>
        <v>1.7</v>
      </c>
    </row>
    <row r="297" spans="1:39" x14ac:dyDescent="0.2">
      <c r="A297">
        <v>27</v>
      </c>
      <c r="B297">
        <v>8</v>
      </c>
      <c r="C297" s="1">
        <v>27.08</v>
      </c>
      <c r="D297" s="1" t="s">
        <v>317</v>
      </c>
      <c r="E297" s="6" t="s">
        <v>17</v>
      </c>
      <c r="F297" s="6">
        <v>2</v>
      </c>
      <c r="G297" s="3">
        <v>10</v>
      </c>
      <c r="H297" s="3">
        <f t="shared" si="88"/>
        <v>1.0413926851582251</v>
      </c>
      <c r="I297" s="3">
        <f t="shared" si="89"/>
        <v>3.2403703492039302</v>
      </c>
      <c r="J297" s="3">
        <v>85</v>
      </c>
      <c r="K297" s="3">
        <f t="shared" si="90"/>
        <v>1.9344984512435677</v>
      </c>
      <c r="L297" s="3">
        <f t="shared" si="91"/>
        <v>9.2466210044534645</v>
      </c>
      <c r="M297" s="3">
        <v>92</v>
      </c>
      <c r="N297" s="3">
        <f t="shared" si="92"/>
        <v>1.968482948553935</v>
      </c>
      <c r="O297" s="3">
        <f t="shared" si="93"/>
        <v>9.6176920308356717</v>
      </c>
      <c r="P297" s="1">
        <v>133.12651861716407</v>
      </c>
      <c r="Q297" s="3">
        <f t="shared" si="94"/>
        <v>2.127514652202867</v>
      </c>
      <c r="R297" s="3">
        <f t="shared" si="95"/>
        <v>11.559693707757315</v>
      </c>
      <c r="S297" s="7">
        <v>116.96372696956871</v>
      </c>
      <c r="T297" s="3">
        <f t="shared" si="96"/>
        <v>2.0717484852831891</v>
      </c>
      <c r="U297" s="3">
        <f t="shared" si="97"/>
        <v>10.838068415062192</v>
      </c>
      <c r="V297" s="7">
        <v>107.27781876924632</v>
      </c>
      <c r="W297" s="3">
        <f t="shared" si="98"/>
        <v>2.0345394984281553</v>
      </c>
      <c r="X297" s="3">
        <f t="shared" si="99"/>
        <v>10.381609642499873</v>
      </c>
      <c r="Y297" s="1">
        <v>3.3333333333333335</v>
      </c>
      <c r="Z297" s="3">
        <f t="shared" si="100"/>
        <v>0.63682209758717434</v>
      </c>
      <c r="AA297" s="3">
        <f t="shared" si="101"/>
        <v>1.9578900207451218</v>
      </c>
      <c r="AB297" s="5">
        <v>220</v>
      </c>
      <c r="AC297" s="3">
        <f t="shared" si="102"/>
        <v>2.3443922736851106</v>
      </c>
      <c r="AD297" s="3">
        <f t="shared" si="103"/>
        <v>14.849242404917497</v>
      </c>
      <c r="AE297" s="2">
        <v>1.43</v>
      </c>
      <c r="AF297" s="3">
        <f t="shared" si="104"/>
        <v>0.38560627359831212</v>
      </c>
      <c r="AG297" s="3">
        <f t="shared" si="105"/>
        <v>1.3892443989449805</v>
      </c>
      <c r="AH297" s="8" t="s">
        <v>29</v>
      </c>
      <c r="AI297" s="3" t="s">
        <v>29</v>
      </c>
      <c r="AJ297" s="3" t="s">
        <v>29</v>
      </c>
      <c r="AK297" s="3" t="s">
        <v>29</v>
      </c>
      <c r="AL297" s="3" t="s">
        <v>29</v>
      </c>
      <c r="AM297" s="3" t="s">
        <v>29</v>
      </c>
    </row>
    <row r="298" spans="1:39" x14ac:dyDescent="0.2">
      <c r="A298">
        <v>27</v>
      </c>
      <c r="B298">
        <v>9</v>
      </c>
      <c r="C298" s="1">
        <v>27.09</v>
      </c>
      <c r="D298" s="1" t="s">
        <v>317</v>
      </c>
      <c r="E298" s="6" t="s">
        <v>25</v>
      </c>
      <c r="F298" s="6">
        <v>2</v>
      </c>
      <c r="G298" s="3">
        <v>12</v>
      </c>
      <c r="H298" s="3">
        <f t="shared" si="88"/>
        <v>1.1139433523068367</v>
      </c>
      <c r="I298" s="3">
        <f t="shared" si="89"/>
        <v>3.5355339059327378</v>
      </c>
      <c r="J298" s="3">
        <v>80</v>
      </c>
      <c r="K298" s="3">
        <f t="shared" si="90"/>
        <v>1.9084850188786497</v>
      </c>
      <c r="L298" s="3">
        <f t="shared" si="91"/>
        <v>8.9721792224631809</v>
      </c>
      <c r="M298" s="3">
        <v>85</v>
      </c>
      <c r="N298" s="3">
        <f t="shared" si="92"/>
        <v>1.9344984512435677</v>
      </c>
      <c r="O298" s="3">
        <f t="shared" si="93"/>
        <v>9.2466210044534645</v>
      </c>
      <c r="P298" s="1">
        <v>123.42734386047489</v>
      </c>
      <c r="Q298" s="3">
        <f t="shared" si="94"/>
        <v>2.0949158303771465</v>
      </c>
      <c r="R298" s="3">
        <f t="shared" si="95"/>
        <v>11.132265890665517</v>
      </c>
      <c r="S298" s="7">
        <v>108.16906261670022</v>
      </c>
      <c r="T298" s="3">
        <f t="shared" si="96"/>
        <v>2.038099581239833</v>
      </c>
      <c r="U298" s="3">
        <f t="shared" si="97"/>
        <v>10.424445434491957</v>
      </c>
      <c r="V298" s="7">
        <v>98.923326759703357</v>
      </c>
      <c r="W298" s="3">
        <f t="shared" si="98"/>
        <v>1.9996668846267944</v>
      </c>
      <c r="X298" s="3">
        <f t="shared" si="99"/>
        <v>9.9711246486895018</v>
      </c>
      <c r="Y298" s="1">
        <v>4.666666666666667</v>
      </c>
      <c r="Z298" s="3">
        <f t="shared" si="100"/>
        <v>0.75332766665861151</v>
      </c>
      <c r="AA298" s="3">
        <f t="shared" si="101"/>
        <v>2.2730302828309759</v>
      </c>
      <c r="AB298" s="5">
        <v>199</v>
      </c>
      <c r="AC298" s="3">
        <f t="shared" si="102"/>
        <v>2.3010299956639813</v>
      </c>
      <c r="AD298" s="3">
        <f t="shared" si="103"/>
        <v>14.124446891825535</v>
      </c>
      <c r="AE298" s="2">
        <v>1.0900000000000001</v>
      </c>
      <c r="AF298" s="3">
        <f t="shared" si="104"/>
        <v>0.32014628611105395</v>
      </c>
      <c r="AG298" s="3">
        <f t="shared" si="105"/>
        <v>1.2609520212918492</v>
      </c>
      <c r="AH298" s="8" t="s">
        <v>29</v>
      </c>
      <c r="AI298" s="3" t="s">
        <v>29</v>
      </c>
      <c r="AJ298" s="3" t="s">
        <v>29</v>
      </c>
      <c r="AK298" s="3" t="s">
        <v>29</v>
      </c>
      <c r="AL298" s="3" t="s">
        <v>29</v>
      </c>
      <c r="AM298" s="3" t="s">
        <v>29</v>
      </c>
    </row>
    <row r="299" spans="1:39" x14ac:dyDescent="0.2">
      <c r="A299">
        <v>27</v>
      </c>
      <c r="B299">
        <v>10</v>
      </c>
      <c r="C299" s="1">
        <v>27.1</v>
      </c>
      <c r="D299" s="1" t="s">
        <v>317</v>
      </c>
      <c r="E299" s="6" t="s">
        <v>33</v>
      </c>
      <c r="F299" s="6">
        <v>2</v>
      </c>
      <c r="G299" s="3">
        <v>9</v>
      </c>
      <c r="H299" s="3">
        <f t="shared" si="88"/>
        <v>1</v>
      </c>
      <c r="I299" s="3">
        <f t="shared" si="89"/>
        <v>3.082207001484488</v>
      </c>
      <c r="J299" s="3">
        <v>80</v>
      </c>
      <c r="K299" s="3">
        <f t="shared" si="90"/>
        <v>1.9084850188786497</v>
      </c>
      <c r="L299" s="3">
        <f t="shared" si="91"/>
        <v>8.9721792224631809</v>
      </c>
      <c r="M299" s="3">
        <v>85</v>
      </c>
      <c r="N299" s="3">
        <f t="shared" si="92"/>
        <v>1.9344984512435677</v>
      </c>
      <c r="O299" s="3">
        <f t="shared" si="93"/>
        <v>9.2466210044534645</v>
      </c>
      <c r="P299" s="1">
        <v>126.42166523783042</v>
      </c>
      <c r="Q299" s="3">
        <f t="shared" si="94"/>
        <v>2.1052432764552922</v>
      </c>
      <c r="R299" s="3">
        <f t="shared" si="95"/>
        <v>11.265951590426369</v>
      </c>
      <c r="S299" s="7">
        <v>100.7954279104476</v>
      </c>
      <c r="T299" s="3">
        <f t="shared" si="96"/>
        <v>2.007728272324369</v>
      </c>
      <c r="U299" s="3">
        <f t="shared" si="97"/>
        <v>10.064562976624847</v>
      </c>
      <c r="V299" s="7">
        <v>86.541140513663692</v>
      </c>
      <c r="W299" s="3">
        <f t="shared" si="98"/>
        <v>1.9422122004398104</v>
      </c>
      <c r="X299" s="3">
        <f t="shared" si="99"/>
        <v>9.3295841554521441</v>
      </c>
      <c r="Y299" s="1">
        <v>4</v>
      </c>
      <c r="Z299" s="3">
        <f t="shared" si="100"/>
        <v>0.69897000433601886</v>
      </c>
      <c r="AA299" s="3">
        <f t="shared" si="101"/>
        <v>2.1213203435596424</v>
      </c>
      <c r="AB299" s="5">
        <v>246.83333333333334</v>
      </c>
      <c r="AC299" s="3">
        <f t="shared" si="102"/>
        <v>2.3941597181383107</v>
      </c>
      <c r="AD299" s="3">
        <f t="shared" si="103"/>
        <v>15.726834816113932</v>
      </c>
      <c r="AE299" s="2">
        <v>1.01</v>
      </c>
      <c r="AF299" s="3">
        <f t="shared" si="104"/>
        <v>0.30319605742048883</v>
      </c>
      <c r="AG299" s="3">
        <f t="shared" si="105"/>
        <v>1.2288205727444508</v>
      </c>
      <c r="AH299" s="8">
        <v>28.899999999999995</v>
      </c>
      <c r="AI299" s="3">
        <f t="shared" si="106"/>
        <v>1.4756711883244296</v>
      </c>
      <c r="AJ299" s="3">
        <f t="shared" si="107"/>
        <v>5.4221766846903829</v>
      </c>
      <c r="AK299">
        <v>2.2599999999999998</v>
      </c>
      <c r="AL299" s="3">
        <f t="shared" si="108"/>
        <v>0.51321760006793893</v>
      </c>
      <c r="AM299" s="3">
        <f t="shared" si="109"/>
        <v>1.6613247725836149</v>
      </c>
    </row>
    <row r="300" spans="1:39" x14ac:dyDescent="0.2">
      <c r="A300">
        <v>27</v>
      </c>
      <c r="B300">
        <v>11</v>
      </c>
      <c r="C300" s="1">
        <v>27.11</v>
      </c>
      <c r="D300" s="1" t="s">
        <v>317</v>
      </c>
      <c r="E300" s="6" t="s">
        <v>39</v>
      </c>
      <c r="F300" s="6">
        <v>2</v>
      </c>
      <c r="G300" s="3">
        <v>11</v>
      </c>
      <c r="H300" s="3">
        <f t="shared" si="88"/>
        <v>1.0791812460476249</v>
      </c>
      <c r="I300" s="3">
        <f t="shared" si="89"/>
        <v>3.3911649915626341</v>
      </c>
      <c r="J300" s="3">
        <v>80</v>
      </c>
      <c r="K300" s="3">
        <f t="shared" si="90"/>
        <v>1.9084850188786497</v>
      </c>
      <c r="L300" s="3">
        <f t="shared" si="91"/>
        <v>8.9721792224631809</v>
      </c>
      <c r="M300" s="3">
        <v>85</v>
      </c>
      <c r="N300" s="3">
        <f t="shared" si="92"/>
        <v>1.9344984512435677</v>
      </c>
      <c r="O300" s="3">
        <f t="shared" si="93"/>
        <v>9.2466210044534645</v>
      </c>
      <c r="P300" s="1">
        <v>115.64264998667734</v>
      </c>
      <c r="Q300" s="3">
        <f t="shared" si="94"/>
        <v>2.0668573777564587</v>
      </c>
      <c r="R300" s="3">
        <f t="shared" si="95"/>
        <v>10.776949938951992</v>
      </c>
      <c r="S300" s="7">
        <v>107.4156127264376</v>
      </c>
      <c r="T300" s="3">
        <f t="shared" si="96"/>
        <v>2.035091828629406</v>
      </c>
      <c r="U300" s="3">
        <f t="shared" si="97"/>
        <v>10.388243967410354</v>
      </c>
      <c r="V300" s="7">
        <v>99.791149539712279</v>
      </c>
      <c r="W300" s="3">
        <f t="shared" si="98"/>
        <v>2.003422398430756</v>
      </c>
      <c r="X300" s="3">
        <f t="shared" si="99"/>
        <v>10.014546896375906</v>
      </c>
      <c r="Y300" s="1">
        <v>2.3333333333333335</v>
      </c>
      <c r="Z300" s="3">
        <f t="shared" si="100"/>
        <v>0.52287874528033762</v>
      </c>
      <c r="AA300" s="3">
        <f t="shared" si="101"/>
        <v>1.6832508230603465</v>
      </c>
      <c r="AB300" s="5">
        <v>237.83333333333334</v>
      </c>
      <c r="AC300" s="3">
        <f t="shared" si="102"/>
        <v>2.378094940013701</v>
      </c>
      <c r="AD300" s="3">
        <f t="shared" si="103"/>
        <v>15.438048235879215</v>
      </c>
      <c r="AE300" s="2">
        <v>1.1299999999999999</v>
      </c>
      <c r="AF300" s="3">
        <f t="shared" si="104"/>
        <v>0.32837960343873768</v>
      </c>
      <c r="AG300" s="3">
        <f t="shared" si="105"/>
        <v>1.2767145334803705</v>
      </c>
      <c r="AH300" s="8" t="s">
        <v>29</v>
      </c>
      <c r="AI300" s="3" t="s">
        <v>29</v>
      </c>
      <c r="AJ300" s="3" t="s">
        <v>29</v>
      </c>
      <c r="AK300" s="8" t="s">
        <v>29</v>
      </c>
      <c r="AL300" s="3" t="s">
        <v>29</v>
      </c>
      <c r="AM300" s="3" t="s">
        <v>29</v>
      </c>
    </row>
    <row r="301" spans="1:39" s="16" customFormat="1" x14ac:dyDescent="0.2">
      <c r="A301" s="16">
        <v>27</v>
      </c>
      <c r="B301" s="16">
        <v>12</v>
      </c>
      <c r="C301" s="17">
        <v>27.12</v>
      </c>
      <c r="D301" s="17" t="s">
        <v>313</v>
      </c>
      <c r="E301" s="18" t="s">
        <v>11</v>
      </c>
      <c r="F301" s="18">
        <v>2</v>
      </c>
      <c r="G301" s="19">
        <v>14</v>
      </c>
      <c r="H301" s="3">
        <f t="shared" si="88"/>
        <v>1.1760912590556813</v>
      </c>
      <c r="I301" s="3">
        <f t="shared" si="89"/>
        <v>3.8078865529319543</v>
      </c>
      <c r="J301" s="19">
        <v>58</v>
      </c>
      <c r="K301" s="3">
        <f t="shared" si="90"/>
        <v>1.7708520116421442</v>
      </c>
      <c r="L301" s="3">
        <f t="shared" si="91"/>
        <v>7.6485292703891776</v>
      </c>
      <c r="M301" s="19">
        <v>65</v>
      </c>
      <c r="N301" s="3">
        <f t="shared" si="92"/>
        <v>1.8195439355418688</v>
      </c>
      <c r="O301" s="3">
        <f t="shared" si="93"/>
        <v>8.0932070281193234</v>
      </c>
      <c r="P301" s="17">
        <v>111.83265374038976</v>
      </c>
      <c r="Q301" s="3">
        <f t="shared" si="94"/>
        <v>2.0524348025465153</v>
      </c>
      <c r="R301" s="3">
        <f t="shared" si="95"/>
        <v>10.598710003599011</v>
      </c>
      <c r="S301" s="20" t="s">
        <v>29</v>
      </c>
      <c r="T301" s="3" t="s">
        <v>29</v>
      </c>
      <c r="U301" s="3" t="s">
        <v>29</v>
      </c>
      <c r="V301" s="20" t="s">
        <v>29</v>
      </c>
      <c r="W301" s="3" t="s">
        <v>29</v>
      </c>
      <c r="X301" s="3" t="s">
        <v>29</v>
      </c>
      <c r="Y301" s="17">
        <v>1</v>
      </c>
      <c r="Z301" s="3">
        <f t="shared" si="100"/>
        <v>0.3010299956639812</v>
      </c>
      <c r="AA301" s="3">
        <f t="shared" si="101"/>
        <v>1.2247448713915889</v>
      </c>
      <c r="AB301" s="21">
        <v>239.16666666666666</v>
      </c>
      <c r="AC301" s="3">
        <f t="shared" si="102"/>
        <v>2.3805127304303455</v>
      </c>
      <c r="AD301" s="3">
        <f t="shared" si="103"/>
        <v>15.481171359644161</v>
      </c>
      <c r="AE301" s="22">
        <v>0.54</v>
      </c>
      <c r="AF301" s="3">
        <f t="shared" si="104"/>
        <v>0.18752072083646307</v>
      </c>
      <c r="AG301" s="3">
        <f t="shared" si="105"/>
        <v>1.019803902718557</v>
      </c>
      <c r="AH301" s="23">
        <v>155.23333333333335</v>
      </c>
      <c r="AI301" s="3">
        <f t="shared" si="106"/>
        <v>2.1937736988005478</v>
      </c>
      <c r="AJ301" s="3">
        <f t="shared" si="107"/>
        <v>12.479316220584098</v>
      </c>
      <c r="AK301" s="16">
        <v>1.53</v>
      </c>
      <c r="AL301" s="3">
        <f t="shared" si="108"/>
        <v>0.40312052117581798</v>
      </c>
      <c r="AM301" s="3">
        <f t="shared" si="109"/>
        <v>1.4247806848775009</v>
      </c>
    </row>
    <row r="302" spans="1:39" x14ac:dyDescent="0.2">
      <c r="A302">
        <v>28</v>
      </c>
      <c r="B302">
        <v>1</v>
      </c>
      <c r="C302" s="1">
        <v>28.01</v>
      </c>
      <c r="D302" s="1" t="s">
        <v>316</v>
      </c>
      <c r="E302" s="6" t="s">
        <v>102</v>
      </c>
      <c r="F302" s="6">
        <v>1</v>
      </c>
      <c r="G302" s="3">
        <v>13</v>
      </c>
      <c r="H302" s="3">
        <f t="shared" si="88"/>
        <v>1.146128035678238</v>
      </c>
      <c r="I302" s="3">
        <f t="shared" si="89"/>
        <v>3.6742346141747673</v>
      </c>
      <c r="J302" s="3">
        <v>85</v>
      </c>
      <c r="K302" s="3">
        <f t="shared" si="90"/>
        <v>1.9344984512435677</v>
      </c>
      <c r="L302" s="3">
        <f t="shared" si="91"/>
        <v>9.2466210044534645</v>
      </c>
      <c r="M302" s="3">
        <v>85</v>
      </c>
      <c r="N302" s="3">
        <f t="shared" si="92"/>
        <v>1.9344984512435677</v>
      </c>
      <c r="O302" s="3">
        <f t="shared" si="93"/>
        <v>9.2466210044534645</v>
      </c>
      <c r="P302" s="1">
        <v>86.199792416625044</v>
      </c>
      <c r="Q302" s="3">
        <f t="shared" si="94"/>
        <v>1.9405154510745215</v>
      </c>
      <c r="R302" s="3">
        <f t="shared" si="95"/>
        <v>9.3112723307088938</v>
      </c>
      <c r="S302" s="7">
        <v>82.85137246521181</v>
      </c>
      <c r="T302" s="3">
        <f t="shared" si="96"/>
        <v>1.9235101754595763</v>
      </c>
      <c r="U302" s="3">
        <f t="shared" si="97"/>
        <v>9.1296972822329554</v>
      </c>
      <c r="V302" s="7">
        <v>76.137642216165773</v>
      </c>
      <c r="W302" s="3">
        <f t="shared" si="98"/>
        <v>1.8872663601178128</v>
      </c>
      <c r="X302" s="3">
        <f t="shared" si="99"/>
        <v>8.7542927878935934</v>
      </c>
      <c r="Y302" s="1">
        <v>1</v>
      </c>
      <c r="Z302" s="3">
        <f t="shared" si="100"/>
        <v>0.3010299956639812</v>
      </c>
      <c r="AA302" s="3">
        <f t="shared" si="101"/>
        <v>1.2247448713915889</v>
      </c>
      <c r="AB302" s="5">
        <v>156</v>
      </c>
      <c r="AC302" s="3">
        <f t="shared" si="102"/>
        <v>2.1958996524092336</v>
      </c>
      <c r="AD302" s="3">
        <f t="shared" si="103"/>
        <v>12.509996003196804</v>
      </c>
      <c r="AE302" s="2">
        <v>1.42</v>
      </c>
      <c r="AF302" s="3">
        <f t="shared" si="104"/>
        <v>0.38381536598043126</v>
      </c>
      <c r="AG302" s="3">
        <f t="shared" si="105"/>
        <v>1.3856406460551018</v>
      </c>
      <c r="AH302" s="8">
        <v>2.1666666666666665</v>
      </c>
      <c r="AI302" s="3">
        <f t="shared" si="106"/>
        <v>0.50060235056918534</v>
      </c>
      <c r="AJ302" s="3">
        <f t="shared" si="107"/>
        <v>1.6329931618554521</v>
      </c>
      <c r="AK302">
        <v>2.42</v>
      </c>
      <c r="AL302" s="3">
        <f t="shared" si="108"/>
        <v>0.53402610605613499</v>
      </c>
      <c r="AM302" s="3">
        <f t="shared" si="109"/>
        <v>1.7088007490635062</v>
      </c>
    </row>
    <row r="303" spans="1:39" x14ac:dyDescent="0.2">
      <c r="A303">
        <v>28</v>
      </c>
      <c r="B303">
        <v>2</v>
      </c>
      <c r="C303" s="1">
        <v>28.02</v>
      </c>
      <c r="D303" s="1" t="s">
        <v>316</v>
      </c>
      <c r="E303" s="6" t="s">
        <v>107</v>
      </c>
      <c r="F303" s="6">
        <v>1</v>
      </c>
      <c r="G303" s="3">
        <v>7</v>
      </c>
      <c r="H303" s="3">
        <f t="shared" si="88"/>
        <v>0.90308998699194354</v>
      </c>
      <c r="I303" s="3">
        <f t="shared" si="89"/>
        <v>2.7386127875258306</v>
      </c>
      <c r="J303" s="3">
        <v>85</v>
      </c>
      <c r="K303" s="3">
        <f t="shared" si="90"/>
        <v>1.9344984512435677</v>
      </c>
      <c r="L303" s="3">
        <f t="shared" si="91"/>
        <v>9.2466210044534645</v>
      </c>
      <c r="M303" s="3">
        <v>85</v>
      </c>
      <c r="N303" s="3">
        <f t="shared" si="92"/>
        <v>1.9344984512435677</v>
      </c>
      <c r="O303" s="3">
        <f t="shared" si="93"/>
        <v>9.2466210044534645</v>
      </c>
      <c r="P303" s="1">
        <v>80.03169960258694</v>
      </c>
      <c r="Q303" s="3">
        <f t="shared" si="94"/>
        <v>1.9086549481294253</v>
      </c>
      <c r="R303" s="3">
        <f t="shared" si="95"/>
        <v>8.9739455983746037</v>
      </c>
      <c r="S303" s="7">
        <v>88.691107657572815</v>
      </c>
      <c r="T303" s="3">
        <f t="shared" si="96"/>
        <v>1.9527493874511932</v>
      </c>
      <c r="U303" s="3">
        <f t="shared" si="97"/>
        <v>9.4441043862069218</v>
      </c>
      <c r="V303" s="7">
        <v>71.170484928751605</v>
      </c>
      <c r="W303" s="3">
        <f t="shared" si="98"/>
        <v>1.8583596234240503</v>
      </c>
      <c r="X303" s="3">
        <f t="shared" si="99"/>
        <v>8.4658422456806743</v>
      </c>
      <c r="Y303" s="1">
        <v>1.6666666666666667</v>
      </c>
      <c r="Z303" s="3">
        <f t="shared" si="100"/>
        <v>0.42596873227228121</v>
      </c>
      <c r="AA303" s="3">
        <f t="shared" si="101"/>
        <v>1.4719601443879746</v>
      </c>
      <c r="AB303" s="5">
        <v>140.83333333333334</v>
      </c>
      <c r="AC303" s="3">
        <f t="shared" si="102"/>
        <v>2.1517783097009442</v>
      </c>
      <c r="AD303" s="3">
        <f t="shared" si="103"/>
        <v>11.888369666751339</v>
      </c>
      <c r="AE303" s="2">
        <v>1.7</v>
      </c>
      <c r="AF303" s="3">
        <f t="shared" si="104"/>
        <v>0.43136376415898736</v>
      </c>
      <c r="AG303" s="3">
        <f t="shared" si="105"/>
        <v>1.4832396974191326</v>
      </c>
      <c r="AH303" s="8" t="s">
        <v>29</v>
      </c>
      <c r="AI303" s="3" t="s">
        <v>29</v>
      </c>
      <c r="AJ303" s="3" t="s">
        <v>29</v>
      </c>
      <c r="AK303" s="3" t="s">
        <v>29</v>
      </c>
      <c r="AL303" s="3" t="s">
        <v>29</v>
      </c>
      <c r="AM303" s="3" t="s">
        <v>29</v>
      </c>
    </row>
    <row r="304" spans="1:39" x14ac:dyDescent="0.2">
      <c r="A304">
        <v>28</v>
      </c>
      <c r="B304">
        <v>3</v>
      </c>
      <c r="C304" s="1">
        <v>28.03</v>
      </c>
      <c r="D304" s="1" t="s">
        <v>316</v>
      </c>
      <c r="E304" s="6" t="s">
        <v>111</v>
      </c>
      <c r="F304" s="6">
        <v>1</v>
      </c>
      <c r="G304" s="3">
        <v>13</v>
      </c>
      <c r="H304" s="3">
        <f t="shared" si="88"/>
        <v>1.146128035678238</v>
      </c>
      <c r="I304" s="3">
        <f t="shared" si="89"/>
        <v>3.6742346141747673</v>
      </c>
      <c r="J304" s="3">
        <v>80</v>
      </c>
      <c r="K304" s="3">
        <f t="shared" si="90"/>
        <v>1.9084850188786497</v>
      </c>
      <c r="L304" s="3">
        <f t="shared" si="91"/>
        <v>8.9721792224631809</v>
      </c>
      <c r="M304" s="3">
        <v>80</v>
      </c>
      <c r="N304" s="3">
        <f t="shared" si="92"/>
        <v>1.9084850188786497</v>
      </c>
      <c r="O304" s="3">
        <f t="shared" si="93"/>
        <v>8.9721792224631809</v>
      </c>
      <c r="P304" s="1">
        <v>70.815641149456667</v>
      </c>
      <c r="Q304" s="3">
        <f t="shared" si="94"/>
        <v>1.8562190420851556</v>
      </c>
      <c r="R304" s="3">
        <f t="shared" si="95"/>
        <v>8.4448588590607407</v>
      </c>
      <c r="S304" s="7">
        <v>64.62437210902911</v>
      </c>
      <c r="T304" s="3">
        <f t="shared" si="96"/>
        <v>1.8170651611242847</v>
      </c>
      <c r="U304" s="3">
        <f t="shared" si="97"/>
        <v>8.0699672929342849</v>
      </c>
      <c r="V304" s="7">
        <v>64.908787924086482</v>
      </c>
      <c r="W304" s="3">
        <f t="shared" si="98"/>
        <v>1.818943324950427</v>
      </c>
      <c r="X304" s="3">
        <f t="shared" si="99"/>
        <v>8.0875699640922107</v>
      </c>
      <c r="Y304" s="1">
        <f>6/3</f>
        <v>2</v>
      </c>
      <c r="Z304" s="3">
        <f t="shared" si="100"/>
        <v>0.47712125471966244</v>
      </c>
      <c r="AA304" s="3">
        <f t="shared" si="101"/>
        <v>1.5811388300841898</v>
      </c>
      <c r="AB304" s="5">
        <v>147.33333333333334</v>
      </c>
      <c r="AC304" s="3">
        <f t="shared" si="102"/>
        <v>2.1712387562612694</v>
      </c>
      <c r="AD304" s="3">
        <f t="shared" si="103"/>
        <v>12.158673173226319</v>
      </c>
      <c r="AE304" s="2">
        <v>1.49</v>
      </c>
      <c r="AF304" s="3">
        <f t="shared" si="104"/>
        <v>0.3961993470957364</v>
      </c>
      <c r="AG304" s="3">
        <f t="shared" si="105"/>
        <v>1.4106735979665885</v>
      </c>
      <c r="AH304" s="8">
        <v>23.733333333333331</v>
      </c>
      <c r="AI304" s="3">
        <f t="shared" si="106"/>
        <v>1.3932826505593645</v>
      </c>
      <c r="AJ304" s="3">
        <f t="shared" si="107"/>
        <v>4.9227363664260277</v>
      </c>
      <c r="AK304">
        <v>2.31</v>
      </c>
      <c r="AL304" s="3">
        <f t="shared" si="108"/>
        <v>0.51982799377571876</v>
      </c>
      <c r="AM304" s="3">
        <f t="shared" si="109"/>
        <v>1.6763054614240209</v>
      </c>
    </row>
    <row r="305" spans="1:39" x14ac:dyDescent="0.2">
      <c r="A305">
        <v>28</v>
      </c>
      <c r="B305">
        <v>4</v>
      </c>
      <c r="C305" s="1">
        <v>28.04</v>
      </c>
      <c r="D305" s="1" t="s">
        <v>316</v>
      </c>
      <c r="E305" s="6" t="s">
        <v>117</v>
      </c>
      <c r="F305" s="6">
        <v>1</v>
      </c>
      <c r="G305" s="11">
        <v>12</v>
      </c>
      <c r="H305" s="3">
        <f t="shared" si="88"/>
        <v>1.1139433523068367</v>
      </c>
      <c r="I305" s="3">
        <f t="shared" si="89"/>
        <v>3.5355339059327378</v>
      </c>
      <c r="J305" s="3">
        <v>73</v>
      </c>
      <c r="K305" s="3">
        <f t="shared" si="90"/>
        <v>1.8692317197309762</v>
      </c>
      <c r="L305" s="3">
        <f t="shared" si="91"/>
        <v>8.5732140997411239</v>
      </c>
      <c r="M305" s="3">
        <v>73</v>
      </c>
      <c r="N305" s="3">
        <f t="shared" si="92"/>
        <v>1.8692317197309762</v>
      </c>
      <c r="O305" s="3">
        <f t="shared" si="93"/>
        <v>8.5732140997411239</v>
      </c>
      <c r="P305" s="1">
        <v>80.2781797915288</v>
      </c>
      <c r="Q305" s="3">
        <f t="shared" si="94"/>
        <v>1.9099739691112698</v>
      </c>
      <c r="R305" s="3">
        <f t="shared" si="95"/>
        <v>8.9876682065777658</v>
      </c>
      <c r="S305" s="7">
        <v>68.102719196792108</v>
      </c>
      <c r="T305" s="3">
        <f t="shared" si="96"/>
        <v>1.8394951372284218</v>
      </c>
      <c r="U305" s="3">
        <f t="shared" si="97"/>
        <v>8.2826758476226825</v>
      </c>
      <c r="V305" s="7">
        <v>64.071059956898424</v>
      </c>
      <c r="W305" s="3">
        <f t="shared" si="98"/>
        <v>1.813387881110416</v>
      </c>
      <c r="X305" s="3">
        <f t="shared" si="99"/>
        <v>8.0356119839685149</v>
      </c>
      <c r="Y305" s="1">
        <v>0.33333333333333331</v>
      </c>
      <c r="Z305" s="3">
        <f t="shared" si="100"/>
        <v>0.12493873660829993</v>
      </c>
      <c r="AA305" s="3">
        <f t="shared" si="101"/>
        <v>0.91287092917527679</v>
      </c>
      <c r="AB305" s="5">
        <v>132.66666666666666</v>
      </c>
      <c r="AC305" s="3">
        <f t="shared" si="102"/>
        <v>2.12602311790052</v>
      </c>
      <c r="AD305" s="3">
        <f t="shared" si="103"/>
        <v>11.539786248742507</v>
      </c>
      <c r="AE305" s="2">
        <v>1.28</v>
      </c>
      <c r="AF305" s="3">
        <f t="shared" si="104"/>
        <v>0.35793484700045386</v>
      </c>
      <c r="AG305" s="3">
        <f t="shared" si="105"/>
        <v>1.3341664064126333</v>
      </c>
      <c r="AH305" s="8">
        <v>37.6</v>
      </c>
      <c r="AI305" s="3">
        <f t="shared" si="106"/>
        <v>1.5865873046717549</v>
      </c>
      <c r="AJ305" s="3">
        <f t="shared" si="107"/>
        <v>6.1725197448043856</v>
      </c>
      <c r="AK305">
        <v>2.21</v>
      </c>
      <c r="AL305" s="3">
        <f t="shared" si="108"/>
        <v>0.5065050324048721</v>
      </c>
      <c r="AM305" s="3">
        <f t="shared" si="109"/>
        <v>1.6462077633154328</v>
      </c>
    </row>
    <row r="306" spans="1:39" x14ac:dyDescent="0.2">
      <c r="A306">
        <v>28</v>
      </c>
      <c r="B306">
        <v>5</v>
      </c>
      <c r="C306" s="1">
        <v>28.05</v>
      </c>
      <c r="D306" s="1" t="s">
        <v>316</v>
      </c>
      <c r="E306" s="6" t="s">
        <v>123</v>
      </c>
      <c r="F306" s="6">
        <v>1</v>
      </c>
      <c r="G306" s="11">
        <v>12</v>
      </c>
      <c r="H306" s="3">
        <f t="shared" si="88"/>
        <v>1.1139433523068367</v>
      </c>
      <c r="I306" s="3">
        <f t="shared" si="89"/>
        <v>3.5355339059327378</v>
      </c>
      <c r="J306" s="3">
        <v>80</v>
      </c>
      <c r="K306" s="3">
        <f t="shared" si="90"/>
        <v>1.9084850188786497</v>
      </c>
      <c r="L306" s="3">
        <f t="shared" si="91"/>
        <v>8.9721792224631809</v>
      </c>
      <c r="M306" s="3">
        <v>85</v>
      </c>
      <c r="N306" s="3">
        <f t="shared" si="92"/>
        <v>1.9344984512435677</v>
      </c>
      <c r="O306" s="3">
        <f t="shared" si="93"/>
        <v>9.2466210044534645</v>
      </c>
      <c r="P306" s="1">
        <v>82.44955208766379</v>
      </c>
      <c r="Q306" s="3">
        <f t="shared" si="94"/>
        <v>1.9214240099622033</v>
      </c>
      <c r="R306" s="3">
        <f t="shared" si="95"/>
        <v>9.1076644694270428</v>
      </c>
      <c r="S306" s="7">
        <v>73.885296432295064</v>
      </c>
      <c r="T306" s="3">
        <f t="shared" si="96"/>
        <v>1.8743965532777755</v>
      </c>
      <c r="U306" s="3">
        <f t="shared" si="97"/>
        <v>8.624691091992517</v>
      </c>
      <c r="V306" s="7">
        <v>80.430265878999336</v>
      </c>
      <c r="W306" s="3">
        <f t="shared" si="98"/>
        <v>1.9107858528156021</v>
      </c>
      <c r="X306" s="3">
        <f t="shared" si="99"/>
        <v>8.9961250479859007</v>
      </c>
      <c r="Y306" s="1">
        <v>2</v>
      </c>
      <c r="Z306" s="3">
        <f t="shared" si="100"/>
        <v>0.47712125471966244</v>
      </c>
      <c r="AA306" s="3">
        <f t="shared" si="101"/>
        <v>1.5811388300841898</v>
      </c>
      <c r="AB306" s="5">
        <v>142.33333333333334</v>
      </c>
      <c r="AC306" s="3">
        <f t="shared" si="102"/>
        <v>2.156347200859924</v>
      </c>
      <c r="AD306" s="3">
        <f t="shared" si="103"/>
        <v>11.951290027998372</v>
      </c>
      <c r="AE306" s="2">
        <v>1.59</v>
      </c>
      <c r="AF306" s="3">
        <f t="shared" si="104"/>
        <v>0.4132997640812518</v>
      </c>
      <c r="AG306" s="3">
        <f t="shared" si="105"/>
        <v>1.4456832294800961</v>
      </c>
      <c r="AH306" s="8">
        <v>12.133333333333333</v>
      </c>
      <c r="AI306" s="3">
        <f t="shared" si="106"/>
        <v>1.1183749671059118</v>
      </c>
      <c r="AJ306" s="3">
        <f t="shared" si="107"/>
        <v>3.5543400700176866</v>
      </c>
      <c r="AK306">
        <v>2.2400000000000002</v>
      </c>
      <c r="AL306" s="3">
        <f t="shared" si="108"/>
        <v>0.51054501020661214</v>
      </c>
      <c r="AM306" s="3">
        <f t="shared" si="109"/>
        <v>1.6552945357246849</v>
      </c>
    </row>
    <row r="307" spans="1:39" s="16" customFormat="1" x14ac:dyDescent="0.2">
      <c r="A307" s="16">
        <v>28</v>
      </c>
      <c r="B307" s="16">
        <v>6</v>
      </c>
      <c r="C307" s="17">
        <v>28.06</v>
      </c>
      <c r="D307" s="17" t="s">
        <v>313</v>
      </c>
      <c r="E307" s="18" t="s">
        <v>11</v>
      </c>
      <c r="F307" s="18">
        <v>1</v>
      </c>
      <c r="G307" s="32">
        <v>14</v>
      </c>
      <c r="H307" s="3">
        <f t="shared" si="88"/>
        <v>1.1760912590556813</v>
      </c>
      <c r="I307" s="3">
        <f t="shared" si="89"/>
        <v>3.8078865529319543</v>
      </c>
      <c r="J307" s="19">
        <v>58</v>
      </c>
      <c r="K307" s="3">
        <f t="shared" si="90"/>
        <v>1.7708520116421442</v>
      </c>
      <c r="L307" s="3">
        <f t="shared" si="91"/>
        <v>7.6485292703891776</v>
      </c>
      <c r="M307" s="19">
        <v>65</v>
      </c>
      <c r="N307" s="3">
        <f t="shared" si="92"/>
        <v>1.8195439355418688</v>
      </c>
      <c r="O307" s="3">
        <f t="shared" si="93"/>
        <v>8.0932070281193234</v>
      </c>
      <c r="P307" s="17">
        <v>55.684685875924615</v>
      </c>
      <c r="Q307" s="3">
        <f t="shared" si="94"/>
        <v>1.7534657442913766</v>
      </c>
      <c r="R307" s="3">
        <f t="shared" si="95"/>
        <v>7.4956444603465959</v>
      </c>
      <c r="S307" s="20" t="s">
        <v>29</v>
      </c>
      <c r="T307" s="3" t="s">
        <v>29</v>
      </c>
      <c r="U307" s="3" t="s">
        <v>29</v>
      </c>
      <c r="V307" s="20" t="s">
        <v>29</v>
      </c>
      <c r="W307" s="3" t="s">
        <v>29</v>
      </c>
      <c r="X307" s="3" t="s">
        <v>29</v>
      </c>
      <c r="Y307" s="17">
        <v>1</v>
      </c>
      <c r="Z307" s="3">
        <f t="shared" si="100"/>
        <v>0.3010299956639812</v>
      </c>
      <c r="AA307" s="3">
        <f t="shared" si="101"/>
        <v>1.2247448713915889</v>
      </c>
      <c r="AB307" s="21">
        <v>194.5</v>
      </c>
      <c r="AC307" s="3">
        <f t="shared" si="102"/>
        <v>2.2911467617318855</v>
      </c>
      <c r="AD307" s="3">
        <f t="shared" si="103"/>
        <v>13.964240043768941</v>
      </c>
      <c r="AE307" s="22">
        <v>0.7</v>
      </c>
      <c r="AF307" s="3">
        <f t="shared" si="104"/>
        <v>0.23044892137827391</v>
      </c>
      <c r="AG307" s="3">
        <f t="shared" si="105"/>
        <v>1.0954451150103321</v>
      </c>
      <c r="AH307" s="23">
        <v>209.70000000000002</v>
      </c>
      <c r="AI307" s="3">
        <f t="shared" si="106"/>
        <v>2.3236645356081</v>
      </c>
      <c r="AJ307" s="3">
        <f t="shared" si="107"/>
        <v>14.498275759551548</v>
      </c>
      <c r="AK307" s="16">
        <v>1.51</v>
      </c>
      <c r="AL307" s="3">
        <f t="shared" si="108"/>
        <v>0.39967372148103808</v>
      </c>
      <c r="AM307" s="3">
        <f t="shared" si="109"/>
        <v>1.4177446878757824</v>
      </c>
    </row>
    <row r="308" spans="1:39" x14ac:dyDescent="0.2">
      <c r="A308">
        <v>28</v>
      </c>
      <c r="B308">
        <v>7</v>
      </c>
      <c r="C308" s="1">
        <v>28.07</v>
      </c>
      <c r="D308" s="1" t="s">
        <v>317</v>
      </c>
      <c r="E308" s="6" t="s">
        <v>49</v>
      </c>
      <c r="F308" s="6">
        <v>2</v>
      </c>
      <c r="G308" s="3">
        <v>10</v>
      </c>
      <c r="H308" s="3">
        <f t="shared" si="88"/>
        <v>1.0413926851582251</v>
      </c>
      <c r="I308" s="3">
        <f t="shared" si="89"/>
        <v>3.2403703492039302</v>
      </c>
      <c r="J308" s="3">
        <v>85</v>
      </c>
      <c r="K308" s="3">
        <f t="shared" si="90"/>
        <v>1.9344984512435677</v>
      </c>
      <c r="L308" s="3">
        <f t="shared" si="91"/>
        <v>9.2466210044534645</v>
      </c>
      <c r="M308" s="3">
        <v>85</v>
      </c>
      <c r="N308" s="3">
        <f t="shared" si="92"/>
        <v>1.9344984512435677</v>
      </c>
      <c r="O308" s="3">
        <f t="shared" si="93"/>
        <v>9.2466210044534645</v>
      </c>
      <c r="P308" s="1">
        <v>83.182845348796718</v>
      </c>
      <c r="Q308" s="3">
        <f t="shared" si="94"/>
        <v>1.9252236006517023</v>
      </c>
      <c r="R308" s="3">
        <f t="shared" si="95"/>
        <v>9.1478328225212291</v>
      </c>
      <c r="S308" s="7">
        <v>77.813937660291799</v>
      </c>
      <c r="T308" s="3">
        <f t="shared" si="96"/>
        <v>1.8966030260391165</v>
      </c>
      <c r="U308" s="3">
        <f t="shared" si="97"/>
        <v>8.8495162387721393</v>
      </c>
      <c r="V308" s="7">
        <v>69.757816765650617</v>
      </c>
      <c r="W308" s="3">
        <f t="shared" si="98"/>
        <v>1.8497744242764314</v>
      </c>
      <c r="X308" s="3">
        <f t="shared" si="99"/>
        <v>8.3819936032933491</v>
      </c>
      <c r="Y308" s="1">
        <v>2.3333333333333335</v>
      </c>
      <c r="Z308" s="3">
        <f t="shared" si="100"/>
        <v>0.52287874528033762</v>
      </c>
      <c r="AA308" s="3">
        <f t="shared" si="101"/>
        <v>1.6832508230603465</v>
      </c>
      <c r="AB308" s="5">
        <v>132.5</v>
      </c>
      <c r="AC308" s="3">
        <f t="shared" si="102"/>
        <v>2.1254812657005941</v>
      </c>
      <c r="AD308" s="3">
        <f t="shared" si="103"/>
        <v>11.532562594670797</v>
      </c>
      <c r="AE308" s="2">
        <v>1.58</v>
      </c>
      <c r="AF308" s="3">
        <f t="shared" si="104"/>
        <v>0.41161970596323016</v>
      </c>
      <c r="AG308" s="3">
        <f t="shared" si="105"/>
        <v>1.4422205101855958</v>
      </c>
      <c r="AH308" s="8" t="s">
        <v>29</v>
      </c>
      <c r="AI308" s="3" t="s">
        <v>29</v>
      </c>
      <c r="AJ308" s="3" t="s">
        <v>29</v>
      </c>
      <c r="AK308" s="3" t="s">
        <v>29</v>
      </c>
      <c r="AL308" s="3" t="s">
        <v>29</v>
      </c>
      <c r="AM308" s="3" t="s">
        <v>29</v>
      </c>
    </row>
    <row r="309" spans="1:39" x14ac:dyDescent="0.2">
      <c r="A309">
        <v>28</v>
      </c>
      <c r="B309">
        <v>8</v>
      </c>
      <c r="C309" s="1">
        <v>28.08</v>
      </c>
      <c r="D309" s="1" t="s">
        <v>317</v>
      </c>
      <c r="E309" s="6" t="s">
        <v>53</v>
      </c>
      <c r="F309" s="6">
        <v>2</v>
      </c>
      <c r="G309" s="3">
        <v>7</v>
      </c>
      <c r="H309" s="3">
        <f t="shared" si="88"/>
        <v>0.90308998699194354</v>
      </c>
      <c r="I309" s="3">
        <f t="shared" si="89"/>
        <v>2.7386127875258306</v>
      </c>
      <c r="J309" s="3">
        <v>85</v>
      </c>
      <c r="K309" s="3">
        <f t="shared" si="90"/>
        <v>1.9344984512435677</v>
      </c>
      <c r="L309" s="3">
        <f t="shared" si="91"/>
        <v>9.2466210044534645</v>
      </c>
      <c r="M309" s="3">
        <v>92</v>
      </c>
      <c r="N309" s="3">
        <f t="shared" si="92"/>
        <v>1.968482948553935</v>
      </c>
      <c r="O309" s="3">
        <f t="shared" si="93"/>
        <v>9.6176920308356717</v>
      </c>
      <c r="P309" s="1">
        <v>90.209398397312938</v>
      </c>
      <c r="Q309" s="3">
        <f t="shared" si="94"/>
        <v>1.9600395911989505</v>
      </c>
      <c r="R309" s="3">
        <f t="shared" si="95"/>
        <v>9.5241481717428638</v>
      </c>
      <c r="S309" s="7">
        <v>75.874446133339191</v>
      </c>
      <c r="T309" s="3">
        <f t="shared" si="96"/>
        <v>1.885781999780533</v>
      </c>
      <c r="U309" s="3">
        <f t="shared" si="97"/>
        <v>8.7392474580674957</v>
      </c>
      <c r="V309" s="7">
        <v>71.601189043189805</v>
      </c>
      <c r="W309" s="3">
        <f t="shared" si="98"/>
        <v>1.8609437335192034</v>
      </c>
      <c r="X309" s="3">
        <f t="shared" si="99"/>
        <v>8.4912419022890759</v>
      </c>
      <c r="Y309" s="1">
        <v>3</v>
      </c>
      <c r="Z309" s="3">
        <f t="shared" si="100"/>
        <v>0.6020599913279624</v>
      </c>
      <c r="AA309" s="3">
        <f t="shared" si="101"/>
        <v>1.8708286933869707</v>
      </c>
      <c r="AB309" s="5">
        <v>202.16666666666666</v>
      </c>
      <c r="AC309" s="3">
        <f t="shared" si="102"/>
        <v>2.3078524552347384</v>
      </c>
      <c r="AD309" s="3">
        <f t="shared" si="103"/>
        <v>14.236104336041748</v>
      </c>
      <c r="AE309" s="2">
        <v>1.25</v>
      </c>
      <c r="AF309" s="3">
        <f t="shared" si="104"/>
        <v>0.35218251811136247</v>
      </c>
      <c r="AG309" s="3">
        <f t="shared" si="105"/>
        <v>1.3228756555322954</v>
      </c>
      <c r="AH309" s="8" t="s">
        <v>29</v>
      </c>
      <c r="AI309" s="3" t="s">
        <v>29</v>
      </c>
      <c r="AJ309" s="3" t="s">
        <v>29</v>
      </c>
      <c r="AK309" s="3" t="s">
        <v>29</v>
      </c>
      <c r="AL309" s="3" t="s">
        <v>29</v>
      </c>
      <c r="AM309" s="3" t="s">
        <v>29</v>
      </c>
    </row>
    <row r="310" spans="1:39" x14ac:dyDescent="0.2">
      <c r="A310">
        <v>28</v>
      </c>
      <c r="B310">
        <v>9</v>
      </c>
      <c r="C310" s="1">
        <v>28.09</v>
      </c>
      <c r="D310" s="1" t="s">
        <v>317</v>
      </c>
      <c r="E310" s="6" t="s">
        <v>56</v>
      </c>
      <c r="F310" s="6">
        <v>2</v>
      </c>
      <c r="G310" s="3">
        <v>9</v>
      </c>
      <c r="H310" s="3">
        <f t="shared" si="88"/>
        <v>1</v>
      </c>
      <c r="I310" s="3">
        <f t="shared" si="89"/>
        <v>3.082207001484488</v>
      </c>
      <c r="J310" s="3">
        <v>80</v>
      </c>
      <c r="K310" s="3">
        <f t="shared" si="90"/>
        <v>1.9084850188786497</v>
      </c>
      <c r="L310" s="3">
        <f t="shared" si="91"/>
        <v>8.9721792224631809</v>
      </c>
      <c r="M310" s="3">
        <v>85</v>
      </c>
      <c r="N310" s="3">
        <f t="shared" si="92"/>
        <v>1.9344984512435677</v>
      </c>
      <c r="O310" s="3">
        <f t="shared" si="93"/>
        <v>9.2466210044534645</v>
      </c>
      <c r="P310" s="1">
        <v>66.289040546493638</v>
      </c>
      <c r="Q310" s="3">
        <f t="shared" si="94"/>
        <v>1.8279443358767997</v>
      </c>
      <c r="R310" s="3">
        <f t="shared" si="95"/>
        <v>8.1724562125773197</v>
      </c>
      <c r="S310" s="7">
        <v>63.315297720085418</v>
      </c>
      <c r="T310" s="3">
        <f t="shared" si="96"/>
        <v>1.8083142843586766</v>
      </c>
      <c r="U310" s="3">
        <f t="shared" si="97"/>
        <v>7.9884477666243408</v>
      </c>
      <c r="V310" s="7">
        <v>59.267154794679485</v>
      </c>
      <c r="W310" s="3">
        <f t="shared" si="98"/>
        <v>1.7800806889602339</v>
      </c>
      <c r="X310" s="3">
        <f t="shared" si="99"/>
        <v>7.7309219886556537</v>
      </c>
      <c r="Y310" s="1">
        <v>2.3333333333333335</v>
      </c>
      <c r="Z310" s="3">
        <f t="shared" si="100"/>
        <v>0.52287874528033762</v>
      </c>
      <c r="AA310" s="3">
        <f t="shared" si="101"/>
        <v>1.6832508230603465</v>
      </c>
      <c r="AB310" s="5">
        <v>205</v>
      </c>
      <c r="AC310" s="3">
        <f t="shared" si="102"/>
        <v>2.3138672203691533</v>
      </c>
      <c r="AD310" s="3">
        <f t="shared" si="103"/>
        <v>14.33527118683145</v>
      </c>
      <c r="AE310" s="2">
        <v>1.35</v>
      </c>
      <c r="AF310" s="3">
        <f t="shared" si="104"/>
        <v>0.37106786227173627</v>
      </c>
      <c r="AG310" s="3">
        <f t="shared" si="105"/>
        <v>1.3601470508735443</v>
      </c>
      <c r="AH310" s="8">
        <v>0.46666666666666679</v>
      </c>
      <c r="AI310" s="3">
        <f t="shared" si="106"/>
        <v>0.16633142176652502</v>
      </c>
      <c r="AJ310" s="3">
        <f t="shared" si="107"/>
        <v>0.98319208025017513</v>
      </c>
      <c r="AK310">
        <v>2.36</v>
      </c>
      <c r="AL310" s="3">
        <f t="shared" si="108"/>
        <v>0.52633927738984398</v>
      </c>
      <c r="AM310" s="3">
        <f t="shared" si="109"/>
        <v>1.6911534525287764</v>
      </c>
    </row>
    <row r="311" spans="1:39" x14ac:dyDescent="0.2">
      <c r="A311">
        <v>28</v>
      </c>
      <c r="B311">
        <v>10</v>
      </c>
      <c r="C311" s="1">
        <v>28.1</v>
      </c>
      <c r="D311" s="1" t="s">
        <v>317</v>
      </c>
      <c r="E311" s="6" t="s">
        <v>62</v>
      </c>
      <c r="F311" s="6">
        <v>2</v>
      </c>
      <c r="G311" s="3">
        <v>9</v>
      </c>
      <c r="H311" s="3">
        <f t="shared" si="88"/>
        <v>1</v>
      </c>
      <c r="I311" s="3">
        <f t="shared" si="89"/>
        <v>3.082207001484488</v>
      </c>
      <c r="J311" s="3">
        <v>80</v>
      </c>
      <c r="K311" s="3">
        <f t="shared" si="90"/>
        <v>1.9084850188786497</v>
      </c>
      <c r="L311" s="3">
        <f t="shared" si="91"/>
        <v>8.9721792224631809</v>
      </c>
      <c r="M311" s="3">
        <v>85</v>
      </c>
      <c r="N311" s="3">
        <f t="shared" si="92"/>
        <v>1.9344984512435677</v>
      </c>
      <c r="O311" s="3">
        <f t="shared" si="93"/>
        <v>9.2466210044534645</v>
      </c>
      <c r="P311" s="1">
        <v>76.521570532204294</v>
      </c>
      <c r="Q311" s="3">
        <f t="shared" si="94"/>
        <v>1.889422562630954</v>
      </c>
      <c r="R311" s="3">
        <f t="shared" si="95"/>
        <v>8.7761933964677592</v>
      </c>
      <c r="S311" s="7">
        <v>90.612134165546905</v>
      </c>
      <c r="T311" s="3">
        <f t="shared" si="96"/>
        <v>1.9619530004378019</v>
      </c>
      <c r="U311" s="3">
        <f t="shared" si="97"/>
        <v>9.5452676319497147</v>
      </c>
      <c r="V311" s="7">
        <v>62.80400952633471</v>
      </c>
      <c r="W311" s="3">
        <f t="shared" si="98"/>
        <v>1.8048479712046703</v>
      </c>
      <c r="X311" s="3">
        <f t="shared" si="99"/>
        <v>7.956381685561265</v>
      </c>
      <c r="Y311" s="1">
        <v>3</v>
      </c>
      <c r="Z311" s="3">
        <f t="shared" si="100"/>
        <v>0.6020599913279624</v>
      </c>
      <c r="AA311" s="3">
        <f t="shared" si="101"/>
        <v>1.8708286933869707</v>
      </c>
      <c r="AB311" s="5">
        <v>147.33333333333334</v>
      </c>
      <c r="AC311" s="3">
        <f t="shared" si="102"/>
        <v>2.1712387562612694</v>
      </c>
      <c r="AD311" s="3">
        <f t="shared" si="103"/>
        <v>12.158673173226319</v>
      </c>
      <c r="AE311" s="2">
        <v>1.42</v>
      </c>
      <c r="AF311" s="3">
        <f t="shared" si="104"/>
        <v>0.38381536598043126</v>
      </c>
      <c r="AG311" s="3">
        <f t="shared" si="105"/>
        <v>1.3856406460551018</v>
      </c>
      <c r="AH311" s="8" t="s">
        <v>29</v>
      </c>
      <c r="AI311" s="3" t="s">
        <v>29</v>
      </c>
      <c r="AJ311" s="3" t="s">
        <v>29</v>
      </c>
      <c r="AK311" s="3" t="s">
        <v>29</v>
      </c>
      <c r="AL311" s="3" t="s">
        <v>29</v>
      </c>
      <c r="AM311" s="3" t="s">
        <v>29</v>
      </c>
    </row>
    <row r="312" spans="1:39" x14ac:dyDescent="0.2">
      <c r="A312">
        <v>28</v>
      </c>
      <c r="B312">
        <v>11</v>
      </c>
      <c r="C312" s="1">
        <v>28.11</v>
      </c>
      <c r="D312" s="1" t="s">
        <v>312</v>
      </c>
      <c r="E312" s="9" t="s">
        <v>9</v>
      </c>
      <c r="F312" s="6">
        <v>2</v>
      </c>
      <c r="G312" s="3">
        <v>15</v>
      </c>
      <c r="H312" s="3">
        <f t="shared" si="88"/>
        <v>1.2041199826559248</v>
      </c>
      <c r="I312" s="3">
        <f t="shared" si="89"/>
        <v>3.9370039370059056</v>
      </c>
      <c r="J312" s="3">
        <v>122</v>
      </c>
      <c r="K312" s="3">
        <f t="shared" si="90"/>
        <v>2.0899051114393981</v>
      </c>
      <c r="L312" s="3">
        <f t="shared" si="91"/>
        <v>11.067971810589327</v>
      </c>
      <c r="M312" s="3">
        <v>128</v>
      </c>
      <c r="N312" s="3">
        <f t="shared" si="92"/>
        <v>2.1105897102992488</v>
      </c>
      <c r="O312" s="3">
        <f t="shared" si="93"/>
        <v>11.335784048754634</v>
      </c>
      <c r="P312" s="1">
        <v>80.219534267631531</v>
      </c>
      <c r="Q312" s="3">
        <f t="shared" si="94"/>
        <v>1.9096604948120139</v>
      </c>
      <c r="R312" s="3">
        <f t="shared" si="95"/>
        <v>8.9844050591918183</v>
      </c>
      <c r="S312" s="7">
        <v>79.025080167971083</v>
      </c>
      <c r="T312" s="3">
        <f t="shared" si="96"/>
        <v>1.9032261178863359</v>
      </c>
      <c r="U312" s="3">
        <f t="shared" si="97"/>
        <v>8.9176835651401696</v>
      </c>
      <c r="V312" s="7">
        <v>60.417089421743881</v>
      </c>
      <c r="W312" s="3">
        <f t="shared" si="98"/>
        <v>1.7882892312209029</v>
      </c>
      <c r="X312" s="3">
        <f t="shared" si="99"/>
        <v>7.8049400652243248</v>
      </c>
      <c r="Y312" s="1">
        <v>6.666666666666667</v>
      </c>
      <c r="Z312" s="3">
        <f t="shared" si="100"/>
        <v>0.88460658129793046</v>
      </c>
      <c r="AA312" s="3">
        <f t="shared" si="101"/>
        <v>2.6770630673681683</v>
      </c>
      <c r="AB312" s="5">
        <v>355</v>
      </c>
      <c r="AC312" s="3">
        <f t="shared" si="102"/>
        <v>2.5514499979728753</v>
      </c>
      <c r="AD312" s="3">
        <f t="shared" si="103"/>
        <v>18.854707634964804</v>
      </c>
      <c r="AE312" s="2">
        <v>1.0049999999999999</v>
      </c>
      <c r="AF312" s="3">
        <f t="shared" si="104"/>
        <v>0.30211437695620108</v>
      </c>
      <c r="AG312" s="3">
        <f t="shared" si="105"/>
        <v>1.2267844146385296</v>
      </c>
      <c r="AH312" s="8" t="s">
        <v>29</v>
      </c>
      <c r="AI312" s="3" t="s">
        <v>29</v>
      </c>
      <c r="AJ312" s="3" t="s">
        <v>29</v>
      </c>
      <c r="AK312" s="3" t="s">
        <v>29</v>
      </c>
      <c r="AL312" s="3" t="s">
        <v>29</v>
      </c>
      <c r="AM312" s="3" t="s">
        <v>29</v>
      </c>
    </row>
    <row r="313" spans="1:39" x14ac:dyDescent="0.2">
      <c r="A313">
        <v>28</v>
      </c>
      <c r="B313">
        <v>12</v>
      </c>
      <c r="C313" s="1">
        <v>28.12</v>
      </c>
      <c r="D313" s="1" t="s">
        <v>317</v>
      </c>
      <c r="E313" s="6" t="s">
        <v>67</v>
      </c>
      <c r="F313" s="6">
        <v>2</v>
      </c>
      <c r="G313" s="3">
        <v>13</v>
      </c>
      <c r="H313" s="3">
        <f t="shared" si="88"/>
        <v>1.146128035678238</v>
      </c>
      <c r="I313" s="3">
        <f t="shared" si="89"/>
        <v>3.6742346141747673</v>
      </c>
      <c r="J313" s="3">
        <v>80</v>
      </c>
      <c r="K313" s="3">
        <f t="shared" si="90"/>
        <v>1.9084850188786497</v>
      </c>
      <c r="L313" s="3">
        <f t="shared" si="91"/>
        <v>8.9721792224631809</v>
      </c>
      <c r="M313" s="3">
        <v>85</v>
      </c>
      <c r="N313" s="3">
        <f t="shared" si="92"/>
        <v>1.9344984512435677</v>
      </c>
      <c r="O313" s="3">
        <f t="shared" si="93"/>
        <v>9.2466210044534645</v>
      </c>
      <c r="P313" s="1">
        <v>67.33761364030336</v>
      </c>
      <c r="Q313" s="3">
        <f t="shared" si="94"/>
        <v>1.8346598090992206</v>
      </c>
      <c r="R313" s="3">
        <f t="shared" si="95"/>
        <v>8.2363592466758853</v>
      </c>
      <c r="S313" s="7">
        <v>69.081658292408918</v>
      </c>
      <c r="T313" s="3">
        <f t="shared" si="96"/>
        <v>1.8456043696828821</v>
      </c>
      <c r="U313" s="3">
        <f t="shared" si="97"/>
        <v>8.3415621014537145</v>
      </c>
      <c r="V313" s="7">
        <v>61.371642669122679</v>
      </c>
      <c r="W313" s="3">
        <f t="shared" si="98"/>
        <v>1.7949871821261858</v>
      </c>
      <c r="X313" s="3">
        <f t="shared" si="99"/>
        <v>7.8658529524217959</v>
      </c>
      <c r="Y313" s="1">
        <v>3</v>
      </c>
      <c r="Z313" s="3">
        <f t="shared" si="100"/>
        <v>0.6020599913279624</v>
      </c>
      <c r="AA313" s="3">
        <f t="shared" si="101"/>
        <v>1.8708286933869707</v>
      </c>
      <c r="AB313" s="5">
        <v>215.66666666666666</v>
      </c>
      <c r="AC313" s="3">
        <f t="shared" si="102"/>
        <v>2.3357921019231931</v>
      </c>
      <c r="AD313" s="3">
        <f t="shared" si="103"/>
        <v>14.702607478493965</v>
      </c>
      <c r="AE313" s="2">
        <v>0.96</v>
      </c>
      <c r="AF313" s="3">
        <f t="shared" si="104"/>
        <v>0.29225607135647602</v>
      </c>
      <c r="AG313" s="3">
        <f t="shared" si="105"/>
        <v>1.2083045973594573</v>
      </c>
      <c r="AH313" s="8">
        <v>1.9666666666666668</v>
      </c>
      <c r="AI313" s="3">
        <f t="shared" si="106"/>
        <v>0.47226875192525036</v>
      </c>
      <c r="AJ313" s="3">
        <f t="shared" si="107"/>
        <v>1.5705625319186329</v>
      </c>
      <c r="AK313">
        <v>2.29</v>
      </c>
      <c r="AL313" s="3">
        <f t="shared" si="108"/>
        <v>0.51719589794997434</v>
      </c>
      <c r="AM313" s="3">
        <f t="shared" si="109"/>
        <v>1.6703293088490065</v>
      </c>
    </row>
    <row r="314" spans="1:39" x14ac:dyDescent="0.2">
      <c r="A314">
        <v>29</v>
      </c>
      <c r="B314">
        <v>1</v>
      </c>
      <c r="C314" s="1">
        <v>29.01</v>
      </c>
      <c r="D314" s="1" t="s">
        <v>316</v>
      </c>
      <c r="E314" s="6" t="s">
        <v>8</v>
      </c>
      <c r="F314" s="6">
        <v>1</v>
      </c>
      <c r="G314" s="3">
        <v>14</v>
      </c>
      <c r="H314" s="3">
        <f t="shared" si="88"/>
        <v>1.1760912590556813</v>
      </c>
      <c r="I314" s="3">
        <f t="shared" si="89"/>
        <v>3.8078865529319543</v>
      </c>
      <c r="J314" s="3">
        <v>73</v>
      </c>
      <c r="K314" s="3">
        <f t="shared" si="90"/>
        <v>1.8692317197309762</v>
      </c>
      <c r="L314" s="3">
        <f t="shared" si="91"/>
        <v>8.5732140997411239</v>
      </c>
      <c r="M314" s="3">
        <v>80</v>
      </c>
      <c r="N314" s="3">
        <f t="shared" si="92"/>
        <v>1.9084850188786497</v>
      </c>
      <c r="O314" s="3">
        <f t="shared" si="93"/>
        <v>8.9721792224631809</v>
      </c>
      <c r="P314" s="1">
        <v>149.30035859949336</v>
      </c>
      <c r="Q314" s="3">
        <f t="shared" si="94"/>
        <v>2.1769600167651877</v>
      </c>
      <c r="R314" s="3">
        <f t="shared" si="95"/>
        <v>12.239295674159251</v>
      </c>
      <c r="S314" s="7">
        <v>129.0655190879182</v>
      </c>
      <c r="T314" s="3">
        <f t="shared" si="96"/>
        <v>2.1141621785398876</v>
      </c>
      <c r="U314" s="3">
        <f t="shared" si="97"/>
        <v>11.382685056168347</v>
      </c>
      <c r="V314" s="7">
        <v>115.41561470283952</v>
      </c>
      <c r="W314" s="3">
        <f t="shared" si="98"/>
        <v>2.0660112356787308</v>
      </c>
      <c r="X314" s="3">
        <f t="shared" si="99"/>
        <v>10.766411412482784</v>
      </c>
      <c r="Y314" s="1">
        <f>8/3</f>
        <v>2.6666666666666665</v>
      </c>
      <c r="Z314" s="3">
        <f t="shared" si="100"/>
        <v>0.56427143043856254</v>
      </c>
      <c r="AA314" s="3">
        <f t="shared" si="101"/>
        <v>1.7795130420052185</v>
      </c>
      <c r="AB314" s="5">
        <v>169.66666666666666</v>
      </c>
      <c r="AC314" s="3">
        <f t="shared" si="102"/>
        <v>2.2321487062561682</v>
      </c>
      <c r="AD314" s="3">
        <f t="shared" si="103"/>
        <v>13.04479461956633</v>
      </c>
      <c r="AE314" s="2">
        <v>1.42</v>
      </c>
      <c r="AF314" s="3">
        <f t="shared" si="104"/>
        <v>0.38381536598043126</v>
      </c>
      <c r="AG314" s="3">
        <f t="shared" si="105"/>
        <v>1.3856406460551018</v>
      </c>
      <c r="AH314" s="8">
        <v>4.0666666666666673</v>
      </c>
      <c r="AI314" s="3">
        <f t="shared" si="106"/>
        <v>0.70472233322511013</v>
      </c>
      <c r="AJ314" s="3">
        <f t="shared" si="107"/>
        <v>2.1369760566432809</v>
      </c>
      <c r="AK314">
        <v>2.21</v>
      </c>
      <c r="AL314" s="3">
        <f t="shared" si="108"/>
        <v>0.5065050324048721</v>
      </c>
      <c r="AM314" s="3">
        <f t="shared" si="109"/>
        <v>1.6462077633154328</v>
      </c>
    </row>
    <row r="315" spans="1:39" x14ac:dyDescent="0.2">
      <c r="A315">
        <v>29</v>
      </c>
      <c r="B315">
        <v>2</v>
      </c>
      <c r="C315" s="1">
        <v>29.02</v>
      </c>
      <c r="D315" s="1" t="s">
        <v>316</v>
      </c>
      <c r="E315" s="6" t="s">
        <v>138</v>
      </c>
      <c r="F315" s="6">
        <v>1</v>
      </c>
      <c r="G315" s="3">
        <v>1</v>
      </c>
      <c r="H315" s="3">
        <f t="shared" si="88"/>
        <v>0.3010299956639812</v>
      </c>
      <c r="I315" s="3">
        <f t="shared" si="89"/>
        <v>1.2247448713915889</v>
      </c>
      <c r="J315" s="3">
        <v>80</v>
      </c>
      <c r="K315" s="3">
        <f t="shared" si="90"/>
        <v>1.9084850188786497</v>
      </c>
      <c r="L315" s="3">
        <f t="shared" si="91"/>
        <v>8.9721792224631809</v>
      </c>
      <c r="M315" s="3">
        <v>80</v>
      </c>
      <c r="N315" s="3">
        <f t="shared" si="92"/>
        <v>1.9084850188786497</v>
      </c>
      <c r="O315" s="3">
        <f t="shared" si="93"/>
        <v>8.9721792224631809</v>
      </c>
      <c r="P315" s="1">
        <v>148.96532255959792</v>
      </c>
      <c r="Q315" s="3">
        <f t="shared" si="94"/>
        <v>2.1759908459749178</v>
      </c>
      <c r="R315" s="3">
        <f t="shared" si="95"/>
        <v>12.225601112403346</v>
      </c>
      <c r="S315" s="7" t="s">
        <v>29</v>
      </c>
      <c r="T315" s="3" t="s">
        <v>29</v>
      </c>
      <c r="U315" s="3" t="s">
        <v>29</v>
      </c>
      <c r="V315" s="7">
        <v>131.63016049433045</v>
      </c>
      <c r="W315" s="3">
        <f t="shared" si="98"/>
        <v>2.1226422951609352</v>
      </c>
      <c r="X315" s="3">
        <f t="shared" si="99"/>
        <v>11.494788405809411</v>
      </c>
      <c r="Y315" s="1">
        <f>11/2</f>
        <v>5.5</v>
      </c>
      <c r="Z315" s="3">
        <f t="shared" si="100"/>
        <v>0.81291335664285558</v>
      </c>
      <c r="AA315" s="3">
        <f t="shared" si="101"/>
        <v>2.4494897427831779</v>
      </c>
      <c r="AB315" s="5">
        <v>286.75</v>
      </c>
      <c r="AC315" s="3">
        <f t="shared" si="102"/>
        <v>2.4590153323018296</v>
      </c>
      <c r="AD315" s="3">
        <f t="shared" si="103"/>
        <v>16.948451256678293</v>
      </c>
      <c r="AE315" s="2">
        <v>1.47</v>
      </c>
      <c r="AF315" s="3">
        <f t="shared" si="104"/>
        <v>0.39269695325966569</v>
      </c>
      <c r="AG315" s="3">
        <f t="shared" si="105"/>
        <v>1.4035668847618199</v>
      </c>
      <c r="AH315" s="8">
        <v>3.8</v>
      </c>
      <c r="AI315" s="3">
        <f t="shared" si="106"/>
        <v>0.68124123737558717</v>
      </c>
      <c r="AJ315" s="3">
        <f t="shared" si="107"/>
        <v>2.0736441353327719</v>
      </c>
      <c r="AK315">
        <v>2.66</v>
      </c>
      <c r="AL315" s="3">
        <f t="shared" si="108"/>
        <v>0.56348108539441066</v>
      </c>
      <c r="AM315" s="3">
        <f t="shared" si="109"/>
        <v>1.7776388834631178</v>
      </c>
    </row>
    <row r="316" spans="1:39" x14ac:dyDescent="0.2">
      <c r="A316">
        <v>29</v>
      </c>
      <c r="B316">
        <v>3</v>
      </c>
      <c r="C316" s="1">
        <v>29.03</v>
      </c>
      <c r="D316" s="1" t="s">
        <v>316</v>
      </c>
      <c r="E316" s="6" t="s">
        <v>142</v>
      </c>
      <c r="F316" s="6">
        <v>1</v>
      </c>
      <c r="G316" s="3">
        <v>14</v>
      </c>
      <c r="H316" s="3">
        <f t="shared" si="88"/>
        <v>1.1760912590556813</v>
      </c>
      <c r="I316" s="3">
        <f t="shared" si="89"/>
        <v>3.8078865529319543</v>
      </c>
      <c r="J316" s="3">
        <v>80</v>
      </c>
      <c r="K316" s="3">
        <f t="shared" si="90"/>
        <v>1.9084850188786497</v>
      </c>
      <c r="L316" s="3">
        <f t="shared" si="91"/>
        <v>8.9721792224631809</v>
      </c>
      <c r="M316" s="3">
        <v>80</v>
      </c>
      <c r="N316" s="3">
        <f t="shared" si="92"/>
        <v>1.9084850188786497</v>
      </c>
      <c r="O316" s="3">
        <f t="shared" si="93"/>
        <v>8.9721792224631809</v>
      </c>
      <c r="P316" s="1">
        <v>120.30090342960395</v>
      </c>
      <c r="Q316" s="3">
        <f t="shared" si="94"/>
        <v>2.0838640354340145</v>
      </c>
      <c r="R316" s="3">
        <f t="shared" si="95"/>
        <v>10.990946430112556</v>
      </c>
      <c r="S316" s="7">
        <v>114.89071100673883</v>
      </c>
      <c r="T316" s="3">
        <f t="shared" si="96"/>
        <v>2.0640486273338592</v>
      </c>
      <c r="U316" s="3">
        <f t="shared" si="97"/>
        <v>10.742006842612735</v>
      </c>
      <c r="V316" s="7">
        <v>89.50034711431401</v>
      </c>
      <c r="W316" s="3">
        <f t="shared" si="98"/>
        <v>1.9566502449459995</v>
      </c>
      <c r="X316" s="3">
        <f t="shared" si="99"/>
        <v>9.4868512750181768</v>
      </c>
      <c r="Y316" s="1">
        <f>8/3</f>
        <v>2.6666666666666665</v>
      </c>
      <c r="Z316" s="3">
        <f t="shared" si="100"/>
        <v>0.56427143043856254</v>
      </c>
      <c r="AA316" s="3">
        <f t="shared" si="101"/>
        <v>1.7795130420052185</v>
      </c>
      <c r="AB316" s="5">
        <v>187.66666666666666</v>
      </c>
      <c r="AC316" s="3">
        <f t="shared" si="102"/>
        <v>2.2756951764686089</v>
      </c>
      <c r="AD316" s="3">
        <f t="shared" si="103"/>
        <v>13.717385562368168</v>
      </c>
      <c r="AE316" s="2">
        <v>1.34</v>
      </c>
      <c r="AF316" s="3">
        <f t="shared" si="104"/>
        <v>0.36921585741014279</v>
      </c>
      <c r="AG316" s="3">
        <f t="shared" si="105"/>
        <v>1.3564659966250536</v>
      </c>
      <c r="AH316" s="8">
        <v>6.833333333333333</v>
      </c>
      <c r="AI316" s="3">
        <f t="shared" si="106"/>
        <v>0.89394660755207378</v>
      </c>
      <c r="AJ316" s="3">
        <f t="shared" si="107"/>
        <v>2.70801280154532</v>
      </c>
      <c r="AK316">
        <v>2.23</v>
      </c>
      <c r="AL316" s="3">
        <f t="shared" si="108"/>
        <v>0.50920252233110286</v>
      </c>
      <c r="AM316" s="3">
        <f t="shared" si="109"/>
        <v>1.6522711641858305</v>
      </c>
    </row>
    <row r="317" spans="1:39" x14ac:dyDescent="0.2">
      <c r="A317">
        <v>29</v>
      </c>
      <c r="B317">
        <v>4</v>
      </c>
      <c r="C317" s="1">
        <v>29.04</v>
      </c>
      <c r="D317" s="1" t="s">
        <v>316</v>
      </c>
      <c r="E317" s="6" t="s">
        <v>145</v>
      </c>
      <c r="F317" s="6">
        <v>1</v>
      </c>
      <c r="G317" s="3">
        <v>13</v>
      </c>
      <c r="H317" s="3">
        <f t="shared" si="88"/>
        <v>1.146128035678238</v>
      </c>
      <c r="I317" s="3">
        <f t="shared" si="89"/>
        <v>3.6742346141747673</v>
      </c>
      <c r="J317" s="3">
        <v>85</v>
      </c>
      <c r="K317" s="3">
        <f t="shared" si="90"/>
        <v>1.9344984512435677</v>
      </c>
      <c r="L317" s="3">
        <f t="shared" si="91"/>
        <v>9.2466210044534645</v>
      </c>
      <c r="M317" s="3">
        <v>85</v>
      </c>
      <c r="N317" s="3">
        <f t="shared" si="92"/>
        <v>1.9344984512435677</v>
      </c>
      <c r="O317" s="3">
        <f t="shared" si="93"/>
        <v>9.2466210044534645</v>
      </c>
      <c r="P317" s="1">
        <v>118.89212015342582</v>
      </c>
      <c r="Q317" s="3">
        <f t="shared" si="94"/>
        <v>2.0787906402602894</v>
      </c>
      <c r="R317" s="3">
        <f t="shared" si="95"/>
        <v>10.926670131079542</v>
      </c>
      <c r="S317" s="7">
        <v>114.9818054055672</v>
      </c>
      <c r="T317" s="3">
        <f t="shared" si="96"/>
        <v>2.0643898648154799</v>
      </c>
      <c r="U317" s="3">
        <f t="shared" si="97"/>
        <v>10.746246107621358</v>
      </c>
      <c r="V317" s="7">
        <v>111.80857951013186</v>
      </c>
      <c r="W317" s="3">
        <f t="shared" si="98"/>
        <v>2.0523421306066743</v>
      </c>
      <c r="X317" s="3">
        <f t="shared" si="99"/>
        <v>10.597574227630201</v>
      </c>
      <c r="Y317" s="1">
        <v>3.6666666666666665</v>
      </c>
      <c r="Z317" s="3">
        <f t="shared" si="100"/>
        <v>0.66900678095857558</v>
      </c>
      <c r="AA317" s="3">
        <f t="shared" si="101"/>
        <v>2.0412414523193148</v>
      </c>
      <c r="AB317" s="5">
        <v>190.16666666666666</v>
      </c>
      <c r="AC317" s="3">
        <f t="shared" si="102"/>
        <v>2.2814121675176242</v>
      </c>
      <c r="AD317" s="3">
        <f t="shared" si="103"/>
        <v>13.808210118138652</v>
      </c>
      <c r="AE317" s="2">
        <v>1.64</v>
      </c>
      <c r="AF317" s="3">
        <f t="shared" si="104"/>
        <v>0.421603926869831</v>
      </c>
      <c r="AG317" s="3">
        <f t="shared" si="105"/>
        <v>1.4628738838327793</v>
      </c>
      <c r="AH317" s="8" t="s">
        <v>29</v>
      </c>
      <c r="AI317" s="3" t="s">
        <v>29</v>
      </c>
      <c r="AJ317" s="3" t="s">
        <v>29</v>
      </c>
      <c r="AK317" s="3" t="s">
        <v>29</v>
      </c>
      <c r="AL317" s="3" t="s">
        <v>29</v>
      </c>
      <c r="AM317" s="3" t="s">
        <v>29</v>
      </c>
    </row>
    <row r="318" spans="1:39" x14ac:dyDescent="0.2">
      <c r="A318">
        <v>29</v>
      </c>
      <c r="B318">
        <v>5</v>
      </c>
      <c r="C318" s="1">
        <v>29.05</v>
      </c>
      <c r="D318" s="1" t="s">
        <v>316</v>
      </c>
      <c r="E318" s="6" t="s">
        <v>100</v>
      </c>
      <c r="F318" s="6">
        <v>1</v>
      </c>
      <c r="G318" s="3">
        <v>13</v>
      </c>
      <c r="H318" s="3">
        <f t="shared" si="88"/>
        <v>1.146128035678238</v>
      </c>
      <c r="I318" s="3">
        <f t="shared" si="89"/>
        <v>3.6742346141747673</v>
      </c>
      <c r="J318" s="3">
        <v>80</v>
      </c>
      <c r="K318" s="3">
        <f t="shared" si="90"/>
        <v>1.9084850188786497</v>
      </c>
      <c r="L318" s="3">
        <f t="shared" si="91"/>
        <v>8.9721792224631809</v>
      </c>
      <c r="M318" s="3">
        <v>80</v>
      </c>
      <c r="N318" s="3">
        <f t="shared" si="92"/>
        <v>1.9084850188786497</v>
      </c>
      <c r="O318" s="3">
        <f t="shared" si="93"/>
        <v>8.9721792224631809</v>
      </c>
      <c r="P318" s="1">
        <v>112.19258538088832</v>
      </c>
      <c r="Q318" s="3">
        <f t="shared" si="94"/>
        <v>2.0538179795587039</v>
      </c>
      <c r="R318" s="3">
        <f t="shared" si="95"/>
        <v>10.615676397709583</v>
      </c>
      <c r="S318" s="7">
        <v>103.05467050928668</v>
      </c>
      <c r="T318" s="3">
        <f t="shared" si="96"/>
        <v>2.0172615783572394</v>
      </c>
      <c r="U318" s="3">
        <f t="shared" si="97"/>
        <v>10.176181528907918</v>
      </c>
      <c r="V318" s="7">
        <v>96.200437222220103</v>
      </c>
      <c r="W318" s="3">
        <f t="shared" si="98"/>
        <v>1.9876682184527199</v>
      </c>
      <c r="X318" s="3">
        <f t="shared" si="99"/>
        <v>9.8336380461261683</v>
      </c>
      <c r="Y318" s="1">
        <f>6/3</f>
        <v>2</v>
      </c>
      <c r="Z318" s="3">
        <f t="shared" si="100"/>
        <v>0.47712125471966244</v>
      </c>
      <c r="AA318" s="3">
        <f t="shared" si="101"/>
        <v>1.5811388300841898</v>
      </c>
      <c r="AB318" s="5">
        <v>181</v>
      </c>
      <c r="AC318" s="3">
        <f t="shared" si="102"/>
        <v>2.2600713879850747</v>
      </c>
      <c r="AD318" s="3">
        <f t="shared" si="103"/>
        <v>13.47219358530748</v>
      </c>
      <c r="AE318" s="2">
        <v>1.57</v>
      </c>
      <c r="AF318" s="3">
        <f t="shared" si="104"/>
        <v>0.40993312333129456</v>
      </c>
      <c r="AG318" s="3">
        <f t="shared" si="105"/>
        <v>1.438749456993816</v>
      </c>
      <c r="AH318" s="8">
        <v>10.666666666666666</v>
      </c>
      <c r="AI318" s="3">
        <f t="shared" si="106"/>
        <v>1.0669467896306131</v>
      </c>
      <c r="AJ318" s="3">
        <f t="shared" si="107"/>
        <v>3.3416562759605704</v>
      </c>
      <c r="AK318">
        <v>2.86</v>
      </c>
      <c r="AL318" s="3">
        <f t="shared" si="108"/>
        <v>0.58658730467175491</v>
      </c>
      <c r="AM318" s="3">
        <f t="shared" si="109"/>
        <v>1.833030277982336</v>
      </c>
    </row>
    <row r="319" spans="1:39" x14ac:dyDescent="0.2">
      <c r="A319">
        <v>29</v>
      </c>
      <c r="B319">
        <v>6</v>
      </c>
      <c r="C319" s="1">
        <v>29.06</v>
      </c>
      <c r="D319" s="1" t="s">
        <v>316</v>
      </c>
      <c r="E319" s="6" t="s">
        <v>153</v>
      </c>
      <c r="F319" s="9">
        <v>1</v>
      </c>
      <c r="G319" s="3">
        <v>14</v>
      </c>
      <c r="H319" s="3">
        <f t="shared" si="88"/>
        <v>1.1760912590556813</v>
      </c>
      <c r="I319" s="3">
        <f t="shared" si="89"/>
        <v>3.8078865529319543</v>
      </c>
      <c r="J319" s="3">
        <v>73</v>
      </c>
      <c r="K319" s="3">
        <f t="shared" si="90"/>
        <v>1.8692317197309762</v>
      </c>
      <c r="L319" s="3">
        <f t="shared" si="91"/>
        <v>8.5732140997411239</v>
      </c>
      <c r="M319" s="3">
        <v>80</v>
      </c>
      <c r="N319" s="3">
        <f t="shared" si="92"/>
        <v>1.9084850188786497</v>
      </c>
      <c r="O319" s="3">
        <f t="shared" si="93"/>
        <v>8.9721792224631809</v>
      </c>
      <c r="P319" s="1">
        <v>96.10876833152858</v>
      </c>
      <c r="Q319" s="3">
        <f t="shared" si="94"/>
        <v>1.987258445830475</v>
      </c>
      <c r="R319" s="3">
        <f t="shared" si="95"/>
        <v>9.8289759553845979</v>
      </c>
      <c r="S319" s="7">
        <v>80.021298809785335</v>
      </c>
      <c r="T319" s="3">
        <f t="shared" si="96"/>
        <v>1.9085992008495649</v>
      </c>
      <c r="U319" s="3">
        <f t="shared" si="97"/>
        <v>8.9733660802279402</v>
      </c>
      <c r="V319" s="7">
        <v>70.759064262972259</v>
      </c>
      <c r="W319" s="3">
        <f t="shared" si="98"/>
        <v>1.8558767668799978</v>
      </c>
      <c r="X319" s="3">
        <f t="shared" si="99"/>
        <v>8.4415084115916308</v>
      </c>
      <c r="Y319" s="1">
        <f>8/3</f>
        <v>2.6666666666666665</v>
      </c>
      <c r="Z319" s="3">
        <f t="shared" si="100"/>
        <v>0.56427143043856254</v>
      </c>
      <c r="AA319" s="3">
        <f t="shared" si="101"/>
        <v>1.7795130420052185</v>
      </c>
      <c r="AB319" s="5">
        <v>245.66666666666666</v>
      </c>
      <c r="AC319" s="3">
        <f t="shared" si="102"/>
        <v>2.3921104650113136</v>
      </c>
      <c r="AD319" s="3">
        <f t="shared" si="103"/>
        <v>15.689699381016409</v>
      </c>
      <c r="AE319" s="2">
        <v>1.28</v>
      </c>
      <c r="AF319" s="3">
        <f t="shared" si="104"/>
        <v>0.35793484700045386</v>
      </c>
      <c r="AG319" s="3">
        <f t="shared" si="105"/>
        <v>1.3341664064126333</v>
      </c>
      <c r="AH319" s="8">
        <v>49.366666666666667</v>
      </c>
      <c r="AI319" s="3">
        <f t="shared" si="106"/>
        <v>1.7021432096193629</v>
      </c>
      <c r="AJ319" s="3">
        <f t="shared" si="107"/>
        <v>7.0616334276615254</v>
      </c>
      <c r="AK319">
        <v>2</v>
      </c>
      <c r="AL319" s="3">
        <f t="shared" si="108"/>
        <v>0.47712125471966244</v>
      </c>
      <c r="AM319" s="3">
        <f t="shared" si="109"/>
        <v>1.5811388300841898</v>
      </c>
    </row>
    <row r="320" spans="1:39" x14ac:dyDescent="0.2">
      <c r="A320">
        <v>29</v>
      </c>
      <c r="B320">
        <v>7</v>
      </c>
      <c r="C320" s="1">
        <v>29.07</v>
      </c>
      <c r="D320" s="1" t="s">
        <v>317</v>
      </c>
      <c r="E320" s="6" t="s">
        <v>71</v>
      </c>
      <c r="F320" s="6">
        <v>2</v>
      </c>
      <c r="G320" s="3">
        <v>12</v>
      </c>
      <c r="H320" s="3">
        <f t="shared" si="88"/>
        <v>1.1139433523068367</v>
      </c>
      <c r="I320" s="3">
        <f t="shared" si="89"/>
        <v>3.5355339059327378</v>
      </c>
      <c r="J320" s="3">
        <v>92</v>
      </c>
      <c r="K320" s="3">
        <f t="shared" si="90"/>
        <v>1.968482948553935</v>
      </c>
      <c r="L320" s="3">
        <f t="shared" si="91"/>
        <v>9.6176920308356717</v>
      </c>
      <c r="M320" s="3">
        <v>100</v>
      </c>
      <c r="N320" s="3">
        <f t="shared" si="92"/>
        <v>2.0043213737826426</v>
      </c>
      <c r="O320" s="3">
        <f t="shared" si="93"/>
        <v>10.024968827881711</v>
      </c>
      <c r="P320" s="1">
        <v>119.34039872664658</v>
      </c>
      <c r="Q320" s="3">
        <f t="shared" si="94"/>
        <v>2.0804114461160452</v>
      </c>
      <c r="R320" s="3">
        <f t="shared" si="95"/>
        <v>10.947163958151288</v>
      </c>
      <c r="S320" s="7">
        <v>106.82010073493829</v>
      </c>
      <c r="T320" s="3">
        <f t="shared" si="96"/>
        <v>2.0326997332485757</v>
      </c>
      <c r="U320" s="3">
        <f t="shared" si="97"/>
        <v>10.359541531117015</v>
      </c>
      <c r="V320" s="7">
        <v>100.76022315617298</v>
      </c>
      <c r="W320" s="3">
        <f t="shared" si="98"/>
        <v>2.007578050696126</v>
      </c>
      <c r="X320" s="3">
        <f t="shared" si="99"/>
        <v>10.062813878641151</v>
      </c>
      <c r="Y320" s="1">
        <v>4</v>
      </c>
      <c r="Z320" s="3">
        <f t="shared" si="100"/>
        <v>0.69897000433601886</v>
      </c>
      <c r="AA320" s="3">
        <f t="shared" si="101"/>
        <v>2.1213203435596424</v>
      </c>
      <c r="AB320" s="5">
        <v>179</v>
      </c>
      <c r="AC320" s="3">
        <f t="shared" si="102"/>
        <v>2.255272505103306</v>
      </c>
      <c r="AD320" s="3">
        <f t="shared" si="103"/>
        <v>13.397761006974262</v>
      </c>
      <c r="AE320" s="2">
        <v>1.31</v>
      </c>
      <c r="AF320" s="3">
        <f t="shared" si="104"/>
        <v>0.36361197989214433</v>
      </c>
      <c r="AG320" s="3">
        <f t="shared" si="105"/>
        <v>1.3453624047073711</v>
      </c>
      <c r="AH320" s="8" t="s">
        <v>29</v>
      </c>
      <c r="AI320" s="8" t="s">
        <v>29</v>
      </c>
      <c r="AJ320" s="8" t="s">
        <v>29</v>
      </c>
      <c r="AK320" s="8" t="s">
        <v>29</v>
      </c>
      <c r="AL320" s="8" t="s">
        <v>29</v>
      </c>
      <c r="AM320" s="8" t="s">
        <v>29</v>
      </c>
    </row>
    <row r="321" spans="1:39" x14ac:dyDescent="0.2">
      <c r="A321">
        <v>29</v>
      </c>
      <c r="B321">
        <v>8</v>
      </c>
      <c r="C321" s="1">
        <v>29.08</v>
      </c>
      <c r="D321" s="1" t="s">
        <v>317</v>
      </c>
      <c r="E321" s="6" t="s">
        <v>82</v>
      </c>
      <c r="F321" s="6">
        <v>2</v>
      </c>
      <c r="G321" s="3">
        <v>11</v>
      </c>
      <c r="H321" s="3">
        <f t="shared" si="88"/>
        <v>1.0791812460476249</v>
      </c>
      <c r="I321" s="3">
        <f t="shared" si="89"/>
        <v>3.3911649915626341</v>
      </c>
      <c r="J321" s="3">
        <v>73</v>
      </c>
      <c r="K321" s="3">
        <f t="shared" si="90"/>
        <v>1.8692317197309762</v>
      </c>
      <c r="L321" s="3">
        <f t="shared" si="91"/>
        <v>8.5732140997411239</v>
      </c>
      <c r="M321" s="3">
        <v>80</v>
      </c>
      <c r="N321" s="3">
        <f t="shared" si="92"/>
        <v>1.9084850188786497</v>
      </c>
      <c r="O321" s="3">
        <f t="shared" si="93"/>
        <v>8.9721792224631809</v>
      </c>
      <c r="P321" s="1">
        <v>125.7169012145043</v>
      </c>
      <c r="Q321" s="3">
        <f t="shared" si="94"/>
        <v>2.1028345439653013</v>
      </c>
      <c r="R321" s="3">
        <f t="shared" si="95"/>
        <v>11.23462955395078</v>
      </c>
      <c r="S321" s="7">
        <v>116.71328784459907</v>
      </c>
      <c r="T321" s="3">
        <f t="shared" si="96"/>
        <v>2.0708254901319512</v>
      </c>
      <c r="U321" s="3">
        <f t="shared" si="97"/>
        <v>10.826508571307699</v>
      </c>
      <c r="V321" s="7">
        <v>103.28155911242682</v>
      </c>
      <c r="W321" s="3">
        <f t="shared" si="98"/>
        <v>2.0182075156767847</v>
      </c>
      <c r="X321" s="3">
        <f t="shared" si="99"/>
        <v>10.187323451840863</v>
      </c>
      <c r="Y321" s="1">
        <f>7/3</f>
        <v>2.3333333333333335</v>
      </c>
      <c r="Z321" s="3">
        <f t="shared" si="100"/>
        <v>0.52287874528033762</v>
      </c>
      <c r="AA321" s="3">
        <f t="shared" si="101"/>
        <v>1.6832508230603465</v>
      </c>
      <c r="AB321" s="5">
        <v>203.66666666666666</v>
      </c>
      <c r="AC321" s="3">
        <f t="shared" si="102"/>
        <v>2.3110471164215052</v>
      </c>
      <c r="AD321" s="3">
        <f t="shared" si="103"/>
        <v>14.288690166235206</v>
      </c>
      <c r="AE321" s="2">
        <v>1.24</v>
      </c>
      <c r="AF321" s="3">
        <f t="shared" si="104"/>
        <v>0.35024801833416286</v>
      </c>
      <c r="AG321" s="3">
        <f t="shared" si="105"/>
        <v>1.3190905958272918</v>
      </c>
      <c r="AH321" s="8">
        <v>9.2000000000000011</v>
      </c>
      <c r="AI321" s="3">
        <f t="shared" si="106"/>
        <v>1.0086001717619175</v>
      </c>
      <c r="AJ321" s="3">
        <f t="shared" si="107"/>
        <v>3.1144823004794877</v>
      </c>
      <c r="AK321">
        <v>2.11</v>
      </c>
      <c r="AL321" s="3">
        <f t="shared" si="108"/>
        <v>0.4927603890268375</v>
      </c>
      <c r="AM321" s="3">
        <f t="shared" si="109"/>
        <v>1.6155494421403511</v>
      </c>
    </row>
    <row r="322" spans="1:39" x14ac:dyDescent="0.2">
      <c r="A322">
        <v>29</v>
      </c>
      <c r="B322">
        <v>9</v>
      </c>
      <c r="C322" s="1">
        <v>29.09</v>
      </c>
      <c r="D322" s="1" t="s">
        <v>317</v>
      </c>
      <c r="E322" s="6" t="s">
        <v>15</v>
      </c>
      <c r="F322" s="6">
        <v>2</v>
      </c>
      <c r="G322" s="3">
        <v>7</v>
      </c>
      <c r="H322" s="3">
        <f t="shared" si="88"/>
        <v>0.90308998699194354</v>
      </c>
      <c r="I322" s="3">
        <f t="shared" si="89"/>
        <v>2.7386127875258306</v>
      </c>
      <c r="J322" s="3">
        <v>100</v>
      </c>
      <c r="K322" s="3">
        <f t="shared" si="90"/>
        <v>2.0043213737826426</v>
      </c>
      <c r="L322" s="3">
        <f t="shared" si="91"/>
        <v>10.024968827881711</v>
      </c>
      <c r="M322" s="3">
        <v>100</v>
      </c>
      <c r="N322" s="3">
        <f t="shared" si="92"/>
        <v>2.0043213737826426</v>
      </c>
      <c r="O322" s="3">
        <f t="shared" si="93"/>
        <v>10.024968827881711</v>
      </c>
      <c r="P322" s="1">
        <v>162.84589752366409</v>
      </c>
      <c r="Q322" s="3">
        <f t="shared" si="94"/>
        <v>2.2144355717169293</v>
      </c>
      <c r="R322" s="3">
        <f t="shared" si="95"/>
        <v>12.780684548319941</v>
      </c>
      <c r="S322" s="7">
        <v>139.7433028331391</v>
      </c>
      <c r="T322" s="3">
        <f t="shared" si="96"/>
        <v>2.148427738430585</v>
      </c>
      <c r="U322" s="3">
        <f t="shared" si="97"/>
        <v>11.842436524344942</v>
      </c>
      <c r="V322" s="7">
        <v>116.13158770391</v>
      </c>
      <c r="W322" s="3">
        <f t="shared" si="98"/>
        <v>2.0686740301327684</v>
      </c>
      <c r="X322" s="3">
        <f t="shared" si="99"/>
        <v>10.799610534825318</v>
      </c>
      <c r="Y322" s="1">
        <v>2</v>
      </c>
      <c r="Z322" s="3">
        <f t="shared" si="100"/>
        <v>0.47712125471966244</v>
      </c>
      <c r="AA322" s="3">
        <f t="shared" si="101"/>
        <v>1.5811388300841898</v>
      </c>
      <c r="AB322" s="5">
        <v>146.83333333333334</v>
      </c>
      <c r="AC322" s="3">
        <f t="shared" si="102"/>
        <v>2.1697723694480828</v>
      </c>
      <c r="AD322" s="3">
        <f t="shared" si="103"/>
        <v>12.138094304022083</v>
      </c>
      <c r="AE322" s="2">
        <v>1.24</v>
      </c>
      <c r="AF322" s="3">
        <f t="shared" si="104"/>
        <v>0.35024801833416286</v>
      </c>
      <c r="AG322" s="3">
        <f t="shared" si="105"/>
        <v>1.3190905958272918</v>
      </c>
      <c r="AH322" s="8" t="s">
        <v>29</v>
      </c>
      <c r="AI322" s="8" t="s">
        <v>29</v>
      </c>
      <c r="AJ322" s="8" t="s">
        <v>29</v>
      </c>
      <c r="AK322" s="8" t="s">
        <v>29</v>
      </c>
      <c r="AL322" s="8" t="s">
        <v>29</v>
      </c>
      <c r="AM322" s="8" t="s">
        <v>29</v>
      </c>
    </row>
    <row r="323" spans="1:39" x14ac:dyDescent="0.2">
      <c r="A323">
        <v>29</v>
      </c>
      <c r="B323">
        <v>10</v>
      </c>
      <c r="C323" s="1">
        <v>29.1</v>
      </c>
      <c r="D323" s="1" t="s">
        <v>317</v>
      </c>
      <c r="E323" s="6" t="s">
        <v>92</v>
      </c>
      <c r="F323" s="6">
        <v>2</v>
      </c>
      <c r="G323" s="3">
        <v>10</v>
      </c>
      <c r="H323" s="3">
        <f t="shared" ref="H323:H386" si="110">LOG10(G323+1)</f>
        <v>1.0413926851582251</v>
      </c>
      <c r="I323" s="3">
        <f t="shared" ref="I323:I386" si="111">SQRT(G323+0.5)</f>
        <v>3.2403703492039302</v>
      </c>
      <c r="J323" s="3">
        <v>80</v>
      </c>
      <c r="K323" s="3">
        <f t="shared" ref="K323:K386" si="112">LOG10(J323+1)</f>
        <v>1.9084850188786497</v>
      </c>
      <c r="L323" s="3">
        <f t="shared" ref="L323:L386" si="113">SQRT(J323+0.5)</f>
        <v>8.9721792224631809</v>
      </c>
      <c r="M323" s="3">
        <v>85</v>
      </c>
      <c r="N323" s="3">
        <f t="shared" ref="N323:N386" si="114">LOG10(M323+1)</f>
        <v>1.9344984512435677</v>
      </c>
      <c r="O323" s="3">
        <f t="shared" ref="O323:O386" si="115">SQRT(M323+0.5)</f>
        <v>9.2466210044534645</v>
      </c>
      <c r="P323" s="1">
        <v>123.03768474832353</v>
      </c>
      <c r="Q323" s="3">
        <f t="shared" ref="Q323:Q386" si="116">LOG10(P323+1)</f>
        <v>2.0935536512253061</v>
      </c>
      <c r="R323" s="3">
        <f t="shared" ref="R323:R386" si="117">SQRT(P323+0.5)</f>
        <v>11.114750773108838</v>
      </c>
      <c r="S323" s="7">
        <v>87.683914652397476</v>
      </c>
      <c r="T323" s="3">
        <f t="shared" ref="T323:T386" si="118">LOG10(S323+1)</f>
        <v>1.9478448553311671</v>
      </c>
      <c r="U323" s="3">
        <f t="shared" ref="U323:U386" si="119">SQRT(S323+0.5)</f>
        <v>9.3906290871483939</v>
      </c>
      <c r="V323" s="7">
        <v>83.215338051487464</v>
      </c>
      <c r="W323" s="3">
        <f t="shared" ref="W323:W386" si="120">LOG10(V323+1)</f>
        <v>1.9253911963035188</v>
      </c>
      <c r="X323" s="3">
        <f t="shared" ref="X323:X386" si="121">SQRT(V323+0.5)</f>
        <v>9.1496086283232607</v>
      </c>
      <c r="Y323" s="1">
        <v>2.6666666666666665</v>
      </c>
      <c r="Z323" s="3">
        <f t="shared" ref="Z323:Z386" si="122">LOG10(Y323+1)</f>
        <v>0.56427143043856254</v>
      </c>
      <c r="AA323" s="3">
        <f t="shared" ref="AA323:AA386" si="123">SQRT(Y323+0.5)</f>
        <v>1.7795130420052185</v>
      </c>
      <c r="AB323" s="5">
        <v>206.83333333333334</v>
      </c>
      <c r="AC323" s="3">
        <f t="shared" ref="AC323:AC386" si="124">LOG10(AB323+1)</f>
        <v>2.3177152030948989</v>
      </c>
      <c r="AD323" s="3">
        <f t="shared" ref="AD323:AD386" si="125">SQRT(AB323+0.5)</f>
        <v>14.39907404430345</v>
      </c>
      <c r="AE323" s="2">
        <v>1.27</v>
      </c>
      <c r="AF323" s="3">
        <f t="shared" ref="AF323:AF386" si="126">LOG10(AE323+1)</f>
        <v>0.35602585719312274</v>
      </c>
      <c r="AG323" s="3">
        <f t="shared" ref="AG323:AG386" si="127">SQRT(AE323+0.5)</f>
        <v>1.3304134695650072</v>
      </c>
      <c r="AH323" s="8">
        <v>21.933333333333334</v>
      </c>
      <c r="AI323" s="3">
        <f t="shared" ref="AI323:AI386" si="128">LOG10(AH323+1)</f>
        <v>1.3604671835158488</v>
      </c>
      <c r="AJ323" s="3">
        <f t="shared" ref="AJ323:AJ386" si="129">SQRT(AH323+0.5)</f>
        <v>4.7363839934419731</v>
      </c>
      <c r="AK323">
        <v>2.0499999999999998</v>
      </c>
      <c r="AL323" s="3">
        <f t="shared" ref="AL323:AL386" si="130">LOG10(AK323+1)</f>
        <v>0.48429983934678583</v>
      </c>
      <c r="AM323" s="3">
        <f t="shared" ref="AM323:AM386" si="131">SQRT(AK323+0.5)</f>
        <v>1.5968719422671311</v>
      </c>
    </row>
    <row r="324" spans="1:39" x14ac:dyDescent="0.2">
      <c r="A324">
        <v>29</v>
      </c>
      <c r="B324">
        <v>11</v>
      </c>
      <c r="C324" s="1">
        <v>29.11</v>
      </c>
      <c r="D324" s="1" t="s">
        <v>317</v>
      </c>
      <c r="E324" s="6" t="s">
        <v>97</v>
      </c>
      <c r="F324" s="6">
        <v>2</v>
      </c>
      <c r="G324" s="3">
        <v>9</v>
      </c>
      <c r="H324" s="3">
        <f t="shared" si="110"/>
        <v>1</v>
      </c>
      <c r="I324" s="3">
        <f t="shared" si="111"/>
        <v>3.082207001484488</v>
      </c>
      <c r="J324" s="3">
        <v>80</v>
      </c>
      <c r="K324" s="3">
        <f t="shared" si="112"/>
        <v>1.9084850188786497</v>
      </c>
      <c r="L324" s="3">
        <f t="shared" si="113"/>
        <v>8.9721792224631809</v>
      </c>
      <c r="M324" s="3">
        <v>85</v>
      </c>
      <c r="N324" s="3">
        <f t="shared" si="114"/>
        <v>1.9344984512435677</v>
      </c>
      <c r="O324" s="3">
        <f t="shared" si="115"/>
        <v>9.2466210044534645</v>
      </c>
      <c r="P324" s="1">
        <v>126.08749125667612</v>
      </c>
      <c r="Q324" s="3">
        <f t="shared" si="116"/>
        <v>2.1041028066866478</v>
      </c>
      <c r="R324" s="3">
        <f t="shared" si="117"/>
        <v>11.251110667693039</v>
      </c>
      <c r="S324" s="7">
        <v>117.57786669714385</v>
      </c>
      <c r="T324" s="3">
        <f t="shared" si="118"/>
        <v>2.0740036328027327</v>
      </c>
      <c r="U324" s="3">
        <f t="shared" si="119"/>
        <v>10.866364005367382</v>
      </c>
      <c r="V324" s="7">
        <v>102.01351000091448</v>
      </c>
      <c r="W324" s="3">
        <f t="shared" si="120"/>
        <v>2.0128941852302957</v>
      </c>
      <c r="X324" s="3">
        <f t="shared" si="121"/>
        <v>10.124895555062011</v>
      </c>
      <c r="Y324" s="1">
        <v>2.3333333333333335</v>
      </c>
      <c r="Z324" s="3">
        <f t="shared" si="122"/>
        <v>0.52287874528033762</v>
      </c>
      <c r="AA324" s="3">
        <f t="shared" si="123"/>
        <v>1.6832508230603465</v>
      </c>
      <c r="AB324" s="5">
        <v>258.16666666666669</v>
      </c>
      <c r="AC324" s="3">
        <f t="shared" si="124"/>
        <v>2.4135791429792128</v>
      </c>
      <c r="AD324" s="3">
        <f t="shared" si="125"/>
        <v>16.083117442419759</v>
      </c>
      <c r="AE324" s="2">
        <v>1.21</v>
      </c>
      <c r="AF324" s="3">
        <f t="shared" si="126"/>
        <v>0.34439227368511072</v>
      </c>
      <c r="AG324" s="3">
        <f t="shared" si="127"/>
        <v>1.3076696830622021</v>
      </c>
      <c r="AH324" s="8">
        <v>4.8666666666666663</v>
      </c>
      <c r="AI324" s="3">
        <f t="shared" si="128"/>
        <v>0.76839141309448733</v>
      </c>
      <c r="AJ324" s="3">
        <f t="shared" si="129"/>
        <v>2.3166067138525404</v>
      </c>
      <c r="AK324">
        <v>2.7</v>
      </c>
      <c r="AL324" s="3">
        <f t="shared" si="130"/>
        <v>0.56820172406699498</v>
      </c>
      <c r="AM324" s="3">
        <f t="shared" si="131"/>
        <v>1.7888543819998317</v>
      </c>
    </row>
    <row r="325" spans="1:39" x14ac:dyDescent="0.2">
      <c r="A325">
        <v>29</v>
      </c>
      <c r="B325">
        <v>12</v>
      </c>
      <c r="C325" s="1">
        <v>29.12</v>
      </c>
      <c r="D325" s="1" t="s">
        <v>312</v>
      </c>
      <c r="E325" s="9" t="s">
        <v>9</v>
      </c>
      <c r="F325" s="6">
        <v>2</v>
      </c>
      <c r="G325" s="3">
        <v>10</v>
      </c>
      <c r="H325" s="3">
        <f t="shared" si="110"/>
        <v>1.0413926851582251</v>
      </c>
      <c r="I325" s="3">
        <f t="shared" si="111"/>
        <v>3.2403703492039302</v>
      </c>
      <c r="J325" s="3">
        <v>114</v>
      </c>
      <c r="K325" s="3">
        <f t="shared" si="112"/>
        <v>2.0606978403536118</v>
      </c>
      <c r="L325" s="3">
        <f t="shared" si="113"/>
        <v>10.700467279516348</v>
      </c>
      <c r="M325" s="3">
        <v>122</v>
      </c>
      <c r="N325" s="3">
        <f t="shared" si="114"/>
        <v>2.0899051114393981</v>
      </c>
      <c r="O325" s="3">
        <f t="shared" si="115"/>
        <v>11.067971810589327</v>
      </c>
      <c r="P325" s="1">
        <v>84.889770818054345</v>
      </c>
      <c r="Q325" s="3">
        <f t="shared" si="116"/>
        <v>1.9339414439033622</v>
      </c>
      <c r="R325" s="3">
        <f t="shared" si="117"/>
        <v>9.2406585705811217</v>
      </c>
      <c r="S325" s="7">
        <v>72.764761644614808</v>
      </c>
      <c r="T325" s="3">
        <f t="shared" si="118"/>
        <v>1.8678489434202268</v>
      </c>
      <c r="U325" s="3">
        <f t="shared" si="119"/>
        <v>8.5594837253548661</v>
      </c>
      <c r="V325" s="7">
        <v>65.646462590784111</v>
      </c>
      <c r="W325" s="3">
        <f t="shared" si="120"/>
        <v>1.8237771032161549</v>
      </c>
      <c r="X325" s="3">
        <f t="shared" si="121"/>
        <v>8.1330475586205768</v>
      </c>
      <c r="Y325" s="1">
        <v>9.3333333333333339</v>
      </c>
      <c r="Z325" s="3">
        <f t="shared" si="122"/>
        <v>1.0142404391146103</v>
      </c>
      <c r="AA325" s="3">
        <f t="shared" si="123"/>
        <v>3.1358146203711299</v>
      </c>
      <c r="AB325" s="5">
        <v>527.16666666666663</v>
      </c>
      <c r="AC325" s="3">
        <f t="shared" si="124"/>
        <v>2.7227709888066567</v>
      </c>
      <c r="AD325" s="3">
        <f t="shared" si="125"/>
        <v>22.970996205360066</v>
      </c>
      <c r="AE325" s="2">
        <v>1.3849999999999998</v>
      </c>
      <c r="AF325" s="3">
        <f t="shared" si="126"/>
        <v>0.37748838337613266</v>
      </c>
      <c r="AG325" s="3">
        <f t="shared" si="127"/>
        <v>1.372953021774598</v>
      </c>
      <c r="AH325" s="8" t="s">
        <v>29</v>
      </c>
      <c r="AI325" s="8" t="s">
        <v>29</v>
      </c>
      <c r="AJ325" s="8" t="s">
        <v>29</v>
      </c>
      <c r="AK325" s="8" t="s">
        <v>29</v>
      </c>
      <c r="AL325" s="8" t="s">
        <v>29</v>
      </c>
      <c r="AM325" s="8" t="s">
        <v>29</v>
      </c>
    </row>
    <row r="326" spans="1:39" x14ac:dyDescent="0.2">
      <c r="A326">
        <v>30</v>
      </c>
      <c r="B326">
        <v>1</v>
      </c>
      <c r="C326" s="1">
        <v>30.01</v>
      </c>
      <c r="D326" s="1" t="s">
        <v>316</v>
      </c>
      <c r="E326" s="6" t="s">
        <v>157</v>
      </c>
      <c r="F326" s="6">
        <v>1</v>
      </c>
      <c r="G326" s="3">
        <v>11</v>
      </c>
      <c r="H326" s="3">
        <f t="shared" si="110"/>
        <v>1.0791812460476249</v>
      </c>
      <c r="I326" s="3">
        <f t="shared" si="111"/>
        <v>3.3911649915626341</v>
      </c>
      <c r="J326" s="3">
        <v>100</v>
      </c>
      <c r="K326" s="3">
        <f t="shared" si="112"/>
        <v>2.0043213737826426</v>
      </c>
      <c r="L326" s="3">
        <f t="shared" si="113"/>
        <v>10.024968827881711</v>
      </c>
      <c r="M326" s="3">
        <v>100</v>
      </c>
      <c r="N326" s="3">
        <f t="shared" si="114"/>
        <v>2.0043213737826426</v>
      </c>
      <c r="O326" s="3">
        <f t="shared" si="115"/>
        <v>10.024968827881711</v>
      </c>
      <c r="P326" s="1">
        <v>72.814764194850781</v>
      </c>
      <c r="Q326" s="3">
        <f t="shared" si="116"/>
        <v>1.8681432367153978</v>
      </c>
      <c r="R326" s="3">
        <f t="shared" si="117"/>
        <v>8.5624041130310342</v>
      </c>
      <c r="S326" s="7">
        <v>71.934966787729181</v>
      </c>
      <c r="T326" s="3">
        <f t="shared" si="118"/>
        <v>1.8629357895270136</v>
      </c>
      <c r="U326" s="3">
        <f t="shared" si="119"/>
        <v>8.5108734444667409</v>
      </c>
      <c r="V326" s="7">
        <v>59.154851501561659</v>
      </c>
      <c r="W326" s="3">
        <f t="shared" si="120"/>
        <v>1.7792706590306546</v>
      </c>
      <c r="X326" s="3">
        <f t="shared" si="121"/>
        <v>7.7236553199609874</v>
      </c>
      <c r="Y326" s="1">
        <v>2.3333333333333335</v>
      </c>
      <c r="Z326" s="3">
        <f t="shared" si="122"/>
        <v>0.52287874528033762</v>
      </c>
      <c r="AA326" s="3">
        <f t="shared" si="123"/>
        <v>1.6832508230603465</v>
      </c>
      <c r="AB326" s="5">
        <v>349.66666666666669</v>
      </c>
      <c r="AC326" s="3">
        <f t="shared" si="124"/>
        <v>2.5448944850980579</v>
      </c>
      <c r="AD326" s="3">
        <f t="shared" si="125"/>
        <v>18.712740757747557</v>
      </c>
      <c r="AE326" s="2">
        <v>1.1200000000000001</v>
      </c>
      <c r="AF326" s="3">
        <f t="shared" si="126"/>
        <v>0.32633586092875144</v>
      </c>
      <c r="AG326" s="3">
        <f t="shared" si="127"/>
        <v>1.2727922061357855</v>
      </c>
      <c r="AH326" s="8">
        <v>33.166666666666664</v>
      </c>
      <c r="AI326" s="3">
        <f t="shared" si="128"/>
        <v>1.5336026106721106</v>
      </c>
      <c r="AJ326" s="3">
        <f t="shared" si="129"/>
        <v>5.8022983951764031</v>
      </c>
      <c r="AK326">
        <v>2.15</v>
      </c>
      <c r="AL326" s="3">
        <f t="shared" si="130"/>
        <v>0.49831055378960049</v>
      </c>
      <c r="AM326" s="3">
        <f t="shared" si="131"/>
        <v>1.6278820596099706</v>
      </c>
    </row>
    <row r="327" spans="1:39" x14ac:dyDescent="0.2">
      <c r="A327">
        <v>30</v>
      </c>
      <c r="B327">
        <v>2</v>
      </c>
      <c r="C327" s="1">
        <v>30.02</v>
      </c>
      <c r="D327" s="1" t="s">
        <v>316</v>
      </c>
      <c r="E327" s="6" t="s">
        <v>160</v>
      </c>
      <c r="F327" s="6">
        <v>1</v>
      </c>
      <c r="G327" s="3">
        <v>12</v>
      </c>
      <c r="H327" s="3">
        <f t="shared" si="110"/>
        <v>1.1139433523068367</v>
      </c>
      <c r="I327" s="3">
        <f t="shared" si="111"/>
        <v>3.5355339059327378</v>
      </c>
      <c r="J327" s="3">
        <v>80</v>
      </c>
      <c r="K327" s="3">
        <f t="shared" si="112"/>
        <v>1.9084850188786497</v>
      </c>
      <c r="L327" s="3">
        <f t="shared" si="113"/>
        <v>8.9721792224631809</v>
      </c>
      <c r="M327" s="3">
        <v>80</v>
      </c>
      <c r="N327" s="3">
        <f t="shared" si="114"/>
        <v>1.9084850188786497</v>
      </c>
      <c r="O327" s="3">
        <f t="shared" si="115"/>
        <v>8.9721792224631809</v>
      </c>
      <c r="P327" s="1">
        <v>80.802863963056652</v>
      </c>
      <c r="Q327" s="3">
        <f t="shared" si="116"/>
        <v>1.9127685088250945</v>
      </c>
      <c r="R327" s="3">
        <f t="shared" si="117"/>
        <v>9.016810076909497</v>
      </c>
      <c r="S327" s="7">
        <v>92.70991526286943</v>
      </c>
      <c r="T327" s="3">
        <f t="shared" si="118"/>
        <v>1.9717855451687862</v>
      </c>
      <c r="U327" s="3">
        <f t="shared" si="119"/>
        <v>9.6545282258052065</v>
      </c>
      <c r="V327" s="7">
        <v>77.407273444123135</v>
      </c>
      <c r="W327" s="3">
        <f t="shared" si="120"/>
        <v>1.8943563518442459</v>
      </c>
      <c r="X327" s="3">
        <f t="shared" si="121"/>
        <v>8.8265096977300797</v>
      </c>
      <c r="Y327" s="1">
        <f>7/3</f>
        <v>2.3333333333333335</v>
      </c>
      <c r="Z327" s="3">
        <f t="shared" si="122"/>
        <v>0.52287874528033762</v>
      </c>
      <c r="AA327" s="3">
        <f t="shared" si="123"/>
        <v>1.6832508230603465</v>
      </c>
      <c r="AB327" s="5">
        <v>209.66666666666666</v>
      </c>
      <c r="AC327" s="3">
        <f t="shared" si="124"/>
        <v>2.3235958235627225</v>
      </c>
      <c r="AD327" s="3">
        <f t="shared" si="125"/>
        <v>14.497126151988423</v>
      </c>
      <c r="AE327" s="2">
        <v>1.44</v>
      </c>
      <c r="AF327" s="3">
        <f t="shared" si="126"/>
        <v>0.38738982633872943</v>
      </c>
      <c r="AG327" s="3">
        <f t="shared" si="127"/>
        <v>1.3928388277184118</v>
      </c>
      <c r="AH327" s="8" t="s">
        <v>29</v>
      </c>
      <c r="AI327" s="8" t="s">
        <v>29</v>
      </c>
      <c r="AJ327" s="8" t="s">
        <v>29</v>
      </c>
      <c r="AK327" s="8" t="s">
        <v>29</v>
      </c>
      <c r="AL327" s="8" t="s">
        <v>29</v>
      </c>
      <c r="AM327" s="8" t="s">
        <v>29</v>
      </c>
    </row>
    <row r="328" spans="1:39" x14ac:dyDescent="0.2">
      <c r="A328">
        <v>30</v>
      </c>
      <c r="B328">
        <v>3</v>
      </c>
      <c r="C328" s="1">
        <v>30.03</v>
      </c>
      <c r="D328" s="1" t="s">
        <v>316</v>
      </c>
      <c r="E328" s="6" t="s">
        <v>68</v>
      </c>
      <c r="F328" s="6">
        <v>1</v>
      </c>
      <c r="G328" s="3">
        <v>9</v>
      </c>
      <c r="H328" s="3">
        <f t="shared" si="110"/>
        <v>1</v>
      </c>
      <c r="I328" s="3">
        <f t="shared" si="111"/>
        <v>3.082207001484488</v>
      </c>
      <c r="J328" s="3">
        <v>80</v>
      </c>
      <c r="K328" s="3">
        <f t="shared" si="112"/>
        <v>1.9084850188786497</v>
      </c>
      <c r="L328" s="3">
        <f t="shared" si="113"/>
        <v>8.9721792224631809</v>
      </c>
      <c r="M328" s="3">
        <v>80</v>
      </c>
      <c r="N328" s="3">
        <f t="shared" si="114"/>
        <v>1.9084850188786497</v>
      </c>
      <c r="O328" s="3">
        <f t="shared" si="115"/>
        <v>8.9721792224631809</v>
      </c>
      <c r="P328" s="1">
        <v>98.261467298249769</v>
      </c>
      <c r="Q328" s="3">
        <f t="shared" si="116"/>
        <v>1.9967806907164656</v>
      </c>
      <c r="R328" s="3">
        <f t="shared" si="117"/>
        <v>9.9378804228190312</v>
      </c>
      <c r="S328" s="7">
        <v>94.599242391866554</v>
      </c>
      <c r="T328" s="3">
        <f t="shared" si="118"/>
        <v>1.9804544505780297</v>
      </c>
      <c r="U328" s="3">
        <f t="shared" si="119"/>
        <v>9.7518840431921952</v>
      </c>
      <c r="V328" s="7">
        <v>87.429549102805851</v>
      </c>
      <c r="W328" s="3">
        <f t="shared" si="120"/>
        <v>1.9465974105781478</v>
      </c>
      <c r="X328" s="3">
        <f t="shared" si="121"/>
        <v>9.3770757223564019</v>
      </c>
      <c r="Y328" s="1">
        <f>9/3</f>
        <v>3</v>
      </c>
      <c r="Z328" s="3">
        <f t="shared" si="122"/>
        <v>0.6020599913279624</v>
      </c>
      <c r="AA328" s="3">
        <f t="shared" si="123"/>
        <v>1.8708286933869707</v>
      </c>
      <c r="AB328" s="5">
        <v>217.16666666666666</v>
      </c>
      <c r="AC328" s="3">
        <f t="shared" si="124"/>
        <v>2.3387883961671121</v>
      </c>
      <c r="AD328" s="3">
        <f t="shared" si="125"/>
        <v>14.753530650887152</v>
      </c>
      <c r="AE328" s="2">
        <v>1.63</v>
      </c>
      <c r="AF328" s="3">
        <f t="shared" si="126"/>
        <v>0.41995574848975786</v>
      </c>
      <c r="AG328" s="3">
        <f t="shared" si="127"/>
        <v>1.4594519519326423</v>
      </c>
      <c r="AH328" s="8">
        <v>1.0666666666666664</v>
      </c>
      <c r="AI328" s="3">
        <f t="shared" si="128"/>
        <v>0.3152704347785914</v>
      </c>
      <c r="AJ328" s="3">
        <f t="shared" si="129"/>
        <v>1.2516655570345725</v>
      </c>
      <c r="AK328">
        <v>2.57</v>
      </c>
      <c r="AL328" s="3">
        <f t="shared" si="130"/>
        <v>0.55266821611219319</v>
      </c>
      <c r="AM328" s="3">
        <f t="shared" si="131"/>
        <v>1.7521415467935231</v>
      </c>
    </row>
    <row r="329" spans="1:39" x14ac:dyDescent="0.2">
      <c r="A329">
        <v>30</v>
      </c>
      <c r="B329">
        <v>4</v>
      </c>
      <c r="C329" s="1">
        <v>30.04</v>
      </c>
      <c r="D329" s="1" t="s">
        <v>312</v>
      </c>
      <c r="E329" s="9" t="s">
        <v>9</v>
      </c>
      <c r="F329" s="6">
        <v>1</v>
      </c>
      <c r="G329" s="3">
        <v>14</v>
      </c>
      <c r="H329" s="3">
        <f t="shared" si="110"/>
        <v>1.1760912590556813</v>
      </c>
      <c r="I329" s="3">
        <f t="shared" si="111"/>
        <v>3.8078865529319543</v>
      </c>
      <c r="J329" s="3">
        <v>128</v>
      </c>
      <c r="K329" s="3">
        <f t="shared" si="112"/>
        <v>2.1105897102992488</v>
      </c>
      <c r="L329" s="3">
        <f t="shared" si="113"/>
        <v>11.335784048754634</v>
      </c>
      <c r="M329" s="3">
        <v>135</v>
      </c>
      <c r="N329" s="3">
        <f t="shared" si="114"/>
        <v>2.1335389083702174</v>
      </c>
      <c r="O329" s="3">
        <f t="shared" si="115"/>
        <v>11.640446726822816</v>
      </c>
      <c r="P329" s="1">
        <v>72.138252880860364</v>
      </c>
      <c r="Q329" s="3">
        <f t="shared" si="116"/>
        <v>1.8641445817435605</v>
      </c>
      <c r="R329" s="3">
        <f t="shared" si="117"/>
        <v>8.5228078049936311</v>
      </c>
      <c r="S329" s="7">
        <v>62.554144872769228</v>
      </c>
      <c r="T329" s="3">
        <f t="shared" si="118"/>
        <v>1.8031438796212826</v>
      </c>
      <c r="U329" s="3">
        <f t="shared" si="119"/>
        <v>7.9406640070443242</v>
      </c>
      <c r="V329" s="7">
        <v>59.251571999157278</v>
      </c>
      <c r="W329" s="3">
        <f t="shared" si="120"/>
        <v>1.779968382394679</v>
      </c>
      <c r="X329" s="3">
        <f t="shared" si="121"/>
        <v>7.7299141003737732</v>
      </c>
      <c r="Y329" s="1">
        <v>5.333333333333333</v>
      </c>
      <c r="Z329" s="3">
        <f t="shared" si="122"/>
        <v>0.80163234623316648</v>
      </c>
      <c r="AA329" s="3">
        <f t="shared" si="123"/>
        <v>2.4152294576982398</v>
      </c>
      <c r="AB329" s="5">
        <v>297.33333333333331</v>
      </c>
      <c r="AC329" s="3">
        <f t="shared" si="124"/>
        <v>2.4747017805962495</v>
      </c>
      <c r="AD329" s="3">
        <f t="shared" si="125"/>
        <v>17.257848456088997</v>
      </c>
      <c r="AE329" s="2">
        <v>1.67</v>
      </c>
      <c r="AF329" s="3">
        <f t="shared" si="126"/>
        <v>0.42651126136457523</v>
      </c>
      <c r="AG329" s="3">
        <f t="shared" si="127"/>
        <v>1.4730919862656235</v>
      </c>
      <c r="AH329" s="8">
        <v>6.833333333333333</v>
      </c>
      <c r="AI329" s="3">
        <f t="shared" si="128"/>
        <v>0.89394660755207378</v>
      </c>
      <c r="AJ329" s="3">
        <f t="shared" si="129"/>
        <v>2.70801280154532</v>
      </c>
      <c r="AK329">
        <v>2.165</v>
      </c>
      <c r="AL329" s="3">
        <f t="shared" si="130"/>
        <v>0.50037371435337397</v>
      </c>
      <c r="AM329" s="3">
        <f t="shared" si="131"/>
        <v>1.6324827717314507</v>
      </c>
    </row>
    <row r="330" spans="1:39" x14ac:dyDescent="0.2">
      <c r="A330">
        <v>30</v>
      </c>
      <c r="B330">
        <v>5</v>
      </c>
      <c r="C330" s="1">
        <v>30.05</v>
      </c>
      <c r="D330" s="1" t="s">
        <v>316</v>
      </c>
      <c r="E330" s="6" t="s">
        <v>170</v>
      </c>
      <c r="F330" s="6">
        <v>1</v>
      </c>
      <c r="G330" s="3">
        <v>13</v>
      </c>
      <c r="H330" s="3">
        <f t="shared" si="110"/>
        <v>1.146128035678238</v>
      </c>
      <c r="I330" s="3">
        <f t="shared" si="111"/>
        <v>3.6742346141747673</v>
      </c>
      <c r="J330" s="3">
        <v>80</v>
      </c>
      <c r="K330" s="3">
        <f t="shared" si="112"/>
        <v>1.9084850188786497</v>
      </c>
      <c r="L330" s="3">
        <f t="shared" si="113"/>
        <v>8.9721792224631809</v>
      </c>
      <c r="M330" s="3">
        <v>85</v>
      </c>
      <c r="N330" s="3">
        <f t="shared" si="114"/>
        <v>1.9344984512435677</v>
      </c>
      <c r="O330" s="3">
        <f t="shared" si="115"/>
        <v>9.2466210044534645</v>
      </c>
      <c r="P330" s="1">
        <v>70.109339034465648</v>
      </c>
      <c r="Q330" s="3">
        <f t="shared" si="116"/>
        <v>1.851926641865997</v>
      </c>
      <c r="R330" s="3">
        <f t="shared" si="117"/>
        <v>8.4029363340718977</v>
      </c>
      <c r="S330" s="7">
        <v>79.825722860467138</v>
      </c>
      <c r="T330" s="3">
        <f t="shared" si="118"/>
        <v>1.9075495973900982</v>
      </c>
      <c r="U330" s="3">
        <f t="shared" si="119"/>
        <v>8.962461874979839</v>
      </c>
      <c r="V330" s="7">
        <v>73.801634669064967</v>
      </c>
      <c r="W330" s="3">
        <f t="shared" si="120"/>
        <v>1.873911088773518</v>
      </c>
      <c r="X330" s="3">
        <f t="shared" si="121"/>
        <v>8.6198395964811887</v>
      </c>
      <c r="Y330" s="1">
        <v>2.6666666666666665</v>
      </c>
      <c r="Z330" s="3">
        <f t="shared" si="122"/>
        <v>0.56427143043856254</v>
      </c>
      <c r="AA330" s="3">
        <f t="shared" si="123"/>
        <v>1.7795130420052185</v>
      </c>
      <c r="AB330" s="5">
        <v>202.16666666666666</v>
      </c>
      <c r="AC330" s="3">
        <f t="shared" si="124"/>
        <v>2.3078524552347384</v>
      </c>
      <c r="AD330" s="3">
        <f t="shared" si="125"/>
        <v>14.236104336041748</v>
      </c>
      <c r="AE330" s="2">
        <v>1.41</v>
      </c>
      <c r="AF330" s="3">
        <f t="shared" si="126"/>
        <v>0.3820170425748684</v>
      </c>
      <c r="AG330" s="3">
        <f t="shared" si="127"/>
        <v>1.3820274961085253</v>
      </c>
      <c r="AH330" s="8">
        <v>2.3333333333333335</v>
      </c>
      <c r="AI330" s="3">
        <f t="shared" si="128"/>
        <v>0.52287874528033762</v>
      </c>
      <c r="AJ330" s="3">
        <f t="shared" si="129"/>
        <v>1.6832508230603465</v>
      </c>
      <c r="AK330">
        <v>2.42</v>
      </c>
      <c r="AL330" s="3">
        <f t="shared" si="130"/>
        <v>0.53402610605613499</v>
      </c>
      <c r="AM330" s="3">
        <f t="shared" si="131"/>
        <v>1.7088007490635062</v>
      </c>
    </row>
    <row r="331" spans="1:39" x14ac:dyDescent="0.2">
      <c r="A331">
        <v>30</v>
      </c>
      <c r="B331">
        <v>6</v>
      </c>
      <c r="C331" s="1">
        <v>30.06</v>
      </c>
      <c r="D331" s="1" t="s">
        <v>316</v>
      </c>
      <c r="E331" s="6" t="s">
        <v>176</v>
      </c>
      <c r="F331" s="9">
        <v>1</v>
      </c>
      <c r="G331" s="3">
        <v>11</v>
      </c>
      <c r="H331" s="3">
        <f t="shared" si="110"/>
        <v>1.0791812460476249</v>
      </c>
      <c r="I331" s="3">
        <f t="shared" si="111"/>
        <v>3.3911649915626341</v>
      </c>
      <c r="J331" s="3">
        <v>80</v>
      </c>
      <c r="K331" s="3">
        <f t="shared" si="112"/>
        <v>1.9084850188786497</v>
      </c>
      <c r="L331" s="3">
        <f t="shared" si="113"/>
        <v>8.9721792224631809</v>
      </c>
      <c r="M331" s="3">
        <v>80</v>
      </c>
      <c r="N331" s="3">
        <f t="shared" si="114"/>
        <v>1.9084850188786497</v>
      </c>
      <c r="O331" s="3">
        <f t="shared" si="115"/>
        <v>8.9721792224631809</v>
      </c>
      <c r="P331" s="1">
        <v>53.165149296848206</v>
      </c>
      <c r="Q331" s="3">
        <f t="shared" si="116"/>
        <v>1.7337199445416416</v>
      </c>
      <c r="R331" s="3">
        <f t="shared" si="117"/>
        <v>7.3256500938038398</v>
      </c>
      <c r="S331" s="7">
        <v>60.215566019845078</v>
      </c>
      <c r="T331" s="3">
        <f t="shared" si="118"/>
        <v>1.786861869481307</v>
      </c>
      <c r="U331" s="3">
        <f t="shared" si="119"/>
        <v>7.7920193800994282</v>
      </c>
      <c r="V331" s="7">
        <v>52.11820772008182</v>
      </c>
      <c r="W331" s="3">
        <f t="shared" si="120"/>
        <v>1.7252434129260361</v>
      </c>
      <c r="X331" s="3">
        <f t="shared" si="121"/>
        <v>7.2538408943181141</v>
      </c>
      <c r="Y331" s="1">
        <f>6/3</f>
        <v>2</v>
      </c>
      <c r="Z331" s="3">
        <f t="shared" si="122"/>
        <v>0.47712125471966244</v>
      </c>
      <c r="AA331" s="3">
        <f t="shared" si="123"/>
        <v>1.5811388300841898</v>
      </c>
      <c r="AB331" s="5">
        <v>162.5</v>
      </c>
      <c r="AC331" s="3">
        <f t="shared" si="124"/>
        <v>2.2135177569963047</v>
      </c>
      <c r="AD331" s="3">
        <f t="shared" si="125"/>
        <v>12.767145334803704</v>
      </c>
      <c r="AE331" s="2">
        <v>1.26</v>
      </c>
      <c r="AF331" s="3">
        <f t="shared" si="126"/>
        <v>0.35410843914740087</v>
      </c>
      <c r="AG331" s="3">
        <f t="shared" si="127"/>
        <v>1.3266499161421599</v>
      </c>
      <c r="AH331" s="8">
        <v>40.766666666666659</v>
      </c>
      <c r="AI331" s="3">
        <f t="shared" si="128"/>
        <v>1.6208298162744874</v>
      </c>
      <c r="AJ331" s="3">
        <f t="shared" si="129"/>
        <v>6.4239136565388746</v>
      </c>
      <c r="AK331">
        <v>2.08</v>
      </c>
      <c r="AL331" s="3">
        <f t="shared" si="130"/>
        <v>0.48855071650044429</v>
      </c>
      <c r="AM331" s="3">
        <f t="shared" si="131"/>
        <v>1.606237840420901</v>
      </c>
    </row>
    <row r="332" spans="1:39" x14ac:dyDescent="0.2">
      <c r="A332">
        <v>30</v>
      </c>
      <c r="B332">
        <v>7</v>
      </c>
      <c r="C332" s="1">
        <v>30.07</v>
      </c>
      <c r="D332" s="1" t="s">
        <v>317</v>
      </c>
      <c r="E332" s="6" t="s">
        <v>104</v>
      </c>
      <c r="F332" s="6">
        <v>2</v>
      </c>
      <c r="G332" s="3">
        <v>14</v>
      </c>
      <c r="H332" s="3">
        <f t="shared" si="110"/>
        <v>1.1760912590556813</v>
      </c>
      <c r="I332" s="3">
        <f t="shared" si="111"/>
        <v>3.8078865529319543</v>
      </c>
      <c r="J332" s="3">
        <v>92</v>
      </c>
      <c r="K332" s="3">
        <f t="shared" si="112"/>
        <v>1.968482948553935</v>
      </c>
      <c r="L332" s="3">
        <f t="shared" si="113"/>
        <v>9.6176920308356717</v>
      </c>
      <c r="M332" s="3">
        <v>92</v>
      </c>
      <c r="N332" s="3">
        <f t="shared" si="114"/>
        <v>1.968482948553935</v>
      </c>
      <c r="O332" s="3">
        <f t="shared" si="115"/>
        <v>9.6176920308356717</v>
      </c>
      <c r="P332" s="1">
        <v>65.55336921086969</v>
      </c>
      <c r="Q332" s="3">
        <f t="shared" si="116"/>
        <v>1.8231700461765998</v>
      </c>
      <c r="R332" s="3">
        <f t="shared" si="117"/>
        <v>8.1273223887618542</v>
      </c>
      <c r="S332" s="7">
        <v>51.892800477617868</v>
      </c>
      <c r="T332" s="3">
        <f t="shared" si="118"/>
        <v>1.7233965619098537</v>
      </c>
      <c r="U332" s="3">
        <f t="shared" si="119"/>
        <v>7.2382871231816903</v>
      </c>
      <c r="V332" s="7">
        <v>44.284578166307575</v>
      </c>
      <c r="W332" s="3">
        <f t="shared" si="120"/>
        <v>1.6559503265692688</v>
      </c>
      <c r="X332" s="3">
        <f t="shared" si="121"/>
        <v>6.69212807455951</v>
      </c>
      <c r="Y332" s="1">
        <v>3.3333333333333335</v>
      </c>
      <c r="Z332" s="3">
        <f t="shared" si="122"/>
        <v>0.63682209758717434</v>
      </c>
      <c r="AA332" s="3">
        <f t="shared" si="123"/>
        <v>1.9578900207451218</v>
      </c>
      <c r="AB332" s="5">
        <v>250.16666666666666</v>
      </c>
      <c r="AC332" s="3">
        <f t="shared" si="124"/>
        <v>2.3999620019309882</v>
      </c>
      <c r="AD332" s="3">
        <f t="shared" si="125"/>
        <v>15.832456116050556</v>
      </c>
      <c r="AE332" s="2">
        <v>1.27</v>
      </c>
      <c r="AF332" s="3">
        <f t="shared" si="126"/>
        <v>0.35602585719312274</v>
      </c>
      <c r="AG332" s="3">
        <f t="shared" si="127"/>
        <v>1.3304134695650072</v>
      </c>
      <c r="AH332" s="8">
        <v>2.3000000000000003</v>
      </c>
      <c r="AI332" s="3">
        <f t="shared" si="128"/>
        <v>0.51851393987788752</v>
      </c>
      <c r="AJ332" s="3">
        <f t="shared" si="129"/>
        <v>1.6733200530681511</v>
      </c>
      <c r="AK332">
        <v>2.2799999999999998</v>
      </c>
      <c r="AL332" s="3">
        <f t="shared" si="130"/>
        <v>0.5158738437116791</v>
      </c>
      <c r="AM332" s="3">
        <f t="shared" si="131"/>
        <v>1.6673332000533065</v>
      </c>
    </row>
    <row r="333" spans="1:39" x14ac:dyDescent="0.2">
      <c r="A333">
        <v>30</v>
      </c>
      <c r="B333">
        <v>8</v>
      </c>
      <c r="C333" s="1">
        <v>30.08</v>
      </c>
      <c r="D333" s="1" t="s">
        <v>317</v>
      </c>
      <c r="E333" s="6" t="s">
        <v>109</v>
      </c>
      <c r="F333" s="6">
        <v>2</v>
      </c>
      <c r="G333" s="3">
        <v>11</v>
      </c>
      <c r="H333" s="3">
        <f t="shared" si="110"/>
        <v>1.0791812460476249</v>
      </c>
      <c r="I333" s="3">
        <f t="shared" si="111"/>
        <v>3.3911649915626341</v>
      </c>
      <c r="J333" s="3">
        <v>85</v>
      </c>
      <c r="K333" s="3">
        <f t="shared" si="112"/>
        <v>1.9344984512435677</v>
      </c>
      <c r="L333" s="3">
        <f t="shared" si="113"/>
        <v>9.2466210044534645</v>
      </c>
      <c r="M333" s="3">
        <v>92</v>
      </c>
      <c r="N333" s="3">
        <f t="shared" si="114"/>
        <v>1.968482948553935</v>
      </c>
      <c r="O333" s="3">
        <f t="shared" si="115"/>
        <v>9.6176920308356717</v>
      </c>
      <c r="P333" s="1">
        <v>76.906270846685047</v>
      </c>
      <c r="Q333" s="3">
        <f t="shared" si="116"/>
        <v>1.8915724163953276</v>
      </c>
      <c r="R333" s="3">
        <f t="shared" si="117"/>
        <v>8.7980833621127417</v>
      </c>
      <c r="S333" s="7">
        <v>79.240573455422307</v>
      </c>
      <c r="T333" s="3">
        <f t="shared" si="118"/>
        <v>1.9043940237964543</v>
      </c>
      <c r="U333" s="3">
        <f t="shared" si="119"/>
        <v>8.9297577489774209</v>
      </c>
      <c r="V333" s="7">
        <v>66.111962676930418</v>
      </c>
      <c r="W333" s="3">
        <f t="shared" si="120"/>
        <v>1.8267999398637764</v>
      </c>
      <c r="X333" s="3">
        <f t="shared" si="121"/>
        <v>8.1616152002486864</v>
      </c>
      <c r="Y333" s="1">
        <v>2</v>
      </c>
      <c r="Z333" s="3">
        <f t="shared" si="122"/>
        <v>0.47712125471966244</v>
      </c>
      <c r="AA333" s="3">
        <f t="shared" si="123"/>
        <v>1.5811388300841898</v>
      </c>
      <c r="AB333" s="5">
        <v>236.66666666666666</v>
      </c>
      <c r="AC333" s="3">
        <f t="shared" si="124"/>
        <v>2.3759682751322031</v>
      </c>
      <c r="AD333" s="3">
        <f t="shared" si="125"/>
        <v>15.400216448695344</v>
      </c>
      <c r="AE333" s="2">
        <v>0.96</v>
      </c>
      <c r="AF333" s="3">
        <f t="shared" si="126"/>
        <v>0.29225607135647602</v>
      </c>
      <c r="AG333" s="3">
        <f t="shared" si="127"/>
        <v>1.2083045973594573</v>
      </c>
      <c r="AH333" s="8" t="s">
        <v>29</v>
      </c>
      <c r="AI333" s="8" t="s">
        <v>29</v>
      </c>
      <c r="AJ333" s="8" t="s">
        <v>29</v>
      </c>
      <c r="AK333" s="8" t="s">
        <v>29</v>
      </c>
      <c r="AL333" s="8" t="s">
        <v>29</v>
      </c>
      <c r="AM333" s="8" t="s">
        <v>29</v>
      </c>
    </row>
    <row r="334" spans="1:39" x14ac:dyDescent="0.2">
      <c r="A334">
        <v>30</v>
      </c>
      <c r="B334">
        <v>9</v>
      </c>
      <c r="C334" s="1">
        <v>30.09</v>
      </c>
      <c r="D334" s="1" t="s">
        <v>317</v>
      </c>
      <c r="E334" s="6" t="s">
        <v>95</v>
      </c>
      <c r="F334" s="6">
        <v>2</v>
      </c>
      <c r="G334" s="3">
        <v>9</v>
      </c>
      <c r="H334" s="3">
        <f t="shared" si="110"/>
        <v>1</v>
      </c>
      <c r="I334" s="3">
        <f t="shared" si="111"/>
        <v>3.082207001484488</v>
      </c>
      <c r="J334" s="3">
        <v>85</v>
      </c>
      <c r="K334" s="3">
        <f t="shared" si="112"/>
        <v>1.9344984512435677</v>
      </c>
      <c r="L334" s="3">
        <f t="shared" si="113"/>
        <v>9.2466210044534645</v>
      </c>
      <c r="M334" s="3">
        <v>92</v>
      </c>
      <c r="N334" s="3">
        <f t="shared" si="114"/>
        <v>1.968482948553935</v>
      </c>
      <c r="O334" s="3">
        <f t="shared" si="115"/>
        <v>9.6176920308356717</v>
      </c>
      <c r="P334" s="1">
        <v>84.962401418426722</v>
      </c>
      <c r="Q334" s="3">
        <f t="shared" si="116"/>
        <v>1.9343085393020016</v>
      </c>
      <c r="R334" s="3">
        <f t="shared" si="117"/>
        <v>9.2445876824456974</v>
      </c>
      <c r="S334" s="7">
        <v>77.108362655957663</v>
      </c>
      <c r="T334" s="3">
        <f t="shared" si="118"/>
        <v>1.8926975340169623</v>
      </c>
      <c r="U334" s="3">
        <f t="shared" si="119"/>
        <v>8.8095608662383196</v>
      </c>
      <c r="V334" s="7">
        <v>69.171470381777723</v>
      </c>
      <c r="W334" s="3">
        <f t="shared" si="120"/>
        <v>1.8461605768851199</v>
      </c>
      <c r="X334" s="3">
        <f t="shared" si="121"/>
        <v>8.3469437749261086</v>
      </c>
      <c r="Y334" s="1">
        <v>1.6666666666666667</v>
      </c>
      <c r="Z334" s="3">
        <f t="shared" si="122"/>
        <v>0.42596873227228121</v>
      </c>
      <c r="AA334" s="3">
        <f t="shared" si="123"/>
        <v>1.4719601443879746</v>
      </c>
      <c r="AB334" s="5">
        <v>142.5</v>
      </c>
      <c r="AC334" s="3">
        <f t="shared" si="124"/>
        <v>2.1568519010700111</v>
      </c>
      <c r="AD334" s="3">
        <f t="shared" si="125"/>
        <v>11.958260743101398</v>
      </c>
      <c r="AE334" s="2">
        <v>0.94</v>
      </c>
      <c r="AF334" s="3">
        <f t="shared" si="126"/>
        <v>0.28780172993022601</v>
      </c>
      <c r="AG334" s="3">
        <f t="shared" si="127"/>
        <v>1.2</v>
      </c>
      <c r="AH334" s="8">
        <v>6.833333333333333</v>
      </c>
      <c r="AI334" s="3">
        <f t="shared" si="128"/>
        <v>0.89394660755207378</v>
      </c>
      <c r="AJ334" s="3">
        <f t="shared" si="129"/>
        <v>2.70801280154532</v>
      </c>
      <c r="AK334">
        <v>2.11</v>
      </c>
      <c r="AL334" s="3">
        <f t="shared" si="130"/>
        <v>0.4927603890268375</v>
      </c>
      <c r="AM334" s="3">
        <f t="shared" si="131"/>
        <v>1.6155494421403511</v>
      </c>
    </row>
    <row r="335" spans="1:39" x14ac:dyDescent="0.2">
      <c r="A335">
        <v>30</v>
      </c>
      <c r="B335">
        <v>10</v>
      </c>
      <c r="C335" s="1">
        <v>30.1</v>
      </c>
      <c r="D335" s="1" t="s">
        <v>317</v>
      </c>
      <c r="E335" s="6" t="s">
        <v>119</v>
      </c>
      <c r="F335" s="6">
        <v>2</v>
      </c>
      <c r="G335" s="3">
        <v>1</v>
      </c>
      <c r="H335" s="3">
        <f t="shared" si="110"/>
        <v>0.3010299956639812</v>
      </c>
      <c r="I335" s="3">
        <f t="shared" si="111"/>
        <v>1.2247448713915889</v>
      </c>
      <c r="J335" s="3">
        <v>85</v>
      </c>
      <c r="K335" s="3">
        <f t="shared" si="112"/>
        <v>1.9344984512435677</v>
      </c>
      <c r="L335" s="3">
        <f t="shared" si="113"/>
        <v>9.2466210044534645</v>
      </c>
      <c r="M335" s="3">
        <v>92</v>
      </c>
      <c r="N335" s="3">
        <f t="shared" si="114"/>
        <v>1.968482948553935</v>
      </c>
      <c r="O335" s="3">
        <f t="shared" si="115"/>
        <v>9.6176920308356717</v>
      </c>
      <c r="P335" s="1">
        <v>103.817740723638</v>
      </c>
      <c r="Q335" s="3">
        <f t="shared" si="116"/>
        <v>2.0204347945400958</v>
      </c>
      <c r="R335" s="3">
        <f t="shared" si="117"/>
        <v>10.213605667130389</v>
      </c>
      <c r="S335" s="7" t="s">
        <v>29</v>
      </c>
      <c r="T335" s="8" t="s">
        <v>29</v>
      </c>
      <c r="U335" s="8" t="s">
        <v>29</v>
      </c>
      <c r="V335" s="7">
        <v>74.79240653788365</v>
      </c>
      <c r="W335" s="3">
        <f t="shared" si="120"/>
        <v>1.8796256968736171</v>
      </c>
      <c r="X335" s="3">
        <f t="shared" si="121"/>
        <v>8.6771197143916172</v>
      </c>
      <c r="Y335" s="1">
        <v>3</v>
      </c>
      <c r="Z335" s="3">
        <f t="shared" si="122"/>
        <v>0.6020599913279624</v>
      </c>
      <c r="AA335" s="3">
        <f t="shared" si="123"/>
        <v>1.8708286933869707</v>
      </c>
      <c r="AB335" s="5">
        <v>240.5</v>
      </c>
      <c r="AC335" s="3">
        <f t="shared" si="124"/>
        <v>2.3829171350875309</v>
      </c>
      <c r="AD335" s="3">
        <f t="shared" si="125"/>
        <v>15.524174696260024</v>
      </c>
      <c r="AE335" s="2">
        <v>1.35</v>
      </c>
      <c r="AF335" s="3">
        <f t="shared" si="126"/>
        <v>0.37106786227173627</v>
      </c>
      <c r="AG335" s="3">
        <f t="shared" si="127"/>
        <v>1.3601470508735443</v>
      </c>
      <c r="AH335" s="8">
        <v>1.5</v>
      </c>
      <c r="AI335" s="3">
        <f t="shared" si="128"/>
        <v>0.3979400086720376</v>
      </c>
      <c r="AJ335" s="3">
        <f t="shared" si="129"/>
        <v>1.4142135623730951</v>
      </c>
      <c r="AK335">
        <v>2.39</v>
      </c>
      <c r="AL335" s="3">
        <f t="shared" si="130"/>
        <v>0.53019969820308221</v>
      </c>
      <c r="AM335" s="3">
        <f t="shared" si="131"/>
        <v>1.7</v>
      </c>
    </row>
    <row r="336" spans="1:39" x14ac:dyDescent="0.2">
      <c r="A336">
        <v>30</v>
      </c>
      <c r="B336">
        <v>11</v>
      </c>
      <c r="C336" s="1">
        <v>30.11</v>
      </c>
      <c r="D336" s="1" t="s">
        <v>317</v>
      </c>
      <c r="E336" s="6" t="s">
        <v>124</v>
      </c>
      <c r="F336" s="6">
        <v>2</v>
      </c>
      <c r="G336" s="3">
        <v>4</v>
      </c>
      <c r="H336" s="3">
        <f t="shared" si="110"/>
        <v>0.69897000433601886</v>
      </c>
      <c r="I336" s="3">
        <f t="shared" si="111"/>
        <v>2.1213203435596424</v>
      </c>
      <c r="J336" s="3">
        <v>85</v>
      </c>
      <c r="K336" s="3">
        <f t="shared" si="112"/>
        <v>1.9344984512435677</v>
      </c>
      <c r="L336" s="3">
        <f t="shared" si="113"/>
        <v>9.2466210044534645</v>
      </c>
      <c r="M336" s="3">
        <v>92</v>
      </c>
      <c r="N336" s="3">
        <f t="shared" si="114"/>
        <v>1.968482948553935</v>
      </c>
      <c r="O336" s="3">
        <f t="shared" si="115"/>
        <v>9.6176920308356717</v>
      </c>
      <c r="P336" s="1">
        <v>100.20969025209273</v>
      </c>
      <c r="Q336" s="3">
        <f t="shared" si="116"/>
        <v>2.0052220957205731</v>
      </c>
      <c r="R336" s="3">
        <f t="shared" si="117"/>
        <v>10.035421777488613</v>
      </c>
      <c r="S336" s="7">
        <v>98.078127498805046</v>
      </c>
      <c r="T336" s="3">
        <f t="shared" si="118"/>
        <v>1.995977790156221</v>
      </c>
      <c r="U336" s="3">
        <f t="shared" si="119"/>
        <v>9.9286518469933789</v>
      </c>
      <c r="V336" s="7">
        <v>69.630974814477341</v>
      </c>
      <c r="W336" s="3">
        <f t="shared" si="120"/>
        <v>1.8489952002144534</v>
      </c>
      <c r="X336" s="3">
        <f t="shared" si="121"/>
        <v>8.3744238497031755</v>
      </c>
      <c r="Y336" s="1">
        <v>5</v>
      </c>
      <c r="Z336" s="3">
        <f t="shared" si="122"/>
        <v>0.77815125038364363</v>
      </c>
      <c r="AA336" s="3">
        <f t="shared" si="123"/>
        <v>2.3452078799117149</v>
      </c>
      <c r="AB336" s="5">
        <v>334.66666666666669</v>
      </c>
      <c r="AC336" s="3">
        <f t="shared" si="124"/>
        <v>2.5259082158339554</v>
      </c>
      <c r="AD336" s="3">
        <f t="shared" si="125"/>
        <v>18.307557637944683</v>
      </c>
      <c r="AE336" s="2">
        <v>1.19</v>
      </c>
      <c r="AF336" s="3">
        <f t="shared" si="126"/>
        <v>0.34044411484011833</v>
      </c>
      <c r="AG336" s="3">
        <f t="shared" si="127"/>
        <v>1.3</v>
      </c>
      <c r="AH336" s="8">
        <v>2.5666666666666664</v>
      </c>
      <c r="AI336" s="3">
        <f t="shared" si="128"/>
        <v>0.55226252296554712</v>
      </c>
      <c r="AJ336" s="3">
        <f t="shared" si="129"/>
        <v>1.7511900715418263</v>
      </c>
      <c r="AK336">
        <v>2.77</v>
      </c>
      <c r="AL336" s="3">
        <f t="shared" si="130"/>
        <v>0.57634135020579291</v>
      </c>
      <c r="AM336" s="3">
        <f t="shared" si="131"/>
        <v>1.8083141320025125</v>
      </c>
    </row>
    <row r="337" spans="1:39" x14ac:dyDescent="0.2">
      <c r="A337">
        <v>30</v>
      </c>
      <c r="B337">
        <v>12</v>
      </c>
      <c r="C337" s="1">
        <v>30.12</v>
      </c>
      <c r="D337" s="1" t="s">
        <v>317</v>
      </c>
      <c r="E337" s="6" t="s">
        <v>128</v>
      </c>
      <c r="F337" s="6">
        <v>2</v>
      </c>
      <c r="G337" s="3">
        <v>13</v>
      </c>
      <c r="H337" s="3">
        <f t="shared" si="110"/>
        <v>1.146128035678238</v>
      </c>
      <c r="I337" s="3">
        <f t="shared" si="111"/>
        <v>3.6742346141747673</v>
      </c>
      <c r="J337" s="3">
        <v>80</v>
      </c>
      <c r="K337" s="3">
        <f t="shared" si="112"/>
        <v>1.9084850188786497</v>
      </c>
      <c r="L337" s="3">
        <f t="shared" si="113"/>
        <v>8.9721792224631809</v>
      </c>
      <c r="M337" s="3">
        <v>80</v>
      </c>
      <c r="N337" s="3">
        <f t="shared" si="114"/>
        <v>1.9084850188786497</v>
      </c>
      <c r="O337" s="3">
        <f t="shared" si="115"/>
        <v>8.9721792224631809</v>
      </c>
      <c r="P337" s="1">
        <v>111.97971108303881</v>
      </c>
      <c r="Q337" s="3">
        <f t="shared" si="116"/>
        <v>2.0530004598037213</v>
      </c>
      <c r="R337" s="3">
        <f t="shared" si="117"/>
        <v>10.605645245954571</v>
      </c>
      <c r="S337" s="7">
        <v>108.9579908476792</v>
      </c>
      <c r="T337" s="3">
        <f t="shared" si="118"/>
        <v>2.0412267958155019</v>
      </c>
      <c r="U337" s="3">
        <f t="shared" si="119"/>
        <v>10.462217300729286</v>
      </c>
      <c r="V337" s="7">
        <v>96.136679201377902</v>
      </c>
      <c r="W337" s="3">
        <f t="shared" si="120"/>
        <v>1.9873832522236035</v>
      </c>
      <c r="X337" s="3">
        <f t="shared" si="121"/>
        <v>9.8303956787800715</v>
      </c>
      <c r="Y337" s="1">
        <f>9/3</f>
        <v>3</v>
      </c>
      <c r="Z337" s="3">
        <f t="shared" si="122"/>
        <v>0.6020599913279624</v>
      </c>
      <c r="AA337" s="3">
        <f t="shared" si="123"/>
        <v>1.8708286933869707</v>
      </c>
      <c r="AB337" s="5">
        <v>138.83333333333334</v>
      </c>
      <c r="AC337" s="3">
        <f t="shared" si="124"/>
        <v>2.1456107104450566</v>
      </c>
      <c r="AD337" s="3">
        <f t="shared" si="125"/>
        <v>11.803954139750516</v>
      </c>
      <c r="AE337" s="2">
        <v>1.1399999999999999</v>
      </c>
      <c r="AF337" s="3">
        <f t="shared" si="126"/>
        <v>0.33041377334919075</v>
      </c>
      <c r="AG337" s="3">
        <f t="shared" si="127"/>
        <v>1.2806248474865698</v>
      </c>
      <c r="AH337" s="8" t="s">
        <v>29</v>
      </c>
      <c r="AI337" s="8" t="s">
        <v>29</v>
      </c>
      <c r="AJ337" s="8" t="s">
        <v>29</v>
      </c>
      <c r="AK337" s="8" t="s">
        <v>29</v>
      </c>
      <c r="AL337" s="8" t="s">
        <v>29</v>
      </c>
      <c r="AM337" s="8" t="s">
        <v>29</v>
      </c>
    </row>
    <row r="338" spans="1:39" x14ac:dyDescent="0.2">
      <c r="A338">
        <v>31</v>
      </c>
      <c r="B338">
        <v>1</v>
      </c>
      <c r="C338" s="1">
        <v>31.01</v>
      </c>
      <c r="D338" s="1" t="s">
        <v>316</v>
      </c>
      <c r="E338" s="6" t="s">
        <v>180</v>
      </c>
      <c r="F338" s="6">
        <v>1</v>
      </c>
      <c r="G338" s="3">
        <v>14</v>
      </c>
      <c r="H338" s="3">
        <f t="shared" si="110"/>
        <v>1.1760912590556813</v>
      </c>
      <c r="I338" s="3">
        <f t="shared" si="111"/>
        <v>3.8078865529319543</v>
      </c>
      <c r="J338" s="3">
        <v>73</v>
      </c>
      <c r="K338" s="3">
        <f t="shared" si="112"/>
        <v>1.8692317197309762</v>
      </c>
      <c r="L338" s="3">
        <f t="shared" si="113"/>
        <v>8.5732140997411239</v>
      </c>
      <c r="M338" s="3">
        <v>80</v>
      </c>
      <c r="N338" s="3">
        <f t="shared" si="114"/>
        <v>1.9084850188786497</v>
      </c>
      <c r="O338" s="3">
        <f t="shared" si="115"/>
        <v>8.9721792224631809</v>
      </c>
      <c r="P338" s="1">
        <v>76.63859141470823</v>
      </c>
      <c r="Q338" s="3">
        <f t="shared" si="116"/>
        <v>1.8900776474483083</v>
      </c>
      <c r="R338" s="3">
        <f t="shared" si="117"/>
        <v>8.7828578159223447</v>
      </c>
      <c r="S338" s="7">
        <v>74.602119230371741</v>
      </c>
      <c r="T338" s="3">
        <f t="shared" si="118"/>
        <v>1.8785339695376695</v>
      </c>
      <c r="U338" s="3">
        <f t="shared" si="119"/>
        <v>8.6661478887895598</v>
      </c>
      <c r="V338" s="7">
        <v>76.505107440154177</v>
      </c>
      <c r="W338" s="3">
        <f t="shared" si="120"/>
        <v>1.8893303226351956</v>
      </c>
      <c r="X338" s="3">
        <f t="shared" si="121"/>
        <v>8.7752554059784593</v>
      </c>
      <c r="Y338" s="1">
        <f>9/3</f>
        <v>3</v>
      </c>
      <c r="Z338" s="3">
        <f t="shared" si="122"/>
        <v>0.6020599913279624</v>
      </c>
      <c r="AA338" s="3">
        <f t="shared" si="123"/>
        <v>1.8708286933869707</v>
      </c>
      <c r="AB338" s="5">
        <v>181.83333333333334</v>
      </c>
      <c r="AC338" s="3">
        <f t="shared" si="124"/>
        <v>2.2620553771910674</v>
      </c>
      <c r="AD338" s="3">
        <f t="shared" si="125"/>
        <v>13.503086067019396</v>
      </c>
      <c r="AE338" s="2">
        <v>1.53</v>
      </c>
      <c r="AF338" s="3">
        <f t="shared" si="126"/>
        <v>0.40312052117581798</v>
      </c>
      <c r="AG338" s="3">
        <f t="shared" si="127"/>
        <v>1.4247806848775009</v>
      </c>
      <c r="AH338" s="8">
        <v>6.2333333333333343</v>
      </c>
      <c r="AI338" s="3">
        <f t="shared" si="128"/>
        <v>0.85933847912886718</v>
      </c>
      <c r="AJ338" s="3">
        <f t="shared" si="129"/>
        <v>2.5948667274704755</v>
      </c>
      <c r="AK338">
        <v>2.3199999999999998</v>
      </c>
      <c r="AL338" s="3">
        <f t="shared" si="130"/>
        <v>0.52113808370403625</v>
      </c>
      <c r="AM338" s="3">
        <f t="shared" si="131"/>
        <v>1.6792855623746665</v>
      </c>
    </row>
    <row r="339" spans="1:39" x14ac:dyDescent="0.2">
      <c r="A339">
        <v>31</v>
      </c>
      <c r="B339">
        <v>2</v>
      </c>
      <c r="C339" s="1">
        <v>31.02</v>
      </c>
      <c r="D339" s="1" t="s">
        <v>316</v>
      </c>
      <c r="E339" s="6" t="s">
        <v>181</v>
      </c>
      <c r="F339" s="6">
        <v>1</v>
      </c>
      <c r="G339" s="3">
        <v>14</v>
      </c>
      <c r="H339" s="3">
        <f t="shared" si="110"/>
        <v>1.1760912590556813</v>
      </c>
      <c r="I339" s="3">
        <f t="shared" si="111"/>
        <v>3.8078865529319543</v>
      </c>
      <c r="J339" s="3">
        <v>80</v>
      </c>
      <c r="K339" s="3">
        <f t="shared" si="112"/>
        <v>1.9084850188786497</v>
      </c>
      <c r="L339" s="3">
        <f t="shared" si="113"/>
        <v>8.9721792224631809</v>
      </c>
      <c r="M339" s="3">
        <v>85</v>
      </c>
      <c r="N339" s="3">
        <f t="shared" si="114"/>
        <v>1.9344984512435677</v>
      </c>
      <c r="O339" s="3">
        <f t="shared" si="115"/>
        <v>9.2466210044534645</v>
      </c>
      <c r="P339" s="1">
        <v>102.05569805635503</v>
      </c>
      <c r="Q339" s="3">
        <f t="shared" si="116"/>
        <v>2.0130720093711147</v>
      </c>
      <c r="R339" s="3">
        <f t="shared" si="117"/>
        <v>10.126978723012853</v>
      </c>
      <c r="S339" s="7">
        <v>98.832945547229514</v>
      </c>
      <c r="T339" s="3">
        <f t="shared" si="118"/>
        <v>1.9992738850571656</v>
      </c>
      <c r="U339" s="3">
        <f t="shared" si="119"/>
        <v>9.9665914708705454</v>
      </c>
      <c r="V339" s="7">
        <v>92.197162273254591</v>
      </c>
      <c r="W339" s="3">
        <f t="shared" si="120"/>
        <v>1.9694026888794205</v>
      </c>
      <c r="X339" s="3">
        <f t="shared" si="121"/>
        <v>9.6279365532420602</v>
      </c>
      <c r="Y339" s="1">
        <v>1.3333333333333333</v>
      </c>
      <c r="Z339" s="3">
        <f t="shared" si="122"/>
        <v>0.36797678529459432</v>
      </c>
      <c r="AA339" s="3">
        <f t="shared" si="123"/>
        <v>1.35400640077266</v>
      </c>
      <c r="AB339" s="5">
        <v>146.66666666666666</v>
      </c>
      <c r="AC339" s="3">
        <f t="shared" si="124"/>
        <v>2.1692824715034069</v>
      </c>
      <c r="AD339" s="3">
        <f t="shared" si="125"/>
        <v>12.131226923385229</v>
      </c>
      <c r="AE339" s="2">
        <v>1.34</v>
      </c>
      <c r="AF339" s="3">
        <f t="shared" si="126"/>
        <v>0.36921585741014279</v>
      </c>
      <c r="AG339" s="3">
        <f t="shared" si="127"/>
        <v>1.3564659966250536</v>
      </c>
      <c r="AH339" s="8">
        <v>41.233333333333327</v>
      </c>
      <c r="AI339" s="3">
        <f t="shared" si="128"/>
        <v>1.6256553601637789</v>
      </c>
      <c r="AJ339" s="3">
        <f t="shared" si="129"/>
        <v>6.460134157533675</v>
      </c>
      <c r="AK339">
        <v>2.2400000000000002</v>
      </c>
      <c r="AL339" s="3">
        <f t="shared" si="130"/>
        <v>0.51054501020661214</v>
      </c>
      <c r="AM339" s="3">
        <f t="shared" si="131"/>
        <v>1.6552945357246849</v>
      </c>
    </row>
    <row r="340" spans="1:39" x14ac:dyDescent="0.2">
      <c r="A340">
        <v>31</v>
      </c>
      <c r="B340">
        <v>3</v>
      </c>
      <c r="C340" s="1">
        <v>31.03</v>
      </c>
      <c r="D340" s="1" t="s">
        <v>316</v>
      </c>
      <c r="E340" s="6" t="s">
        <v>158</v>
      </c>
      <c r="F340" s="6">
        <v>1</v>
      </c>
      <c r="G340" s="3">
        <v>15</v>
      </c>
      <c r="H340" s="3">
        <f t="shared" si="110"/>
        <v>1.2041199826559248</v>
      </c>
      <c r="I340" s="3">
        <f t="shared" si="111"/>
        <v>3.9370039370059056</v>
      </c>
      <c r="J340" s="3">
        <v>85</v>
      </c>
      <c r="K340" s="3">
        <f t="shared" si="112"/>
        <v>1.9344984512435677</v>
      </c>
      <c r="L340" s="3">
        <f t="shared" si="113"/>
        <v>9.2466210044534645</v>
      </c>
      <c r="M340" s="3">
        <v>85</v>
      </c>
      <c r="N340" s="3">
        <f t="shared" si="114"/>
        <v>1.9344984512435677</v>
      </c>
      <c r="O340" s="3">
        <f t="shared" si="115"/>
        <v>9.2466210044534645</v>
      </c>
      <c r="P340" s="1">
        <v>90.670527944468503</v>
      </c>
      <c r="Q340" s="3">
        <f t="shared" si="116"/>
        <v>1.9622297325250515</v>
      </c>
      <c r="R340" s="3">
        <f t="shared" si="117"/>
        <v>9.5483259236616185</v>
      </c>
      <c r="S340" s="7">
        <v>86.398602826506007</v>
      </c>
      <c r="T340" s="3">
        <f t="shared" si="118"/>
        <v>1.9415044899617626</v>
      </c>
      <c r="U340" s="3">
        <f t="shared" si="119"/>
        <v>9.321942009394073</v>
      </c>
      <c r="V340" s="7">
        <v>78.381705536806223</v>
      </c>
      <c r="W340" s="3">
        <f t="shared" si="120"/>
        <v>1.899720425602468</v>
      </c>
      <c r="X340" s="3">
        <f t="shared" si="121"/>
        <v>8.8815373408439946</v>
      </c>
      <c r="Y340" s="1">
        <v>1</v>
      </c>
      <c r="Z340" s="3">
        <f t="shared" si="122"/>
        <v>0.3010299956639812</v>
      </c>
      <c r="AA340" s="3">
        <f t="shared" si="123"/>
        <v>1.2247448713915889</v>
      </c>
      <c r="AB340" s="5">
        <v>167.83333333333334</v>
      </c>
      <c r="AC340" s="3">
        <f t="shared" si="124"/>
        <v>2.227458194976637</v>
      </c>
      <c r="AD340" s="3">
        <f t="shared" si="125"/>
        <v>12.974333637352377</v>
      </c>
      <c r="AE340" s="2">
        <v>1.32</v>
      </c>
      <c r="AF340" s="3">
        <f t="shared" si="126"/>
        <v>0.36548798489089973</v>
      </c>
      <c r="AG340" s="3">
        <f t="shared" si="127"/>
        <v>1.3490737563232043</v>
      </c>
      <c r="AH340" s="8">
        <v>11.799999999999999</v>
      </c>
      <c r="AI340" s="3">
        <f t="shared" si="128"/>
        <v>1.1072099696478683</v>
      </c>
      <c r="AJ340" s="3">
        <f t="shared" si="129"/>
        <v>3.5071355833500362</v>
      </c>
      <c r="AK340">
        <v>2.29</v>
      </c>
      <c r="AL340" s="3">
        <f t="shared" si="130"/>
        <v>0.51719589794997434</v>
      </c>
      <c r="AM340" s="3">
        <f t="shared" si="131"/>
        <v>1.6703293088490065</v>
      </c>
    </row>
    <row r="341" spans="1:39" x14ac:dyDescent="0.2">
      <c r="A341">
        <v>31</v>
      </c>
      <c r="B341">
        <v>4</v>
      </c>
      <c r="C341" s="1">
        <v>31.04</v>
      </c>
      <c r="D341" s="1" t="s">
        <v>316</v>
      </c>
      <c r="E341" s="6" t="s">
        <v>182</v>
      </c>
      <c r="F341" s="6">
        <v>1</v>
      </c>
      <c r="G341" s="3">
        <v>12</v>
      </c>
      <c r="H341" s="3">
        <f t="shared" si="110"/>
        <v>1.1139433523068367</v>
      </c>
      <c r="I341" s="3">
        <f t="shared" si="111"/>
        <v>3.5355339059327378</v>
      </c>
      <c r="J341" s="3">
        <v>85</v>
      </c>
      <c r="K341" s="3">
        <f t="shared" si="112"/>
        <v>1.9344984512435677</v>
      </c>
      <c r="L341" s="3">
        <f t="shared" si="113"/>
        <v>9.2466210044534645</v>
      </c>
      <c r="M341" s="3">
        <v>85</v>
      </c>
      <c r="N341" s="3">
        <f t="shared" si="114"/>
        <v>1.9344984512435677</v>
      </c>
      <c r="O341" s="3">
        <f t="shared" si="115"/>
        <v>9.2466210044534645</v>
      </c>
      <c r="P341" s="1">
        <v>92.118017930802367</v>
      </c>
      <c r="Q341" s="3">
        <f t="shared" si="116"/>
        <v>1.9690337232027577</v>
      </c>
      <c r="R341" s="3">
        <f t="shared" si="117"/>
        <v>9.6238255351394635</v>
      </c>
      <c r="S341" s="7">
        <v>102.25011580181288</v>
      </c>
      <c r="T341" s="3">
        <f t="shared" si="118"/>
        <v>2.0138905474186095</v>
      </c>
      <c r="U341" s="3">
        <f t="shared" si="119"/>
        <v>10.136573178437223</v>
      </c>
      <c r="V341" s="7">
        <v>89.672175493363511</v>
      </c>
      <c r="W341" s="3">
        <f t="shared" si="120"/>
        <v>1.9574740358625966</v>
      </c>
      <c r="X341" s="3">
        <f t="shared" si="121"/>
        <v>9.4959030899311259</v>
      </c>
      <c r="Y341" s="1">
        <v>0.66666666666666663</v>
      </c>
      <c r="Z341" s="3">
        <f t="shared" si="122"/>
        <v>0.22184874961635634</v>
      </c>
      <c r="AA341" s="3">
        <f t="shared" si="123"/>
        <v>1.0801234497346432</v>
      </c>
      <c r="AB341" s="5">
        <v>169.33333333333334</v>
      </c>
      <c r="AC341" s="3">
        <f t="shared" si="124"/>
        <v>2.2312996454150502</v>
      </c>
      <c r="AD341" s="3">
        <f t="shared" si="125"/>
        <v>13.03201186821641</v>
      </c>
      <c r="AE341" s="2">
        <v>1.17</v>
      </c>
      <c r="AF341" s="3">
        <f t="shared" si="126"/>
        <v>0.33645973384852951</v>
      </c>
      <c r="AG341" s="3">
        <f t="shared" si="127"/>
        <v>1.2922847983320085</v>
      </c>
      <c r="AH341" s="8">
        <v>15.466666666666667</v>
      </c>
      <c r="AI341" s="3">
        <f t="shared" si="128"/>
        <v>1.2166056942039845</v>
      </c>
      <c r="AJ341" s="3">
        <f t="shared" si="129"/>
        <v>3.9958311609309356</v>
      </c>
      <c r="AK341">
        <v>2.37</v>
      </c>
      <c r="AL341" s="3">
        <f t="shared" si="130"/>
        <v>0.52762990087133865</v>
      </c>
      <c r="AM341" s="3">
        <f t="shared" si="131"/>
        <v>1.6941074346097416</v>
      </c>
    </row>
    <row r="342" spans="1:39" x14ac:dyDescent="0.2">
      <c r="A342">
        <v>31</v>
      </c>
      <c r="B342">
        <v>5</v>
      </c>
      <c r="C342" s="1">
        <v>31.05</v>
      </c>
      <c r="D342" s="1" t="s">
        <v>316</v>
      </c>
      <c r="E342" s="6" t="s">
        <v>103</v>
      </c>
      <c r="F342" s="6">
        <v>1</v>
      </c>
      <c r="G342" s="3">
        <v>15</v>
      </c>
      <c r="H342" s="3">
        <f t="shared" si="110"/>
        <v>1.2041199826559248</v>
      </c>
      <c r="I342" s="3">
        <f t="shared" si="111"/>
        <v>3.9370039370059056</v>
      </c>
      <c r="J342" s="3">
        <v>80</v>
      </c>
      <c r="K342" s="3">
        <f t="shared" si="112"/>
        <v>1.9084850188786497</v>
      </c>
      <c r="L342" s="3">
        <f t="shared" si="113"/>
        <v>8.9721792224631809</v>
      </c>
      <c r="M342" s="3">
        <v>85</v>
      </c>
      <c r="N342" s="3">
        <f t="shared" si="114"/>
        <v>1.9344984512435677</v>
      </c>
      <c r="O342" s="3">
        <f t="shared" si="115"/>
        <v>9.2466210044534645</v>
      </c>
      <c r="P342" s="1">
        <v>73.369079027612898</v>
      </c>
      <c r="Q342" s="3">
        <f t="shared" si="116"/>
        <v>1.8713924033013565</v>
      </c>
      <c r="R342" s="3">
        <f t="shared" si="117"/>
        <v>8.594712271368536</v>
      </c>
      <c r="S342" s="7">
        <v>66.667603420540701</v>
      </c>
      <c r="T342" s="3">
        <f t="shared" si="118"/>
        <v>1.8303807953741775</v>
      </c>
      <c r="U342" s="3">
        <f t="shared" si="119"/>
        <v>8.1955843855420518</v>
      </c>
      <c r="V342" s="7">
        <v>73.99274773941562</v>
      </c>
      <c r="W342" s="3">
        <f t="shared" si="120"/>
        <v>1.8750192664711416</v>
      </c>
      <c r="X342" s="3">
        <f t="shared" si="121"/>
        <v>8.6309181284157486</v>
      </c>
      <c r="Y342" s="1">
        <v>2.3333333333333335</v>
      </c>
      <c r="Z342" s="3">
        <f t="shared" si="122"/>
        <v>0.52287874528033762</v>
      </c>
      <c r="AA342" s="3">
        <f t="shared" si="123"/>
        <v>1.6832508230603465</v>
      </c>
      <c r="AB342" s="5">
        <v>125.5</v>
      </c>
      <c r="AC342" s="3">
        <f t="shared" si="124"/>
        <v>2.1020905255118367</v>
      </c>
      <c r="AD342" s="3">
        <f t="shared" si="125"/>
        <v>11.224972160321824</v>
      </c>
      <c r="AE342" s="2">
        <v>1.44</v>
      </c>
      <c r="AF342" s="3">
        <f t="shared" si="126"/>
        <v>0.38738982633872943</v>
      </c>
      <c r="AG342" s="3">
        <f t="shared" si="127"/>
        <v>1.3928388277184118</v>
      </c>
      <c r="AH342" s="8">
        <v>6.7333333333333343</v>
      </c>
      <c r="AI342" s="3">
        <f t="shared" si="128"/>
        <v>0.88836673017123724</v>
      </c>
      <c r="AJ342" s="3">
        <f t="shared" si="129"/>
        <v>2.6894857005259079</v>
      </c>
      <c r="AK342">
        <v>2.42</v>
      </c>
      <c r="AL342" s="3">
        <f t="shared" si="130"/>
        <v>0.53402610605613499</v>
      </c>
      <c r="AM342" s="3">
        <f t="shared" si="131"/>
        <v>1.7088007490635062</v>
      </c>
    </row>
    <row r="343" spans="1:39" x14ac:dyDescent="0.2">
      <c r="A343">
        <v>31</v>
      </c>
      <c r="B343">
        <v>6</v>
      </c>
      <c r="C343" s="1">
        <v>31.06</v>
      </c>
      <c r="D343" s="1" t="s">
        <v>316</v>
      </c>
      <c r="E343" s="6" t="s">
        <v>191</v>
      </c>
      <c r="F343" s="9">
        <v>1</v>
      </c>
      <c r="G343" s="3">
        <v>9</v>
      </c>
      <c r="H343" s="3">
        <f t="shared" si="110"/>
        <v>1</v>
      </c>
      <c r="I343" s="3">
        <f t="shared" si="111"/>
        <v>3.082207001484488</v>
      </c>
      <c r="J343" s="3">
        <v>92</v>
      </c>
      <c r="K343" s="3">
        <f t="shared" si="112"/>
        <v>1.968482948553935</v>
      </c>
      <c r="L343" s="3">
        <f t="shared" si="113"/>
        <v>9.6176920308356717</v>
      </c>
      <c r="M343" s="3">
        <v>92</v>
      </c>
      <c r="N343" s="3">
        <f t="shared" si="114"/>
        <v>1.968482948553935</v>
      </c>
      <c r="O343" s="3">
        <f t="shared" si="115"/>
        <v>9.6176920308356717</v>
      </c>
      <c r="P343" s="1">
        <v>94.962580591712694</v>
      </c>
      <c r="Q343" s="3">
        <f t="shared" si="116"/>
        <v>1.9821019183461421</v>
      </c>
      <c r="R343" s="3">
        <f t="shared" si="117"/>
        <v>9.7704954117850491</v>
      </c>
      <c r="S343" s="7">
        <v>108.22515711329029</v>
      </c>
      <c r="T343" s="3">
        <f t="shared" si="118"/>
        <v>2.0383226780864443</v>
      </c>
      <c r="U343" s="3">
        <f t="shared" si="119"/>
        <v>10.427135614026044</v>
      </c>
      <c r="V343" s="7">
        <v>92.722907971132216</v>
      </c>
      <c r="W343" s="3">
        <f t="shared" si="120"/>
        <v>1.9718457551300426</v>
      </c>
      <c r="X343" s="3">
        <f t="shared" si="121"/>
        <v>9.6552010839304749</v>
      </c>
      <c r="Y343" s="1">
        <v>2.5</v>
      </c>
      <c r="Z343" s="3">
        <f t="shared" si="122"/>
        <v>0.54406804435027567</v>
      </c>
      <c r="AA343" s="3">
        <f t="shared" si="123"/>
        <v>1.7320508075688772</v>
      </c>
      <c r="AB343" s="5">
        <v>98.25</v>
      </c>
      <c r="AC343" s="3">
        <f t="shared" si="124"/>
        <v>1.9967305154351527</v>
      </c>
      <c r="AD343" s="3">
        <f t="shared" si="125"/>
        <v>9.9373034571758954</v>
      </c>
      <c r="AE343" s="2">
        <v>1.58</v>
      </c>
      <c r="AF343" s="3">
        <f t="shared" si="126"/>
        <v>0.41161970596323016</v>
      </c>
      <c r="AG343" s="3">
        <f t="shared" si="127"/>
        <v>1.4422205101855958</v>
      </c>
      <c r="AH343" s="8" t="s">
        <v>29</v>
      </c>
      <c r="AI343" s="8" t="s">
        <v>29</v>
      </c>
      <c r="AJ343" s="8" t="s">
        <v>29</v>
      </c>
      <c r="AK343" s="8" t="s">
        <v>29</v>
      </c>
      <c r="AL343" s="8" t="s">
        <v>29</v>
      </c>
      <c r="AM343" s="8" t="s">
        <v>29</v>
      </c>
    </row>
    <row r="344" spans="1:39" x14ac:dyDescent="0.2">
      <c r="A344">
        <v>31</v>
      </c>
      <c r="B344">
        <v>7</v>
      </c>
      <c r="C344" s="1">
        <v>31.07</v>
      </c>
      <c r="D344" s="1" t="s">
        <v>317</v>
      </c>
      <c r="E344" s="6" t="s">
        <v>135</v>
      </c>
      <c r="F344" s="6">
        <v>2</v>
      </c>
      <c r="G344" s="3">
        <v>11</v>
      </c>
      <c r="H344" s="3">
        <f t="shared" si="110"/>
        <v>1.0791812460476249</v>
      </c>
      <c r="I344" s="3">
        <f t="shared" si="111"/>
        <v>3.3911649915626341</v>
      </c>
      <c r="J344" s="3">
        <v>80</v>
      </c>
      <c r="K344" s="3">
        <f t="shared" si="112"/>
        <v>1.9084850188786497</v>
      </c>
      <c r="L344" s="3">
        <f t="shared" si="113"/>
        <v>8.9721792224631809</v>
      </c>
      <c r="M344" s="3">
        <v>85</v>
      </c>
      <c r="N344" s="3">
        <f t="shared" si="114"/>
        <v>1.9344984512435677</v>
      </c>
      <c r="O344" s="3">
        <f t="shared" si="115"/>
        <v>9.2466210044534645</v>
      </c>
      <c r="P344" s="1">
        <v>75.508125017142376</v>
      </c>
      <c r="Q344" s="3">
        <f t="shared" si="116"/>
        <v>1.8837075588495091</v>
      </c>
      <c r="R344" s="3">
        <f t="shared" si="117"/>
        <v>8.7182638763197797</v>
      </c>
      <c r="S344" s="7">
        <v>71.831070734735675</v>
      </c>
      <c r="T344" s="3">
        <f t="shared" si="118"/>
        <v>1.8623166948337024</v>
      </c>
      <c r="U344" s="3">
        <f t="shared" si="119"/>
        <v>8.5047675297291736</v>
      </c>
      <c r="V344" s="7">
        <v>74.603814672190936</v>
      </c>
      <c r="W344" s="3">
        <f t="shared" si="120"/>
        <v>1.878543708851564</v>
      </c>
      <c r="X344" s="3">
        <f t="shared" si="121"/>
        <v>8.6662457080439932</v>
      </c>
      <c r="Y344" s="1">
        <v>1.3333333333333333</v>
      </c>
      <c r="Z344" s="3">
        <f t="shared" si="122"/>
        <v>0.36797678529459432</v>
      </c>
      <c r="AA344" s="3">
        <f t="shared" si="123"/>
        <v>1.35400640077266</v>
      </c>
      <c r="AB344" s="5">
        <v>136.66666666666666</v>
      </c>
      <c r="AC344" s="3">
        <f t="shared" si="124"/>
        <v>2.1388287969367386</v>
      </c>
      <c r="AD344" s="3">
        <f t="shared" si="125"/>
        <v>11.711817393840576</v>
      </c>
      <c r="AE344" s="2">
        <v>1.58</v>
      </c>
      <c r="AF344" s="3">
        <f t="shared" si="126"/>
        <v>0.41161970596323016</v>
      </c>
      <c r="AG344" s="3">
        <f t="shared" si="127"/>
        <v>1.4422205101855958</v>
      </c>
      <c r="AH344" s="8" t="s">
        <v>29</v>
      </c>
      <c r="AI344" s="8" t="s">
        <v>29</v>
      </c>
      <c r="AJ344" s="8" t="s">
        <v>29</v>
      </c>
      <c r="AK344" s="8" t="s">
        <v>29</v>
      </c>
      <c r="AL344" s="8" t="s">
        <v>29</v>
      </c>
      <c r="AM344" s="8" t="s">
        <v>29</v>
      </c>
    </row>
    <row r="345" spans="1:39" x14ac:dyDescent="0.2">
      <c r="A345">
        <v>31</v>
      </c>
      <c r="B345">
        <v>8</v>
      </c>
      <c r="C345" s="1">
        <v>31.08</v>
      </c>
      <c r="D345" s="1" t="s">
        <v>312</v>
      </c>
      <c r="E345" s="9" t="s">
        <v>34</v>
      </c>
      <c r="F345" s="6">
        <v>2</v>
      </c>
      <c r="G345" s="3">
        <v>15</v>
      </c>
      <c r="H345" s="3">
        <f t="shared" si="110"/>
        <v>1.2041199826559248</v>
      </c>
      <c r="I345" s="3">
        <f t="shared" si="111"/>
        <v>3.9370039370059056</v>
      </c>
      <c r="J345" s="3">
        <v>122</v>
      </c>
      <c r="K345" s="3">
        <f t="shared" si="112"/>
        <v>2.0899051114393981</v>
      </c>
      <c r="L345" s="3">
        <f t="shared" si="113"/>
        <v>11.067971810589327</v>
      </c>
      <c r="M345" s="3">
        <v>122</v>
      </c>
      <c r="N345" s="3">
        <f t="shared" si="114"/>
        <v>2.0899051114393981</v>
      </c>
      <c r="O345" s="3">
        <f t="shared" si="115"/>
        <v>11.067971810589327</v>
      </c>
      <c r="P345" s="1">
        <v>67.066839692494355</v>
      </c>
      <c r="Q345" s="3">
        <f t="shared" si="116"/>
        <v>1.8329355870087023</v>
      </c>
      <c r="R345" s="3">
        <f t="shared" si="117"/>
        <v>8.2199050902364039</v>
      </c>
      <c r="S345" s="7">
        <v>82.272424650472317</v>
      </c>
      <c r="T345" s="3">
        <f t="shared" si="118"/>
        <v>1.9205012102328167</v>
      </c>
      <c r="U345" s="3">
        <f t="shared" si="119"/>
        <v>9.0979351860997735</v>
      </c>
      <c r="V345" s="7">
        <v>70.390623799071932</v>
      </c>
      <c r="W345" s="3">
        <f t="shared" si="120"/>
        <v>1.8536411767661465</v>
      </c>
      <c r="X345" s="3">
        <f t="shared" si="121"/>
        <v>8.4196569882075316</v>
      </c>
      <c r="Y345" s="1">
        <v>8</v>
      </c>
      <c r="Z345" s="3">
        <f t="shared" si="122"/>
        <v>0.95424250943932487</v>
      </c>
      <c r="AA345" s="3">
        <f t="shared" si="123"/>
        <v>2.9154759474226504</v>
      </c>
      <c r="AB345" s="5">
        <v>467</v>
      </c>
      <c r="AC345" s="3">
        <f t="shared" si="124"/>
        <v>2.6702458530741242</v>
      </c>
      <c r="AD345" s="3">
        <f t="shared" si="125"/>
        <v>21.621748310439653</v>
      </c>
      <c r="AE345" s="2">
        <v>1.415</v>
      </c>
      <c r="AF345" s="3">
        <f t="shared" si="126"/>
        <v>0.38291713508753095</v>
      </c>
      <c r="AG345" s="3">
        <f t="shared" si="127"/>
        <v>1.3838352503098048</v>
      </c>
      <c r="AH345" s="8">
        <v>21.166666666666668</v>
      </c>
      <c r="AI345" s="3">
        <f t="shared" si="128"/>
        <v>1.3457003905834422</v>
      </c>
      <c r="AJ345" s="3">
        <f t="shared" si="129"/>
        <v>4.6547466812563139</v>
      </c>
      <c r="AK345">
        <v>2.1</v>
      </c>
      <c r="AL345" s="3">
        <f t="shared" si="130"/>
        <v>0.49136169383427269</v>
      </c>
      <c r="AM345" s="3">
        <f t="shared" si="131"/>
        <v>1.61245154965971</v>
      </c>
    </row>
    <row r="346" spans="1:39" x14ac:dyDescent="0.2">
      <c r="A346">
        <v>31</v>
      </c>
      <c r="B346">
        <v>9</v>
      </c>
      <c r="C346" s="1">
        <v>31.09</v>
      </c>
      <c r="D346" s="1" t="s">
        <v>317</v>
      </c>
      <c r="E346" s="6" t="s">
        <v>75</v>
      </c>
      <c r="F346" s="6">
        <v>2</v>
      </c>
      <c r="G346" s="3">
        <v>13</v>
      </c>
      <c r="H346" s="3">
        <f t="shared" si="110"/>
        <v>1.146128035678238</v>
      </c>
      <c r="I346" s="3">
        <f t="shared" si="111"/>
        <v>3.6742346141747673</v>
      </c>
      <c r="J346" s="3">
        <v>80</v>
      </c>
      <c r="K346" s="3">
        <f t="shared" si="112"/>
        <v>1.9084850188786497</v>
      </c>
      <c r="L346" s="3">
        <f t="shared" si="113"/>
        <v>8.9721792224631809</v>
      </c>
      <c r="M346" s="3">
        <v>85</v>
      </c>
      <c r="N346" s="3">
        <f t="shared" si="114"/>
        <v>1.9344984512435677</v>
      </c>
      <c r="O346" s="3">
        <f t="shared" si="115"/>
        <v>9.2466210044534645</v>
      </c>
      <c r="P346" s="1">
        <v>99.638519509272896</v>
      </c>
      <c r="Q346" s="3">
        <f t="shared" si="116"/>
        <v>2.0027642392529961</v>
      </c>
      <c r="R346" s="3">
        <f t="shared" si="117"/>
        <v>10.006923578666568</v>
      </c>
      <c r="S346" s="7">
        <v>84.544809083412332</v>
      </c>
      <c r="T346" s="3">
        <f t="shared" si="118"/>
        <v>1.932193661395208</v>
      </c>
      <c r="U346" s="3">
        <f t="shared" si="119"/>
        <v>9.2219742508538989</v>
      </c>
      <c r="V346" s="7">
        <v>75.034408905693724</v>
      </c>
      <c r="W346" s="3">
        <f t="shared" si="120"/>
        <v>1.8810101740708456</v>
      </c>
      <c r="X346" s="3">
        <f t="shared" si="121"/>
        <v>8.6910533829734202</v>
      </c>
      <c r="Y346" s="1">
        <v>3</v>
      </c>
      <c r="Z346" s="3">
        <f t="shared" si="122"/>
        <v>0.6020599913279624</v>
      </c>
      <c r="AA346" s="3">
        <f t="shared" si="123"/>
        <v>1.8708286933869707</v>
      </c>
      <c r="AB346" s="5">
        <v>187.66666666666666</v>
      </c>
      <c r="AC346" s="3">
        <f t="shared" si="124"/>
        <v>2.2756951764686089</v>
      </c>
      <c r="AD346" s="3">
        <f t="shared" si="125"/>
        <v>13.717385562368168</v>
      </c>
      <c r="AE346" s="2">
        <v>1.33</v>
      </c>
      <c r="AF346" s="3">
        <f t="shared" si="126"/>
        <v>0.36735592102601899</v>
      </c>
      <c r="AG346" s="3">
        <f t="shared" si="127"/>
        <v>1.3527749258468684</v>
      </c>
      <c r="AH346" s="8">
        <v>0.19999999999999987</v>
      </c>
      <c r="AI346" s="3">
        <f t="shared" si="128"/>
        <v>7.9181246047624818E-2</v>
      </c>
      <c r="AJ346" s="3">
        <f t="shared" si="129"/>
        <v>0.83666002653407545</v>
      </c>
      <c r="AK346">
        <v>2.35</v>
      </c>
      <c r="AL346" s="3">
        <f t="shared" si="130"/>
        <v>0.5250448070368452</v>
      </c>
      <c r="AM346" s="3">
        <f t="shared" si="131"/>
        <v>1.6881943016134133</v>
      </c>
    </row>
    <row r="347" spans="1:39" s="16" customFormat="1" x14ac:dyDescent="0.2">
      <c r="A347" s="16">
        <v>31</v>
      </c>
      <c r="B347" s="16">
        <v>10</v>
      </c>
      <c r="C347" s="17">
        <v>31.1</v>
      </c>
      <c r="D347" s="17" t="s">
        <v>313</v>
      </c>
      <c r="E347" s="18" t="s">
        <v>11</v>
      </c>
      <c r="F347" s="18">
        <v>2</v>
      </c>
      <c r="G347" s="19">
        <v>15</v>
      </c>
      <c r="H347" s="3">
        <f t="shared" si="110"/>
        <v>1.2041199826559248</v>
      </c>
      <c r="I347" s="3">
        <f t="shared" si="111"/>
        <v>3.9370039370059056</v>
      </c>
      <c r="J347" s="19">
        <v>58</v>
      </c>
      <c r="K347" s="3">
        <f t="shared" si="112"/>
        <v>1.7708520116421442</v>
      </c>
      <c r="L347" s="3">
        <f t="shared" si="113"/>
        <v>7.6485292703891776</v>
      </c>
      <c r="M347" s="19">
        <v>65</v>
      </c>
      <c r="N347" s="3">
        <f t="shared" si="114"/>
        <v>1.8195439355418688</v>
      </c>
      <c r="O347" s="3">
        <f t="shared" si="115"/>
        <v>8.0932070281193234</v>
      </c>
      <c r="P347" s="17">
        <v>78.452056914563016</v>
      </c>
      <c r="Q347" s="3">
        <f t="shared" si="116"/>
        <v>1.9001051450308881</v>
      </c>
      <c r="R347" s="3">
        <f t="shared" si="117"/>
        <v>8.8854969987369312</v>
      </c>
      <c r="S347" s="20" t="s">
        <v>29</v>
      </c>
      <c r="T347" s="8" t="s">
        <v>29</v>
      </c>
      <c r="U347" s="8" t="s">
        <v>29</v>
      </c>
      <c r="V347" s="20" t="s">
        <v>29</v>
      </c>
      <c r="W347" s="8" t="s">
        <v>29</v>
      </c>
      <c r="X347" s="8" t="s">
        <v>29</v>
      </c>
      <c r="Y347" s="17">
        <v>1</v>
      </c>
      <c r="Z347" s="3">
        <f t="shared" si="122"/>
        <v>0.3010299956639812</v>
      </c>
      <c r="AA347" s="3">
        <f t="shared" si="123"/>
        <v>1.2247448713915889</v>
      </c>
      <c r="AB347" s="21">
        <v>203.5</v>
      </c>
      <c r="AC347" s="3">
        <f t="shared" si="124"/>
        <v>2.3106933123433606</v>
      </c>
      <c r="AD347" s="3">
        <f t="shared" si="125"/>
        <v>14.282856857085701</v>
      </c>
      <c r="AE347" s="22">
        <v>0.64</v>
      </c>
      <c r="AF347" s="3">
        <f t="shared" si="126"/>
        <v>0.21484384804769791</v>
      </c>
      <c r="AG347" s="3">
        <f t="shared" si="127"/>
        <v>1.0677078252031311</v>
      </c>
      <c r="AH347" s="23">
        <v>223.70000000000002</v>
      </c>
      <c r="AI347" s="3">
        <f t="shared" si="128"/>
        <v>2.3516030724191288</v>
      </c>
      <c r="AJ347" s="3">
        <f t="shared" si="129"/>
        <v>14.973309587395834</v>
      </c>
      <c r="AK347" s="16">
        <v>1.54</v>
      </c>
      <c r="AL347" s="3">
        <f t="shared" si="130"/>
        <v>0.40483371661993806</v>
      </c>
      <c r="AM347" s="3">
        <f t="shared" si="131"/>
        <v>1.42828568570857</v>
      </c>
    </row>
    <row r="348" spans="1:39" x14ac:dyDescent="0.2">
      <c r="A348">
        <v>31</v>
      </c>
      <c r="B348">
        <v>11</v>
      </c>
      <c r="C348" s="1">
        <v>31.11</v>
      </c>
      <c r="D348" s="1" t="s">
        <v>317</v>
      </c>
      <c r="E348" s="6" t="s">
        <v>150</v>
      </c>
      <c r="F348" s="6">
        <v>2</v>
      </c>
      <c r="G348" s="3">
        <v>9</v>
      </c>
      <c r="H348" s="3">
        <f t="shared" si="110"/>
        <v>1</v>
      </c>
      <c r="I348" s="3">
        <f t="shared" si="111"/>
        <v>3.082207001484488</v>
      </c>
      <c r="J348" s="3">
        <v>92</v>
      </c>
      <c r="K348" s="3">
        <f t="shared" si="112"/>
        <v>1.968482948553935</v>
      </c>
      <c r="L348" s="3">
        <f t="shared" si="113"/>
        <v>9.6176920308356717</v>
      </c>
      <c r="M348" s="3">
        <v>100</v>
      </c>
      <c r="N348" s="3">
        <f t="shared" si="114"/>
        <v>2.0043213737826426</v>
      </c>
      <c r="O348" s="3">
        <f t="shared" si="115"/>
        <v>10.024968827881711</v>
      </c>
      <c r="P348" s="1">
        <v>88.786030488820671</v>
      </c>
      <c r="Q348" s="3">
        <f t="shared" si="116"/>
        <v>1.9532087714829101</v>
      </c>
      <c r="R348" s="3">
        <f t="shared" si="117"/>
        <v>9.449128557111532</v>
      </c>
      <c r="S348" s="7">
        <v>104.6506708882341</v>
      </c>
      <c r="T348" s="3">
        <f t="shared" si="118"/>
        <v>2.0238722591936606</v>
      </c>
      <c r="U348" s="3">
        <f t="shared" si="119"/>
        <v>10.254300116937971</v>
      </c>
      <c r="V348" s="7">
        <v>61.479001656761938</v>
      </c>
      <c r="W348" s="3">
        <f t="shared" si="120"/>
        <v>1.7957340813938385</v>
      </c>
      <c r="X348" s="3">
        <f t="shared" si="121"/>
        <v>7.8726743649640394</v>
      </c>
      <c r="Y348" s="1">
        <v>2.6666666666666665</v>
      </c>
      <c r="Z348" s="3">
        <f t="shared" si="122"/>
        <v>0.56427143043856254</v>
      </c>
      <c r="AA348" s="3">
        <f t="shared" si="123"/>
        <v>1.7795130420052185</v>
      </c>
      <c r="AB348" s="5">
        <v>328</v>
      </c>
      <c r="AC348" s="3">
        <f t="shared" si="124"/>
        <v>2.5171958979499744</v>
      </c>
      <c r="AD348" s="3">
        <f t="shared" si="125"/>
        <v>18.124568960391858</v>
      </c>
      <c r="AE348" s="2">
        <v>1.22</v>
      </c>
      <c r="AF348" s="3">
        <f t="shared" si="126"/>
        <v>0.34635297445063856</v>
      </c>
      <c r="AG348" s="3">
        <f t="shared" si="127"/>
        <v>1.3114877048604001</v>
      </c>
      <c r="AH348" s="8" t="s">
        <v>29</v>
      </c>
      <c r="AI348" s="8" t="s">
        <v>29</v>
      </c>
      <c r="AJ348" s="8" t="s">
        <v>29</v>
      </c>
      <c r="AK348" s="8" t="s">
        <v>29</v>
      </c>
      <c r="AL348" s="8" t="s">
        <v>29</v>
      </c>
      <c r="AM348" s="8" t="s">
        <v>29</v>
      </c>
    </row>
    <row r="349" spans="1:39" x14ac:dyDescent="0.2">
      <c r="A349">
        <v>31</v>
      </c>
      <c r="B349">
        <v>12</v>
      </c>
      <c r="C349" s="1">
        <v>31.12</v>
      </c>
      <c r="D349" s="1" t="s">
        <v>317</v>
      </c>
      <c r="E349" s="6" t="s">
        <v>37</v>
      </c>
      <c r="F349" s="6">
        <v>2</v>
      </c>
      <c r="G349" s="3">
        <v>11</v>
      </c>
      <c r="H349" s="3">
        <f t="shared" si="110"/>
        <v>1.0791812460476249</v>
      </c>
      <c r="I349" s="3">
        <f t="shared" si="111"/>
        <v>3.3911649915626341</v>
      </c>
      <c r="J349" s="3">
        <v>80</v>
      </c>
      <c r="K349" s="3">
        <f t="shared" si="112"/>
        <v>1.9084850188786497</v>
      </c>
      <c r="L349" s="3">
        <f t="shared" si="113"/>
        <v>8.9721792224631809</v>
      </c>
      <c r="M349" s="3">
        <v>80</v>
      </c>
      <c r="N349" s="3">
        <f t="shared" si="114"/>
        <v>1.9084850188786497</v>
      </c>
      <c r="O349" s="3">
        <f t="shared" si="115"/>
        <v>8.9721792224631809</v>
      </c>
      <c r="P349" s="1">
        <v>78.762402530020253</v>
      </c>
      <c r="Q349" s="3">
        <f t="shared" si="116"/>
        <v>1.901798226921152</v>
      </c>
      <c r="R349" s="3">
        <f t="shared" si="117"/>
        <v>8.9029434756163788</v>
      </c>
      <c r="S349" s="7">
        <v>82.03130252773235</v>
      </c>
      <c r="T349" s="3">
        <f t="shared" si="118"/>
        <v>1.9192418508362905</v>
      </c>
      <c r="U349" s="3">
        <f t="shared" si="119"/>
        <v>9.0846740463118625</v>
      </c>
      <c r="V349" s="7">
        <v>66.207970684640784</v>
      </c>
      <c r="W349" s="3">
        <f t="shared" si="120"/>
        <v>1.8274207822663058</v>
      </c>
      <c r="X349" s="3">
        <f t="shared" si="121"/>
        <v>8.1674947618373643</v>
      </c>
      <c r="Y349" s="1">
        <f>6/3</f>
        <v>2</v>
      </c>
      <c r="Z349" s="3">
        <f t="shared" si="122"/>
        <v>0.47712125471966244</v>
      </c>
      <c r="AA349" s="3">
        <f t="shared" si="123"/>
        <v>1.5811388300841898</v>
      </c>
      <c r="AB349" s="5">
        <v>188.5</v>
      </c>
      <c r="AC349" s="3">
        <f t="shared" si="124"/>
        <v>2.2776092143040914</v>
      </c>
      <c r="AD349" s="3">
        <f t="shared" si="125"/>
        <v>13.74772708486752</v>
      </c>
      <c r="AE349" s="2">
        <v>1</v>
      </c>
      <c r="AF349" s="3">
        <f t="shared" si="126"/>
        <v>0.3010299956639812</v>
      </c>
      <c r="AG349" s="3">
        <f t="shared" si="127"/>
        <v>1.2247448713915889</v>
      </c>
      <c r="AH349" s="8">
        <v>10.433333333333335</v>
      </c>
      <c r="AI349" s="3">
        <f t="shared" si="128"/>
        <v>1.0581728653231082</v>
      </c>
      <c r="AJ349" s="3">
        <f t="shared" si="129"/>
        <v>3.3065591380365986</v>
      </c>
      <c r="AK349">
        <v>2.35</v>
      </c>
      <c r="AL349" s="3">
        <f t="shared" si="130"/>
        <v>0.5250448070368452</v>
      </c>
      <c r="AM349" s="3">
        <f t="shared" si="131"/>
        <v>1.6881943016134133</v>
      </c>
    </row>
    <row r="350" spans="1:39" x14ac:dyDescent="0.2">
      <c r="A350">
        <v>32</v>
      </c>
      <c r="B350">
        <v>1</v>
      </c>
      <c r="C350" s="1">
        <v>32.01</v>
      </c>
      <c r="D350" s="1" t="s">
        <v>316</v>
      </c>
      <c r="E350" s="6" t="s">
        <v>194</v>
      </c>
      <c r="F350" s="6">
        <v>1</v>
      </c>
      <c r="G350" s="3">
        <v>12</v>
      </c>
      <c r="H350" s="3">
        <f t="shared" si="110"/>
        <v>1.1139433523068367</v>
      </c>
      <c r="I350" s="3">
        <f t="shared" si="111"/>
        <v>3.5355339059327378</v>
      </c>
      <c r="J350" s="3">
        <v>85</v>
      </c>
      <c r="K350" s="3">
        <f t="shared" si="112"/>
        <v>1.9344984512435677</v>
      </c>
      <c r="L350" s="3">
        <f t="shared" si="113"/>
        <v>9.2466210044534645</v>
      </c>
      <c r="M350" s="3">
        <v>85</v>
      </c>
      <c r="N350" s="3">
        <f t="shared" si="114"/>
        <v>1.9344984512435677</v>
      </c>
      <c r="O350" s="3">
        <f t="shared" si="115"/>
        <v>9.2466210044534645</v>
      </c>
      <c r="P350" s="1">
        <v>57.719268559658836</v>
      </c>
      <c r="Q350" s="3">
        <f t="shared" si="116"/>
        <v>1.7687806371245931</v>
      </c>
      <c r="R350" s="3">
        <f t="shared" si="117"/>
        <v>7.6301552120293623</v>
      </c>
      <c r="S350" s="7">
        <v>40.737737198251679</v>
      </c>
      <c r="T350" s="3">
        <f t="shared" si="118"/>
        <v>1.6205289001929837</v>
      </c>
      <c r="U350" s="3">
        <f t="shared" si="119"/>
        <v>6.4216615605504845</v>
      </c>
      <c r="V350" s="7">
        <v>50.435986129821664</v>
      </c>
      <c r="W350" s="3">
        <f t="shared" si="120"/>
        <v>1.7112670705366129</v>
      </c>
      <c r="X350" s="3">
        <f t="shared" si="121"/>
        <v>7.1369451539031505</v>
      </c>
      <c r="Y350" s="1">
        <v>1.6666666666666667</v>
      </c>
      <c r="Z350" s="3">
        <f t="shared" si="122"/>
        <v>0.42596873227228121</v>
      </c>
      <c r="AA350" s="3">
        <f t="shared" si="123"/>
        <v>1.4719601443879746</v>
      </c>
      <c r="AB350" s="5">
        <v>188.33333333333334</v>
      </c>
      <c r="AC350" s="3">
        <f t="shared" si="124"/>
        <v>2.2772270809913566</v>
      </c>
      <c r="AD350" s="3">
        <f t="shared" si="125"/>
        <v>13.741664139882525</v>
      </c>
      <c r="AE350" s="2">
        <v>1.92</v>
      </c>
      <c r="AF350" s="3">
        <f t="shared" si="126"/>
        <v>0.46538285144841829</v>
      </c>
      <c r="AG350" s="3">
        <f t="shared" si="127"/>
        <v>1.5556349186104046</v>
      </c>
      <c r="AH350" s="8" t="s">
        <v>29</v>
      </c>
      <c r="AI350" s="8" t="s">
        <v>29</v>
      </c>
      <c r="AJ350" s="8" t="s">
        <v>29</v>
      </c>
      <c r="AK350" s="8" t="s">
        <v>29</v>
      </c>
      <c r="AL350" s="8" t="s">
        <v>29</v>
      </c>
      <c r="AM350" s="8" t="s">
        <v>29</v>
      </c>
    </row>
    <row r="351" spans="1:39" x14ac:dyDescent="0.2">
      <c r="A351">
        <v>32</v>
      </c>
      <c r="B351">
        <v>2</v>
      </c>
      <c r="C351" s="1">
        <v>32.020000000000003</v>
      </c>
      <c r="D351" s="1" t="s">
        <v>316</v>
      </c>
      <c r="E351" s="6" t="s">
        <v>96</v>
      </c>
      <c r="F351" s="6">
        <v>1</v>
      </c>
      <c r="G351" s="3">
        <v>15</v>
      </c>
      <c r="H351" s="3">
        <f t="shared" si="110"/>
        <v>1.2041199826559248</v>
      </c>
      <c r="I351" s="3">
        <f t="shared" si="111"/>
        <v>3.9370039370059056</v>
      </c>
      <c r="J351" s="3">
        <v>85</v>
      </c>
      <c r="K351" s="3">
        <f t="shared" si="112"/>
        <v>1.9344984512435677</v>
      </c>
      <c r="L351" s="3">
        <f t="shared" si="113"/>
        <v>9.2466210044534645</v>
      </c>
      <c r="M351" s="3">
        <v>85</v>
      </c>
      <c r="N351" s="3">
        <f t="shared" si="114"/>
        <v>1.9344984512435677</v>
      </c>
      <c r="O351" s="3">
        <f t="shared" si="115"/>
        <v>9.2466210044534645</v>
      </c>
      <c r="P351" s="1">
        <v>64.238524626773767</v>
      </c>
      <c r="Q351" s="3">
        <f t="shared" si="116"/>
        <v>1.8145041308830128</v>
      </c>
      <c r="R351" s="3">
        <f t="shared" si="117"/>
        <v>8.0460253931226049</v>
      </c>
      <c r="S351" s="7">
        <v>72.255939673060652</v>
      </c>
      <c r="T351" s="3">
        <f t="shared" si="118"/>
        <v>1.8648428435333775</v>
      </c>
      <c r="U351" s="3">
        <f t="shared" si="119"/>
        <v>8.5297092373105343</v>
      </c>
      <c r="V351" s="7">
        <v>59.479905456967629</v>
      </c>
      <c r="W351" s="3">
        <f t="shared" si="120"/>
        <v>1.781611103598485</v>
      </c>
      <c r="X351" s="3">
        <f t="shared" si="121"/>
        <v>7.7446694866190144</v>
      </c>
      <c r="Y351" s="1">
        <v>1</v>
      </c>
      <c r="Z351" s="3">
        <f t="shared" si="122"/>
        <v>0.3010299956639812</v>
      </c>
      <c r="AA351" s="3">
        <f t="shared" si="123"/>
        <v>1.2247448713915889</v>
      </c>
      <c r="AB351" s="5">
        <v>154.83333333333334</v>
      </c>
      <c r="AC351" s="3">
        <f t="shared" si="124"/>
        <v>2.1926603604888744</v>
      </c>
      <c r="AD351" s="3">
        <f t="shared" si="125"/>
        <v>12.463279397226612</v>
      </c>
      <c r="AE351" s="2">
        <v>1.48</v>
      </c>
      <c r="AF351" s="3">
        <f t="shared" si="126"/>
        <v>0.39445168082621629</v>
      </c>
      <c r="AG351" s="3">
        <f t="shared" si="127"/>
        <v>1.4071247279470289</v>
      </c>
      <c r="AH351" s="8">
        <v>8.6333333333333329</v>
      </c>
      <c r="AI351" s="3">
        <f t="shared" si="128"/>
        <v>0.98377658803688539</v>
      </c>
      <c r="AJ351" s="3">
        <f t="shared" si="129"/>
        <v>3.0221405217715032</v>
      </c>
      <c r="AK351">
        <v>2.21</v>
      </c>
      <c r="AL351" s="3">
        <f t="shared" si="130"/>
        <v>0.5065050324048721</v>
      </c>
      <c r="AM351" s="3">
        <f t="shared" si="131"/>
        <v>1.6462077633154328</v>
      </c>
    </row>
    <row r="352" spans="1:39" x14ac:dyDescent="0.2">
      <c r="A352">
        <v>32</v>
      </c>
      <c r="B352">
        <v>3</v>
      </c>
      <c r="C352" s="1">
        <v>32.03</v>
      </c>
      <c r="D352" s="1" t="s">
        <v>316</v>
      </c>
      <c r="E352" s="6" t="s">
        <v>201</v>
      </c>
      <c r="F352" s="6">
        <v>1</v>
      </c>
      <c r="G352" s="3">
        <v>4</v>
      </c>
      <c r="H352" s="3">
        <f t="shared" si="110"/>
        <v>0.69897000433601886</v>
      </c>
      <c r="I352" s="3">
        <f t="shared" si="111"/>
        <v>2.1213203435596424</v>
      </c>
      <c r="J352" s="3">
        <v>92</v>
      </c>
      <c r="K352" s="3">
        <f t="shared" si="112"/>
        <v>1.968482948553935</v>
      </c>
      <c r="L352" s="3">
        <f t="shared" si="113"/>
        <v>9.6176920308356717</v>
      </c>
      <c r="M352" s="3">
        <v>92</v>
      </c>
      <c r="N352" s="3">
        <f t="shared" si="114"/>
        <v>1.968482948553935</v>
      </c>
      <c r="O352" s="3">
        <f t="shared" si="115"/>
        <v>9.6176920308356717</v>
      </c>
      <c r="P352" s="1">
        <v>89.130983197925133</v>
      </c>
      <c r="Q352" s="3">
        <f t="shared" si="116"/>
        <v>1.9548741086134054</v>
      </c>
      <c r="R352" s="3">
        <f t="shared" si="117"/>
        <v>9.4673641103490436</v>
      </c>
      <c r="S352" s="7">
        <v>80.057515757141559</v>
      </c>
      <c r="T352" s="3">
        <f t="shared" si="118"/>
        <v>1.9087932893945978</v>
      </c>
      <c r="U352" s="3">
        <f t="shared" si="119"/>
        <v>8.9753838779821304</v>
      </c>
      <c r="V352" s="7">
        <v>91.001274122696003</v>
      </c>
      <c r="W352" s="3">
        <f t="shared" si="120"/>
        <v>1.9637938419175607</v>
      </c>
      <c r="X352" s="3">
        <f t="shared" si="121"/>
        <v>9.5656298340828556</v>
      </c>
      <c r="Y352" s="1">
        <v>3.3333333333333335</v>
      </c>
      <c r="Z352" s="3">
        <f t="shared" si="122"/>
        <v>0.63682209758717434</v>
      </c>
      <c r="AA352" s="3">
        <f t="shared" si="123"/>
        <v>1.9578900207451218</v>
      </c>
      <c r="AB352" s="5">
        <v>141.33333333333334</v>
      </c>
      <c r="AC352" s="3">
        <f t="shared" si="124"/>
        <v>2.1533066203053615</v>
      </c>
      <c r="AD352" s="3">
        <f t="shared" si="125"/>
        <v>11.909380056633232</v>
      </c>
      <c r="AE352" s="2">
        <v>1.73</v>
      </c>
      <c r="AF352" s="3">
        <f t="shared" si="126"/>
        <v>0.43616264704075602</v>
      </c>
      <c r="AG352" s="3">
        <f t="shared" si="127"/>
        <v>1.4933184523068079</v>
      </c>
      <c r="AH352" s="8" t="s">
        <v>29</v>
      </c>
      <c r="AI352" s="8" t="s">
        <v>29</v>
      </c>
      <c r="AJ352" s="8" t="s">
        <v>29</v>
      </c>
      <c r="AK352" s="8" t="s">
        <v>29</v>
      </c>
      <c r="AL352" s="8" t="s">
        <v>29</v>
      </c>
      <c r="AM352" s="8" t="s">
        <v>29</v>
      </c>
    </row>
    <row r="353" spans="1:39" x14ac:dyDescent="0.2">
      <c r="A353">
        <v>32</v>
      </c>
      <c r="B353">
        <v>4</v>
      </c>
      <c r="C353" s="1">
        <v>32.04</v>
      </c>
      <c r="D353" s="1" t="s">
        <v>316</v>
      </c>
      <c r="E353" s="6" t="s">
        <v>203</v>
      </c>
      <c r="F353" s="6">
        <v>1</v>
      </c>
      <c r="G353" s="3">
        <v>8</v>
      </c>
      <c r="H353" s="3">
        <f t="shared" si="110"/>
        <v>0.95424250943932487</v>
      </c>
      <c r="I353" s="3">
        <f t="shared" si="111"/>
        <v>2.9154759474226504</v>
      </c>
      <c r="J353" s="3">
        <v>85</v>
      </c>
      <c r="K353" s="3">
        <f t="shared" si="112"/>
        <v>1.9344984512435677</v>
      </c>
      <c r="L353" s="3">
        <f t="shared" si="113"/>
        <v>9.2466210044534645</v>
      </c>
      <c r="M353" s="3">
        <v>85</v>
      </c>
      <c r="N353" s="3">
        <f t="shared" si="114"/>
        <v>1.9344984512435677</v>
      </c>
      <c r="O353" s="3">
        <f t="shared" si="115"/>
        <v>9.2466210044534645</v>
      </c>
      <c r="P353" s="1">
        <v>102.38477784664423</v>
      </c>
      <c r="Q353" s="3">
        <f t="shared" si="116"/>
        <v>2.0144565988752507</v>
      </c>
      <c r="R353" s="3">
        <f t="shared" si="117"/>
        <v>10.143213388598518</v>
      </c>
      <c r="S353" s="7">
        <v>93.857186614724114</v>
      </c>
      <c r="T353" s="3">
        <f t="shared" si="118"/>
        <v>1.9770702396936732</v>
      </c>
      <c r="U353" s="3">
        <f t="shared" si="119"/>
        <v>9.7137627423529409</v>
      </c>
      <c r="V353" s="7">
        <v>82.720563800721948</v>
      </c>
      <c r="W353" s="3">
        <f t="shared" si="120"/>
        <v>1.922832144352721</v>
      </c>
      <c r="X353" s="3">
        <f t="shared" si="121"/>
        <v>9.1225305590456607</v>
      </c>
      <c r="Y353" s="1">
        <v>4</v>
      </c>
      <c r="Z353" s="3">
        <f t="shared" si="122"/>
        <v>0.69897000433601886</v>
      </c>
      <c r="AA353" s="3">
        <f t="shared" si="123"/>
        <v>2.1213203435596424</v>
      </c>
      <c r="AB353" s="5">
        <v>226.83333333333334</v>
      </c>
      <c r="AC353" s="3">
        <f t="shared" si="124"/>
        <v>2.3576172641841788</v>
      </c>
      <c r="AD353" s="3">
        <f t="shared" si="125"/>
        <v>15.077577170531523</v>
      </c>
      <c r="AE353" s="2">
        <v>1.38</v>
      </c>
      <c r="AF353" s="3">
        <f t="shared" si="126"/>
        <v>0.37657695705651195</v>
      </c>
      <c r="AG353" s="3">
        <f t="shared" si="127"/>
        <v>1.3711309200802089</v>
      </c>
      <c r="AH353" s="8">
        <v>10.566666666666668</v>
      </c>
      <c r="AI353" s="3">
        <f t="shared" si="128"/>
        <v>1.0632082200712114</v>
      </c>
      <c r="AJ353" s="3">
        <f t="shared" si="129"/>
        <v>3.3266599866332398</v>
      </c>
      <c r="AK353">
        <v>2.31</v>
      </c>
      <c r="AL353" s="3">
        <f t="shared" si="130"/>
        <v>0.51982799377571876</v>
      </c>
      <c r="AM353" s="3">
        <f t="shared" si="131"/>
        <v>1.6763054614240209</v>
      </c>
    </row>
    <row r="354" spans="1:39" s="16" customFormat="1" x14ac:dyDescent="0.2">
      <c r="A354" s="16">
        <v>32</v>
      </c>
      <c r="B354" s="16">
        <v>5</v>
      </c>
      <c r="C354" s="17">
        <v>32.049999999999997</v>
      </c>
      <c r="D354" s="17" t="s">
        <v>313</v>
      </c>
      <c r="E354" s="18" t="s">
        <v>11</v>
      </c>
      <c r="F354" s="18">
        <v>1</v>
      </c>
      <c r="G354" s="19">
        <v>14</v>
      </c>
      <c r="H354" s="3">
        <f t="shared" si="110"/>
        <v>1.1760912590556813</v>
      </c>
      <c r="I354" s="3">
        <f t="shared" si="111"/>
        <v>3.8078865529319543</v>
      </c>
      <c r="J354" s="19">
        <v>58</v>
      </c>
      <c r="K354" s="3">
        <f t="shared" si="112"/>
        <v>1.7708520116421442</v>
      </c>
      <c r="L354" s="3">
        <f t="shared" si="113"/>
        <v>7.6485292703891776</v>
      </c>
      <c r="M354" s="19">
        <v>65</v>
      </c>
      <c r="N354" s="3">
        <f t="shared" si="114"/>
        <v>1.8195439355418688</v>
      </c>
      <c r="O354" s="3">
        <f t="shared" si="115"/>
        <v>8.0932070281193234</v>
      </c>
      <c r="P354" s="17">
        <v>41.162956364775063</v>
      </c>
      <c r="Q354" s="3">
        <f t="shared" si="116"/>
        <v>1.6249310549534017</v>
      </c>
      <c r="R354" s="3">
        <f t="shared" si="117"/>
        <v>6.4546848385320148</v>
      </c>
      <c r="S354" s="20" t="s">
        <v>29</v>
      </c>
      <c r="T354" s="8" t="s">
        <v>29</v>
      </c>
      <c r="U354" s="8" t="s">
        <v>29</v>
      </c>
      <c r="V354" s="20" t="s">
        <v>29</v>
      </c>
      <c r="W354" s="8" t="s">
        <v>29</v>
      </c>
      <c r="X354" s="8" t="s">
        <v>29</v>
      </c>
      <c r="Y354" s="17">
        <v>0.66666666666666663</v>
      </c>
      <c r="Z354" s="3">
        <f t="shared" si="122"/>
        <v>0.22184874961635634</v>
      </c>
      <c r="AA354" s="3">
        <f t="shared" si="123"/>
        <v>1.0801234497346432</v>
      </c>
      <c r="AB354" s="21">
        <v>189.33333333333334</v>
      </c>
      <c r="AC354" s="3">
        <f t="shared" si="124"/>
        <v>2.2795148535261855</v>
      </c>
      <c r="AD354" s="3">
        <f t="shared" si="125"/>
        <v>13.778001790293589</v>
      </c>
      <c r="AE354" s="22">
        <v>0.91</v>
      </c>
      <c r="AF354" s="3">
        <f t="shared" si="126"/>
        <v>0.28103336724772759</v>
      </c>
      <c r="AG354" s="3">
        <f t="shared" si="127"/>
        <v>1.1874342087037917</v>
      </c>
      <c r="AH354" s="23">
        <v>182.93333333333337</v>
      </c>
      <c r="AI354" s="3">
        <f t="shared" si="128"/>
        <v>2.2646604414235041</v>
      </c>
      <c r="AJ354" s="3">
        <f t="shared" si="129"/>
        <v>13.54375624903717</v>
      </c>
      <c r="AK354" s="16">
        <v>1.75</v>
      </c>
      <c r="AL354" s="3">
        <f t="shared" si="130"/>
        <v>0.43933269383026263</v>
      </c>
      <c r="AM354" s="3">
        <f t="shared" si="131"/>
        <v>1.5</v>
      </c>
    </row>
    <row r="355" spans="1:39" x14ac:dyDescent="0.2">
      <c r="A355">
        <v>32</v>
      </c>
      <c r="B355">
        <v>6</v>
      </c>
      <c r="C355" s="1">
        <v>32.06</v>
      </c>
      <c r="D355" s="1" t="s">
        <v>312</v>
      </c>
      <c r="E355" s="9" t="s">
        <v>9</v>
      </c>
      <c r="F355" s="9">
        <v>1</v>
      </c>
      <c r="G355" s="3">
        <v>14</v>
      </c>
      <c r="H355" s="3">
        <f t="shared" si="110"/>
        <v>1.1760912590556813</v>
      </c>
      <c r="I355" s="3">
        <f t="shared" si="111"/>
        <v>3.8078865529319543</v>
      </c>
      <c r="J355" s="3">
        <v>128</v>
      </c>
      <c r="K355" s="3">
        <f t="shared" si="112"/>
        <v>2.1105897102992488</v>
      </c>
      <c r="L355" s="3">
        <f t="shared" si="113"/>
        <v>11.335784048754634</v>
      </c>
      <c r="M355" s="3">
        <v>135</v>
      </c>
      <c r="N355" s="3">
        <f t="shared" si="114"/>
        <v>2.1335389083702174</v>
      </c>
      <c r="O355" s="3">
        <f t="shared" si="115"/>
        <v>11.640446726822816</v>
      </c>
      <c r="P355" s="1">
        <v>53.757365941852086</v>
      </c>
      <c r="Q355" s="3">
        <f t="shared" si="116"/>
        <v>1.7384425485848018</v>
      </c>
      <c r="R355" s="3">
        <f t="shared" si="117"/>
        <v>7.3659599470708557</v>
      </c>
      <c r="S355" s="7">
        <v>63.083515370558878</v>
      </c>
      <c r="T355" s="3">
        <f t="shared" si="118"/>
        <v>1.8067463274232511</v>
      </c>
      <c r="U355" s="3">
        <f t="shared" si="119"/>
        <v>7.9739272238062773</v>
      </c>
      <c r="V355" s="7">
        <v>51.265025289274817</v>
      </c>
      <c r="W355" s="3">
        <f t="shared" si="120"/>
        <v>1.7182111648723051</v>
      </c>
      <c r="X355" s="3">
        <f t="shared" si="121"/>
        <v>7.1947915389728161</v>
      </c>
      <c r="Y355" s="1">
        <v>8</v>
      </c>
      <c r="Z355" s="3">
        <f t="shared" si="122"/>
        <v>0.95424250943932487</v>
      </c>
      <c r="AA355" s="3">
        <f t="shared" si="123"/>
        <v>2.9154759474226504</v>
      </c>
      <c r="AB355" s="5">
        <v>234.33333333333334</v>
      </c>
      <c r="AC355" s="3">
        <f t="shared" si="124"/>
        <v>2.3716834463321415</v>
      </c>
      <c r="AD355" s="3">
        <f t="shared" si="125"/>
        <v>15.324272685296792</v>
      </c>
      <c r="AE355" s="2">
        <v>1.52</v>
      </c>
      <c r="AF355" s="3">
        <f t="shared" si="126"/>
        <v>0.40140054078154408</v>
      </c>
      <c r="AG355" s="3">
        <f t="shared" si="127"/>
        <v>1.4212670403551895</v>
      </c>
      <c r="AH355" s="8" t="s">
        <v>29</v>
      </c>
      <c r="AI355" s="8" t="s">
        <v>29</v>
      </c>
      <c r="AJ355" s="8" t="s">
        <v>29</v>
      </c>
      <c r="AK355" s="8" t="s">
        <v>29</v>
      </c>
      <c r="AL355" s="8" t="s">
        <v>29</v>
      </c>
      <c r="AM355" s="8" t="s">
        <v>29</v>
      </c>
    </row>
    <row r="356" spans="1:39" x14ac:dyDescent="0.2">
      <c r="A356">
        <v>32</v>
      </c>
      <c r="B356">
        <v>7</v>
      </c>
      <c r="C356" s="1">
        <v>32.07</v>
      </c>
      <c r="D356" s="1" t="s">
        <v>317</v>
      </c>
      <c r="E356" s="6" t="s">
        <v>108</v>
      </c>
      <c r="F356" s="6">
        <v>2</v>
      </c>
      <c r="G356" s="3">
        <v>14</v>
      </c>
      <c r="H356" s="3">
        <f t="shared" si="110"/>
        <v>1.1760912590556813</v>
      </c>
      <c r="I356" s="3">
        <f t="shared" si="111"/>
        <v>3.8078865529319543</v>
      </c>
      <c r="J356" s="3">
        <v>80</v>
      </c>
      <c r="K356" s="3">
        <f t="shared" si="112"/>
        <v>1.9084850188786497</v>
      </c>
      <c r="L356" s="3">
        <f t="shared" si="113"/>
        <v>8.9721792224631809</v>
      </c>
      <c r="M356" s="3">
        <v>80</v>
      </c>
      <c r="N356" s="3">
        <f t="shared" si="114"/>
        <v>1.9084850188786497</v>
      </c>
      <c r="O356" s="3">
        <f t="shared" si="115"/>
        <v>8.9721792224631809</v>
      </c>
      <c r="P356" s="1">
        <v>70.593644659389312</v>
      </c>
      <c r="Q356" s="3">
        <f t="shared" si="116"/>
        <v>1.85487447186288</v>
      </c>
      <c r="R356" s="3">
        <f t="shared" si="117"/>
        <v>8.4317047303252561</v>
      </c>
      <c r="S356" s="7">
        <v>79.003961942805788</v>
      </c>
      <c r="T356" s="3">
        <f t="shared" si="118"/>
        <v>1.9031114945831011</v>
      </c>
      <c r="U356" s="3">
        <f t="shared" si="119"/>
        <v>8.9164994220156704</v>
      </c>
      <c r="V356" s="7">
        <v>67.91129293163182</v>
      </c>
      <c r="W356" s="3">
        <f t="shared" si="120"/>
        <v>1.8382903983373489</v>
      </c>
      <c r="X356" s="3">
        <f t="shared" si="121"/>
        <v>8.2711119525509886</v>
      </c>
      <c r="Y356" s="1">
        <f>7/3</f>
        <v>2.3333333333333335</v>
      </c>
      <c r="Z356" s="3">
        <f t="shared" si="122"/>
        <v>0.52287874528033762</v>
      </c>
      <c r="AA356" s="3">
        <f t="shared" si="123"/>
        <v>1.6832508230603465</v>
      </c>
      <c r="AB356" s="5">
        <v>163.16666666666666</v>
      </c>
      <c r="AC356" s="3">
        <f t="shared" si="124"/>
        <v>2.2152849801139682</v>
      </c>
      <c r="AD356" s="3">
        <f t="shared" si="125"/>
        <v>12.793227374930325</v>
      </c>
      <c r="AE356" s="2">
        <v>1.45</v>
      </c>
      <c r="AF356" s="3">
        <f t="shared" si="126"/>
        <v>0.38916608436453248</v>
      </c>
      <c r="AG356" s="3">
        <f t="shared" si="127"/>
        <v>1.3964240043768941</v>
      </c>
      <c r="AH356" s="8" t="s">
        <v>29</v>
      </c>
      <c r="AI356" s="8" t="s">
        <v>29</v>
      </c>
      <c r="AJ356" s="8" t="s">
        <v>29</v>
      </c>
      <c r="AK356" s="8" t="s">
        <v>29</v>
      </c>
      <c r="AL356" s="8" t="s">
        <v>29</v>
      </c>
      <c r="AM356" s="8" t="s">
        <v>29</v>
      </c>
    </row>
    <row r="357" spans="1:39" x14ac:dyDescent="0.2">
      <c r="A357">
        <v>32</v>
      </c>
      <c r="B357">
        <v>8</v>
      </c>
      <c r="C357" s="1">
        <v>32.08</v>
      </c>
      <c r="D357" s="1" t="s">
        <v>317</v>
      </c>
      <c r="E357" s="6" t="s">
        <v>162</v>
      </c>
      <c r="F357" s="6">
        <v>2</v>
      </c>
      <c r="G357" s="3">
        <v>11</v>
      </c>
      <c r="H357" s="3">
        <f t="shared" si="110"/>
        <v>1.0791812460476249</v>
      </c>
      <c r="I357" s="3">
        <f t="shared" si="111"/>
        <v>3.3911649915626341</v>
      </c>
      <c r="J357" s="3">
        <v>80</v>
      </c>
      <c r="K357" s="3">
        <f t="shared" si="112"/>
        <v>1.9084850188786497</v>
      </c>
      <c r="L357" s="3">
        <f t="shared" si="113"/>
        <v>8.9721792224631809</v>
      </c>
      <c r="M357" s="3">
        <v>80</v>
      </c>
      <c r="N357" s="3">
        <f t="shared" si="114"/>
        <v>1.9084850188786497</v>
      </c>
      <c r="O357" s="3">
        <f t="shared" si="115"/>
        <v>8.9721792224631809</v>
      </c>
      <c r="P357" s="1">
        <v>72.336339250746363</v>
      </c>
      <c r="Q357" s="3">
        <f t="shared" si="116"/>
        <v>1.8653192273742412</v>
      </c>
      <c r="R357" s="3">
        <f t="shared" si="117"/>
        <v>8.5344208503416539</v>
      </c>
      <c r="S357" s="7">
        <v>67.784774859435984</v>
      </c>
      <c r="T357" s="3">
        <f t="shared" si="118"/>
        <v>1.8374923201211792</v>
      </c>
      <c r="U357" s="3">
        <f t="shared" si="119"/>
        <v>8.2634602231411503</v>
      </c>
      <c r="V357" s="7">
        <v>76.784215108568745</v>
      </c>
      <c r="W357" s="3">
        <f t="shared" si="120"/>
        <v>1.89089147376633</v>
      </c>
      <c r="X357" s="3">
        <f t="shared" si="121"/>
        <v>8.7911441296664421</v>
      </c>
      <c r="Y357" s="1">
        <f>3/3</f>
        <v>1</v>
      </c>
      <c r="Z357" s="3">
        <f t="shared" si="122"/>
        <v>0.3010299956639812</v>
      </c>
      <c r="AA357" s="3">
        <f t="shared" si="123"/>
        <v>1.2247448713915889</v>
      </c>
      <c r="AB357" s="5">
        <v>182.66666666666666</v>
      </c>
      <c r="AC357" s="3">
        <f t="shared" si="124"/>
        <v>2.2640303441321228</v>
      </c>
      <c r="AD357" s="3">
        <f t="shared" si="125"/>
        <v>13.533908033774527</v>
      </c>
      <c r="AE357" s="2">
        <v>1.51</v>
      </c>
      <c r="AF357" s="3">
        <f t="shared" si="126"/>
        <v>0.39967372148103808</v>
      </c>
      <c r="AG357" s="3">
        <f t="shared" si="127"/>
        <v>1.4177446878757824</v>
      </c>
      <c r="AH357" s="8">
        <v>9.5333333333333332</v>
      </c>
      <c r="AI357" s="3">
        <f t="shared" si="128"/>
        <v>1.0225658278987413</v>
      </c>
      <c r="AJ357" s="3">
        <f t="shared" si="129"/>
        <v>3.1675437381878933</v>
      </c>
      <c r="AK357">
        <v>2.2200000000000002</v>
      </c>
      <c r="AL357" s="3">
        <f t="shared" si="130"/>
        <v>0.50785587169583091</v>
      </c>
      <c r="AM357" s="3">
        <f t="shared" si="131"/>
        <v>1.6492422502470643</v>
      </c>
    </row>
    <row r="358" spans="1:39" x14ac:dyDescent="0.2">
      <c r="A358">
        <v>32</v>
      </c>
      <c r="B358">
        <v>9</v>
      </c>
      <c r="C358" s="1">
        <v>32.090000000000003</v>
      </c>
      <c r="D358" s="1" t="s">
        <v>317</v>
      </c>
      <c r="E358" s="6" t="s">
        <v>165</v>
      </c>
      <c r="F358" s="6">
        <v>2</v>
      </c>
      <c r="G358" s="3">
        <v>12</v>
      </c>
      <c r="H358" s="3">
        <f t="shared" si="110"/>
        <v>1.1139433523068367</v>
      </c>
      <c r="I358" s="3">
        <f t="shared" si="111"/>
        <v>3.5355339059327378</v>
      </c>
      <c r="J358" s="3">
        <v>80</v>
      </c>
      <c r="K358" s="3">
        <f t="shared" si="112"/>
        <v>1.9084850188786497</v>
      </c>
      <c r="L358" s="3">
        <f t="shared" si="113"/>
        <v>8.9721792224631809</v>
      </c>
      <c r="M358" s="3">
        <v>85</v>
      </c>
      <c r="N358" s="3">
        <f t="shared" si="114"/>
        <v>1.9344984512435677</v>
      </c>
      <c r="O358" s="3">
        <f t="shared" si="115"/>
        <v>9.2466210044534645</v>
      </c>
      <c r="P358" s="1">
        <v>76.392193509487569</v>
      </c>
      <c r="Q358" s="3">
        <f t="shared" si="116"/>
        <v>1.8886971559447003</v>
      </c>
      <c r="R358" s="3">
        <f t="shared" si="117"/>
        <v>8.7688193908580168</v>
      </c>
      <c r="S358" s="7">
        <v>59.991044671763824</v>
      </c>
      <c r="T358" s="3">
        <f t="shared" si="118"/>
        <v>1.7852660721394176</v>
      </c>
      <c r="U358" s="3">
        <f t="shared" si="119"/>
        <v>7.7775989014453444</v>
      </c>
      <c r="V358" s="7">
        <v>65.463561200267762</v>
      </c>
      <c r="W358" s="3">
        <f t="shared" si="120"/>
        <v>1.822583607604592</v>
      </c>
      <c r="X358" s="3">
        <f t="shared" si="121"/>
        <v>8.1217954419123224</v>
      </c>
      <c r="Y358" s="1">
        <v>2</v>
      </c>
      <c r="Z358" s="3">
        <f t="shared" si="122"/>
        <v>0.47712125471966244</v>
      </c>
      <c r="AA358" s="3">
        <f t="shared" si="123"/>
        <v>1.5811388300841898</v>
      </c>
      <c r="AB358" s="5">
        <v>216.33333333333334</v>
      </c>
      <c r="AC358" s="3">
        <f t="shared" si="124"/>
        <v>2.3371263410122576</v>
      </c>
      <c r="AD358" s="3">
        <f t="shared" si="125"/>
        <v>14.725261740741091</v>
      </c>
      <c r="AE358" s="2">
        <v>1.45</v>
      </c>
      <c r="AF358" s="3">
        <f t="shared" si="126"/>
        <v>0.38916608436453248</v>
      </c>
      <c r="AG358" s="3">
        <f t="shared" si="127"/>
        <v>1.3964240043768941</v>
      </c>
      <c r="AH358" s="8">
        <v>10.066666666666668</v>
      </c>
      <c r="AI358" s="3">
        <f t="shared" si="128"/>
        <v>1.0440168289843739</v>
      </c>
      <c r="AJ358" s="3">
        <f t="shared" si="129"/>
        <v>3.2506409624359729</v>
      </c>
      <c r="AK358">
        <v>2.6550000000000002</v>
      </c>
      <c r="AL358" s="3">
        <f t="shared" si="130"/>
        <v>0.56288738129387927</v>
      </c>
      <c r="AM358" s="3">
        <f t="shared" si="131"/>
        <v>1.7762319668331612</v>
      </c>
    </row>
    <row r="359" spans="1:39" x14ac:dyDescent="0.2">
      <c r="A359">
        <v>32</v>
      </c>
      <c r="B359">
        <v>10</v>
      </c>
      <c r="C359" s="1">
        <v>32.1</v>
      </c>
      <c r="D359" s="1" t="s">
        <v>317</v>
      </c>
      <c r="E359" s="6" t="s">
        <v>164</v>
      </c>
      <c r="F359" s="6">
        <v>2</v>
      </c>
      <c r="G359" s="3">
        <v>14</v>
      </c>
      <c r="H359" s="3">
        <f t="shared" si="110"/>
        <v>1.1760912590556813</v>
      </c>
      <c r="I359" s="3">
        <f t="shared" si="111"/>
        <v>3.8078865529319543</v>
      </c>
      <c r="J359" s="3">
        <v>80</v>
      </c>
      <c r="K359" s="3">
        <f t="shared" si="112"/>
        <v>1.9084850188786497</v>
      </c>
      <c r="L359" s="3">
        <f t="shared" si="113"/>
        <v>8.9721792224631809</v>
      </c>
      <c r="M359" s="3">
        <v>85</v>
      </c>
      <c r="N359" s="3">
        <f t="shared" si="114"/>
        <v>1.9344984512435677</v>
      </c>
      <c r="O359" s="3">
        <f t="shared" si="115"/>
        <v>9.2466210044534645</v>
      </c>
      <c r="P359" s="1">
        <v>70.00548481267073</v>
      </c>
      <c r="Q359" s="3">
        <f t="shared" si="116"/>
        <v>1.8512918970553456</v>
      </c>
      <c r="R359" s="3">
        <f t="shared" si="117"/>
        <v>8.3967544213625018</v>
      </c>
      <c r="S359" s="7">
        <v>59.447106313747092</v>
      </c>
      <c r="T359" s="3">
        <f t="shared" si="118"/>
        <v>1.7813755154192592</v>
      </c>
      <c r="U359" s="3">
        <f t="shared" si="119"/>
        <v>7.7425516668438892</v>
      </c>
      <c r="V359" s="7">
        <v>65.900303422742454</v>
      </c>
      <c r="W359" s="3">
        <f t="shared" si="120"/>
        <v>1.8254280874916482</v>
      </c>
      <c r="X359" s="3">
        <f t="shared" si="121"/>
        <v>8.1486381330098627</v>
      </c>
      <c r="Y359" s="1">
        <v>2.6666666666666665</v>
      </c>
      <c r="Z359" s="3">
        <f t="shared" si="122"/>
        <v>0.56427143043856254</v>
      </c>
      <c r="AA359" s="3">
        <f t="shared" si="123"/>
        <v>1.7795130420052185</v>
      </c>
      <c r="AB359" s="5">
        <v>234</v>
      </c>
      <c r="AC359" s="3">
        <f t="shared" si="124"/>
        <v>2.3710678622717363</v>
      </c>
      <c r="AD359" s="3">
        <f t="shared" si="125"/>
        <v>15.313392831113555</v>
      </c>
      <c r="AE359" s="2">
        <v>1.35</v>
      </c>
      <c r="AF359" s="3">
        <f t="shared" si="126"/>
        <v>0.37106786227173627</v>
      </c>
      <c r="AG359" s="3">
        <f t="shared" si="127"/>
        <v>1.3601470508735443</v>
      </c>
      <c r="AH359" s="8">
        <v>0.23333333333333309</v>
      </c>
      <c r="AI359" s="3">
        <f t="shared" si="128"/>
        <v>9.1080469347332507E-2</v>
      </c>
      <c r="AJ359" s="3">
        <f t="shared" si="129"/>
        <v>0.85634883857767508</v>
      </c>
      <c r="AK359">
        <v>2.76</v>
      </c>
      <c r="AL359" s="3">
        <f t="shared" si="130"/>
        <v>0.57518784492766106</v>
      </c>
      <c r="AM359" s="3">
        <f t="shared" si="131"/>
        <v>1.8055470085267789</v>
      </c>
    </row>
    <row r="360" spans="1:39" x14ac:dyDescent="0.2">
      <c r="A360">
        <v>32</v>
      </c>
      <c r="B360">
        <v>11</v>
      </c>
      <c r="C360" s="1">
        <v>32.11</v>
      </c>
      <c r="D360" s="1" t="s">
        <v>317</v>
      </c>
      <c r="E360" s="6" t="s">
        <v>173</v>
      </c>
      <c r="F360" s="6">
        <v>2</v>
      </c>
      <c r="G360" s="3">
        <v>14</v>
      </c>
      <c r="H360" s="3">
        <f t="shared" si="110"/>
        <v>1.1760912590556813</v>
      </c>
      <c r="I360" s="3">
        <f t="shared" si="111"/>
        <v>3.8078865529319543</v>
      </c>
      <c r="J360" s="3">
        <v>92</v>
      </c>
      <c r="K360" s="3">
        <f t="shared" si="112"/>
        <v>1.968482948553935</v>
      </c>
      <c r="L360" s="3">
        <f t="shared" si="113"/>
        <v>9.6176920308356717</v>
      </c>
      <c r="M360" s="3">
        <v>92</v>
      </c>
      <c r="N360" s="3">
        <f t="shared" si="114"/>
        <v>1.968482948553935</v>
      </c>
      <c r="O360" s="3">
        <f t="shared" si="115"/>
        <v>9.6176920308356717</v>
      </c>
      <c r="P360" s="1">
        <v>84.027709038127753</v>
      </c>
      <c r="Q360" s="3">
        <f t="shared" si="116"/>
        <v>1.92956047772993</v>
      </c>
      <c r="R360" s="3">
        <f t="shared" si="117"/>
        <v>9.1938952048697917</v>
      </c>
      <c r="S360" s="7">
        <v>97.296690296563639</v>
      </c>
      <c r="T360" s="3">
        <f t="shared" si="118"/>
        <v>1.9925388951450791</v>
      </c>
      <c r="U360" s="3">
        <f t="shared" si="119"/>
        <v>9.8892209145394077</v>
      </c>
      <c r="V360" s="7">
        <v>70.285539433240672</v>
      </c>
      <c r="W360" s="3">
        <f t="shared" si="120"/>
        <v>1.8530014403528146</v>
      </c>
      <c r="X360" s="3">
        <f t="shared" si="121"/>
        <v>8.4134142554162086</v>
      </c>
      <c r="Y360" s="1">
        <v>2</v>
      </c>
      <c r="Z360" s="3">
        <f t="shared" si="122"/>
        <v>0.47712125471966244</v>
      </c>
      <c r="AA360" s="3">
        <f t="shared" si="123"/>
        <v>1.5811388300841898</v>
      </c>
      <c r="AB360" s="5">
        <v>198</v>
      </c>
      <c r="AC360" s="3">
        <f t="shared" si="124"/>
        <v>2.2988530764097068</v>
      </c>
      <c r="AD360" s="3">
        <f t="shared" si="125"/>
        <v>14.089002803605371</v>
      </c>
      <c r="AE360" s="2">
        <v>1.2</v>
      </c>
      <c r="AF360" s="3">
        <f t="shared" si="126"/>
        <v>0.34242268082220628</v>
      </c>
      <c r="AG360" s="3">
        <f t="shared" si="127"/>
        <v>1.3038404810405297</v>
      </c>
      <c r="AH360" s="8">
        <v>8.0666666666666682</v>
      </c>
      <c r="AI360" s="3">
        <f t="shared" si="128"/>
        <v>0.9574476493145363</v>
      </c>
      <c r="AJ360" s="3">
        <f t="shared" si="129"/>
        <v>2.9268868558020258</v>
      </c>
      <c r="AK360">
        <v>2.02</v>
      </c>
      <c r="AL360" s="3">
        <f t="shared" si="130"/>
        <v>0.48000694295715063</v>
      </c>
      <c r="AM360" s="3">
        <f t="shared" si="131"/>
        <v>1.5874507866387544</v>
      </c>
    </row>
    <row r="361" spans="1:39" s="16" customFormat="1" x14ac:dyDescent="0.2">
      <c r="A361" s="16">
        <v>32</v>
      </c>
      <c r="B361" s="16">
        <v>12</v>
      </c>
      <c r="C361" s="17">
        <v>32.119999999999997</v>
      </c>
      <c r="D361" s="17" t="s">
        <v>313</v>
      </c>
      <c r="E361" s="18" t="s">
        <v>11</v>
      </c>
      <c r="F361" s="18">
        <v>2</v>
      </c>
      <c r="G361" s="19">
        <v>14</v>
      </c>
      <c r="H361" s="3">
        <f t="shared" si="110"/>
        <v>1.1760912590556813</v>
      </c>
      <c r="I361" s="3">
        <f t="shared" si="111"/>
        <v>3.8078865529319543</v>
      </c>
      <c r="J361" s="19">
        <v>58</v>
      </c>
      <c r="K361" s="3">
        <f t="shared" si="112"/>
        <v>1.7708520116421442</v>
      </c>
      <c r="L361" s="3">
        <f t="shared" si="113"/>
        <v>7.6485292703891776</v>
      </c>
      <c r="M361" s="19">
        <v>65</v>
      </c>
      <c r="N361" s="3">
        <f t="shared" si="114"/>
        <v>1.8195439355418688</v>
      </c>
      <c r="O361" s="3">
        <f t="shared" si="115"/>
        <v>8.0932070281193234</v>
      </c>
      <c r="P361" s="17">
        <v>83.893807792450929</v>
      </c>
      <c r="Q361" s="3">
        <f t="shared" si="116"/>
        <v>1.9288760136874807</v>
      </c>
      <c r="R361" s="3">
        <f t="shared" si="117"/>
        <v>9.1866102449407823</v>
      </c>
      <c r="S361" s="20" t="s">
        <v>29</v>
      </c>
      <c r="T361" s="8" t="s">
        <v>29</v>
      </c>
      <c r="U361" s="8" t="s">
        <v>29</v>
      </c>
      <c r="V361" s="20" t="s">
        <v>29</v>
      </c>
      <c r="W361" s="8" t="s">
        <v>29</v>
      </c>
      <c r="X361" s="8" t="s">
        <v>29</v>
      </c>
      <c r="Y361" s="17">
        <v>1</v>
      </c>
      <c r="Z361" s="3">
        <f t="shared" si="122"/>
        <v>0.3010299956639812</v>
      </c>
      <c r="AA361" s="3">
        <f t="shared" si="123"/>
        <v>1.2247448713915889</v>
      </c>
      <c r="AB361" s="21">
        <v>237.5</v>
      </c>
      <c r="AC361" s="3">
        <f t="shared" si="124"/>
        <v>2.3774883833761327</v>
      </c>
      <c r="AD361" s="3">
        <f t="shared" si="125"/>
        <v>15.427248620541512</v>
      </c>
      <c r="AE361" s="22">
        <v>0.6</v>
      </c>
      <c r="AF361" s="3">
        <f t="shared" si="126"/>
        <v>0.20411998265592479</v>
      </c>
      <c r="AG361" s="3">
        <f t="shared" si="127"/>
        <v>1.0488088481701516</v>
      </c>
      <c r="AH361" s="23">
        <v>231.83333333333337</v>
      </c>
      <c r="AI361" s="3">
        <f t="shared" si="128"/>
        <v>2.3670451557305383</v>
      </c>
      <c r="AJ361" s="3">
        <f t="shared" si="129"/>
        <v>15.242484486898237</v>
      </c>
      <c r="AK361" s="16">
        <v>1.66</v>
      </c>
      <c r="AL361" s="3">
        <f t="shared" si="130"/>
        <v>0.42488163663106698</v>
      </c>
      <c r="AM361" s="3">
        <f t="shared" si="131"/>
        <v>1.4696938456699069</v>
      </c>
    </row>
    <row r="362" spans="1:39" x14ac:dyDescent="0.2">
      <c r="A362">
        <v>33</v>
      </c>
      <c r="B362">
        <v>1</v>
      </c>
      <c r="C362" s="1">
        <v>33.01</v>
      </c>
      <c r="D362" s="1" t="s">
        <v>316</v>
      </c>
      <c r="E362" s="6" t="s">
        <v>212</v>
      </c>
      <c r="F362" s="6">
        <v>1</v>
      </c>
      <c r="G362" s="3">
        <v>3</v>
      </c>
      <c r="H362" s="3">
        <f t="shared" si="110"/>
        <v>0.6020599913279624</v>
      </c>
      <c r="I362" s="3">
        <f t="shared" si="111"/>
        <v>1.8708286933869707</v>
      </c>
      <c r="J362" s="3">
        <v>100</v>
      </c>
      <c r="K362" s="3">
        <f t="shared" si="112"/>
        <v>2.0043213737826426</v>
      </c>
      <c r="L362" s="3">
        <f t="shared" si="113"/>
        <v>10.024968827881711</v>
      </c>
      <c r="M362" s="3">
        <v>100</v>
      </c>
      <c r="N362" s="3">
        <f t="shared" si="114"/>
        <v>2.0043213737826426</v>
      </c>
      <c r="O362" s="3">
        <f t="shared" si="115"/>
        <v>10.024968827881711</v>
      </c>
      <c r="P362" s="1">
        <v>69.892465397473075</v>
      </c>
      <c r="Q362" s="3">
        <f t="shared" si="116"/>
        <v>1.8506000798913211</v>
      </c>
      <c r="R362" s="3">
        <f t="shared" si="117"/>
        <v>8.3900217757448683</v>
      </c>
      <c r="S362" s="7">
        <v>82.607144522634144</v>
      </c>
      <c r="T362" s="3">
        <f t="shared" si="118"/>
        <v>1.9222433910057433</v>
      </c>
      <c r="U362" s="3">
        <f t="shared" si="119"/>
        <v>9.11631200226463</v>
      </c>
      <c r="V362" s="7">
        <v>97.974097274528475</v>
      </c>
      <c r="W362" s="3">
        <f t="shared" si="120"/>
        <v>1.995521549318116</v>
      </c>
      <c r="X362" s="3">
        <f t="shared" si="121"/>
        <v>9.9234115743794717</v>
      </c>
      <c r="Y362" s="1">
        <v>7</v>
      </c>
      <c r="Z362" s="3">
        <f t="shared" si="122"/>
        <v>0.90308998699194354</v>
      </c>
      <c r="AA362" s="3">
        <f t="shared" si="123"/>
        <v>2.7386127875258306</v>
      </c>
      <c r="AB362" s="5">
        <v>307.5</v>
      </c>
      <c r="AC362" s="3">
        <f t="shared" si="124"/>
        <v>2.4892551683692603</v>
      </c>
      <c r="AD362" s="3">
        <f t="shared" si="125"/>
        <v>17.549928774784245</v>
      </c>
      <c r="AE362" s="2" t="s">
        <v>29</v>
      </c>
      <c r="AF362" s="8" t="s">
        <v>29</v>
      </c>
      <c r="AG362" s="8" t="s">
        <v>29</v>
      </c>
      <c r="AH362" s="8" t="s">
        <v>29</v>
      </c>
      <c r="AI362" s="8" t="s">
        <v>29</v>
      </c>
      <c r="AJ362" s="8" t="s">
        <v>29</v>
      </c>
      <c r="AK362" s="8" t="s">
        <v>29</v>
      </c>
      <c r="AL362" s="8" t="s">
        <v>29</v>
      </c>
      <c r="AM362" s="8" t="s">
        <v>29</v>
      </c>
    </row>
    <row r="363" spans="1:39" x14ac:dyDescent="0.2">
      <c r="A363">
        <v>33</v>
      </c>
      <c r="B363">
        <v>2</v>
      </c>
      <c r="C363" s="1">
        <v>33.020000000000003</v>
      </c>
      <c r="D363" s="1" t="s">
        <v>316</v>
      </c>
      <c r="E363" s="6" t="s">
        <v>215</v>
      </c>
      <c r="F363" s="6">
        <v>1</v>
      </c>
      <c r="G363" s="3">
        <v>10</v>
      </c>
      <c r="H363" s="3">
        <f t="shared" si="110"/>
        <v>1.0413926851582251</v>
      </c>
      <c r="I363" s="3">
        <f t="shared" si="111"/>
        <v>3.2403703492039302</v>
      </c>
      <c r="J363" s="3">
        <v>85</v>
      </c>
      <c r="K363" s="3">
        <f t="shared" si="112"/>
        <v>1.9344984512435677</v>
      </c>
      <c r="L363" s="3">
        <f t="shared" si="113"/>
        <v>9.2466210044534645</v>
      </c>
      <c r="M363" s="3">
        <v>85</v>
      </c>
      <c r="N363" s="3">
        <f t="shared" si="114"/>
        <v>1.9344984512435677</v>
      </c>
      <c r="O363" s="3">
        <f t="shared" si="115"/>
        <v>9.2466210044534645</v>
      </c>
      <c r="P363" s="1">
        <v>89.281372627740495</v>
      </c>
      <c r="Q363" s="3">
        <f t="shared" si="116"/>
        <v>1.9555981534199212</v>
      </c>
      <c r="R363" s="3">
        <f t="shared" si="117"/>
        <v>9.4753033000395561</v>
      </c>
      <c r="S363" s="7">
        <v>92.66419378497028</v>
      </c>
      <c r="T363" s="3">
        <f t="shared" si="118"/>
        <v>1.9715735992809464</v>
      </c>
      <c r="U363" s="3">
        <f t="shared" si="119"/>
        <v>9.6521600579854816</v>
      </c>
      <c r="V363" s="7">
        <v>74.028204521732562</v>
      </c>
      <c r="W363" s="3">
        <f t="shared" si="120"/>
        <v>1.8752245535988517</v>
      </c>
      <c r="X363" s="3">
        <f t="shared" si="121"/>
        <v>8.6329719402840972</v>
      </c>
      <c r="Y363" s="1">
        <v>4</v>
      </c>
      <c r="Z363" s="3">
        <f t="shared" si="122"/>
        <v>0.69897000433601886</v>
      </c>
      <c r="AA363" s="3">
        <f t="shared" si="123"/>
        <v>2.1213203435596424</v>
      </c>
      <c r="AB363" s="5">
        <v>290.66666666666669</v>
      </c>
      <c r="AC363" s="3">
        <f t="shared" si="124"/>
        <v>2.464886798302651</v>
      </c>
      <c r="AD363" s="3">
        <f t="shared" si="125"/>
        <v>17.063606496478599</v>
      </c>
      <c r="AE363" s="2">
        <v>1.34</v>
      </c>
      <c r="AF363" s="3">
        <f t="shared" si="126"/>
        <v>0.36921585741014279</v>
      </c>
      <c r="AG363" s="3">
        <f t="shared" si="127"/>
        <v>1.3564659966250536</v>
      </c>
      <c r="AH363" s="8">
        <v>21.366666666666664</v>
      </c>
      <c r="AI363" s="3">
        <f t="shared" si="128"/>
        <v>1.3496012654493297</v>
      </c>
      <c r="AJ363" s="3">
        <f t="shared" si="129"/>
        <v>4.6761807778000479</v>
      </c>
      <c r="AK363">
        <v>2.02</v>
      </c>
      <c r="AL363" s="3">
        <f t="shared" si="130"/>
        <v>0.48000694295715063</v>
      </c>
      <c r="AM363" s="3">
        <f t="shared" si="131"/>
        <v>1.5874507866387544</v>
      </c>
    </row>
    <row r="364" spans="1:39" x14ac:dyDescent="0.2">
      <c r="A364">
        <v>33</v>
      </c>
      <c r="B364">
        <v>3</v>
      </c>
      <c r="C364" s="1">
        <v>33.03</v>
      </c>
      <c r="D364" s="1" t="s">
        <v>316</v>
      </c>
      <c r="E364" s="6" t="s">
        <v>219</v>
      </c>
      <c r="F364" s="6">
        <v>1</v>
      </c>
      <c r="G364" s="3">
        <v>15</v>
      </c>
      <c r="H364" s="3">
        <f t="shared" si="110"/>
        <v>1.2041199826559248</v>
      </c>
      <c r="I364" s="3">
        <f t="shared" si="111"/>
        <v>3.9370039370059056</v>
      </c>
      <c r="J364" s="3">
        <v>85</v>
      </c>
      <c r="K364" s="3">
        <f t="shared" si="112"/>
        <v>1.9344984512435677</v>
      </c>
      <c r="L364" s="3">
        <f t="shared" si="113"/>
        <v>9.2466210044534645</v>
      </c>
      <c r="M364" s="3">
        <v>85</v>
      </c>
      <c r="N364" s="3">
        <f t="shared" si="114"/>
        <v>1.9344984512435677</v>
      </c>
      <c r="O364" s="3">
        <f t="shared" si="115"/>
        <v>9.2466210044534645</v>
      </c>
      <c r="P364" s="1">
        <v>74.694146955590355</v>
      </c>
      <c r="Q364" s="3">
        <f t="shared" si="116"/>
        <v>1.8790622990091248</v>
      </c>
      <c r="R364" s="3">
        <f t="shared" si="117"/>
        <v>8.6714558728964519</v>
      </c>
      <c r="S364" s="7">
        <v>68.167043723852217</v>
      </c>
      <c r="T364" s="3">
        <f t="shared" si="118"/>
        <v>1.8398992138476111</v>
      </c>
      <c r="U364" s="3">
        <f t="shared" si="119"/>
        <v>8.2865580142693869</v>
      </c>
      <c r="V364" s="7">
        <v>79.396973778111501</v>
      </c>
      <c r="W364" s="3">
        <f t="shared" si="120"/>
        <v>1.9052397017807632</v>
      </c>
      <c r="X364" s="3">
        <f t="shared" si="121"/>
        <v>8.9385107136542334</v>
      </c>
      <c r="Y364" s="1">
        <v>3</v>
      </c>
      <c r="Z364" s="3">
        <f t="shared" si="122"/>
        <v>0.6020599913279624</v>
      </c>
      <c r="AA364" s="3">
        <f t="shared" si="123"/>
        <v>1.8708286933869707</v>
      </c>
      <c r="AB364" s="5">
        <v>192.66666666666666</v>
      </c>
      <c r="AC364" s="3">
        <f t="shared" si="124"/>
        <v>2.2870548776706681</v>
      </c>
      <c r="AD364" s="3">
        <f t="shared" si="125"/>
        <v>13.898441159592922</v>
      </c>
      <c r="AE364" s="2">
        <v>1.1200000000000001</v>
      </c>
      <c r="AF364" s="3">
        <f t="shared" si="126"/>
        <v>0.32633586092875144</v>
      </c>
      <c r="AG364" s="3">
        <f t="shared" si="127"/>
        <v>1.2727922061357855</v>
      </c>
      <c r="AH364" s="8">
        <v>3.4666666666666668</v>
      </c>
      <c r="AI364" s="3">
        <f t="shared" si="128"/>
        <v>0.64998354364514521</v>
      </c>
      <c r="AJ364" s="3">
        <f t="shared" si="129"/>
        <v>1.9916492328386208</v>
      </c>
      <c r="AK364">
        <v>2.15</v>
      </c>
      <c r="AL364" s="3">
        <f t="shared" si="130"/>
        <v>0.49831055378960049</v>
      </c>
      <c r="AM364" s="3">
        <f t="shared" si="131"/>
        <v>1.6278820596099706</v>
      </c>
    </row>
    <row r="365" spans="1:39" s="16" customFormat="1" x14ac:dyDescent="0.2">
      <c r="A365" s="16">
        <v>33</v>
      </c>
      <c r="B365" s="16">
        <v>4</v>
      </c>
      <c r="C365" s="17">
        <v>33.04</v>
      </c>
      <c r="D365" s="17" t="s">
        <v>313</v>
      </c>
      <c r="E365" s="18" t="s">
        <v>11</v>
      </c>
      <c r="F365" s="18">
        <v>1</v>
      </c>
      <c r="G365" s="19">
        <v>13</v>
      </c>
      <c r="H365" s="3">
        <f t="shared" si="110"/>
        <v>1.146128035678238</v>
      </c>
      <c r="I365" s="3">
        <f t="shared" si="111"/>
        <v>3.6742346141747673</v>
      </c>
      <c r="J365" s="19">
        <v>58</v>
      </c>
      <c r="K365" s="3">
        <f t="shared" si="112"/>
        <v>1.7708520116421442</v>
      </c>
      <c r="L365" s="3">
        <f t="shared" si="113"/>
        <v>7.6485292703891776</v>
      </c>
      <c r="M365" s="19">
        <v>65</v>
      </c>
      <c r="N365" s="3">
        <f t="shared" si="114"/>
        <v>1.8195439355418688</v>
      </c>
      <c r="O365" s="3">
        <f t="shared" si="115"/>
        <v>8.0932070281193234</v>
      </c>
      <c r="P365" s="17">
        <v>71.11548561723707</v>
      </c>
      <c r="Q365" s="3">
        <f t="shared" si="116"/>
        <v>1.8580285323475481</v>
      </c>
      <c r="R365" s="3">
        <f t="shared" si="117"/>
        <v>8.4625933151272879</v>
      </c>
      <c r="S365" s="20" t="s">
        <v>29</v>
      </c>
      <c r="T365" s="8" t="s">
        <v>29</v>
      </c>
      <c r="U365" s="8" t="s">
        <v>29</v>
      </c>
      <c r="V365" s="20" t="s">
        <v>29</v>
      </c>
      <c r="W365" s="8" t="s">
        <v>29</v>
      </c>
      <c r="X365" s="8" t="s">
        <v>29</v>
      </c>
      <c r="Y365" s="17">
        <v>1.3333333333333333</v>
      </c>
      <c r="Z365" s="3">
        <f t="shared" si="122"/>
        <v>0.36797678529459432</v>
      </c>
      <c r="AA365" s="3">
        <f t="shared" si="123"/>
        <v>1.35400640077266</v>
      </c>
      <c r="AB365" s="21">
        <v>183.66666666666666</v>
      </c>
      <c r="AC365" s="3">
        <f t="shared" si="124"/>
        <v>2.2663885100087673</v>
      </c>
      <c r="AD365" s="3">
        <f t="shared" si="125"/>
        <v>13.570801990548189</v>
      </c>
      <c r="AE365" s="22">
        <v>0.68</v>
      </c>
      <c r="AF365" s="3">
        <f t="shared" si="126"/>
        <v>0.2253092817258629</v>
      </c>
      <c r="AG365" s="3">
        <f t="shared" si="127"/>
        <v>1.0862780491200217</v>
      </c>
      <c r="AH365" s="23">
        <v>168.43333333333337</v>
      </c>
      <c r="AI365" s="3">
        <f t="shared" si="128"/>
        <v>2.2289988549830411</v>
      </c>
      <c r="AJ365" s="3">
        <f t="shared" si="129"/>
        <v>12.997435644515935</v>
      </c>
      <c r="AK365" s="16">
        <v>1.55</v>
      </c>
      <c r="AL365" s="3">
        <f t="shared" si="130"/>
        <v>0.40654018043395512</v>
      </c>
      <c r="AM365" s="3">
        <f t="shared" si="131"/>
        <v>1.4317821063276353</v>
      </c>
    </row>
    <row r="366" spans="1:39" x14ac:dyDescent="0.2">
      <c r="A366">
        <v>33</v>
      </c>
      <c r="B366">
        <v>5</v>
      </c>
      <c r="C366" s="1">
        <v>33.049999999999997</v>
      </c>
      <c r="D366" s="1" t="s">
        <v>316</v>
      </c>
      <c r="E366" s="6" t="s">
        <v>224</v>
      </c>
      <c r="F366" s="6">
        <v>1</v>
      </c>
      <c r="G366" s="3">
        <v>14</v>
      </c>
      <c r="H366" s="3">
        <f t="shared" si="110"/>
        <v>1.1760912590556813</v>
      </c>
      <c r="I366" s="3">
        <f t="shared" si="111"/>
        <v>3.8078865529319543</v>
      </c>
      <c r="J366" s="3">
        <v>80</v>
      </c>
      <c r="K366" s="3">
        <f t="shared" si="112"/>
        <v>1.9084850188786497</v>
      </c>
      <c r="L366" s="3">
        <f t="shared" si="113"/>
        <v>8.9721792224631809</v>
      </c>
      <c r="M366" s="3">
        <v>80</v>
      </c>
      <c r="N366" s="3">
        <f t="shared" si="114"/>
        <v>1.9084850188786497</v>
      </c>
      <c r="O366" s="3">
        <f t="shared" si="115"/>
        <v>8.9721792224631809</v>
      </c>
      <c r="P366" s="1">
        <v>98.862335154930818</v>
      </c>
      <c r="Q366" s="3">
        <f t="shared" si="116"/>
        <v>1.9994017172672933</v>
      </c>
      <c r="R366" s="3">
        <f t="shared" si="117"/>
        <v>9.9680657679878308</v>
      </c>
      <c r="S366" s="7">
        <v>90.959816018634285</v>
      </c>
      <c r="T366" s="3">
        <f t="shared" si="118"/>
        <v>1.9635980937175999</v>
      </c>
      <c r="U366" s="3">
        <f t="shared" si="119"/>
        <v>9.563462553836569</v>
      </c>
      <c r="V366" s="7">
        <v>73.333178558342439</v>
      </c>
      <c r="W366" s="3">
        <f t="shared" si="120"/>
        <v>1.8711827040505458</v>
      </c>
      <c r="X366" s="3">
        <f t="shared" si="121"/>
        <v>8.592623496833923</v>
      </c>
      <c r="Y366" s="1">
        <f>8/3</f>
        <v>2.6666666666666665</v>
      </c>
      <c r="Z366" s="3">
        <f t="shared" si="122"/>
        <v>0.56427143043856254</v>
      </c>
      <c r="AA366" s="3">
        <f t="shared" si="123"/>
        <v>1.7795130420052185</v>
      </c>
      <c r="AB366" s="5">
        <v>201.16666666666666</v>
      </c>
      <c r="AC366" s="3">
        <f t="shared" si="124"/>
        <v>2.3057095504829292</v>
      </c>
      <c r="AD366" s="3">
        <f t="shared" si="125"/>
        <v>14.200938936093861</v>
      </c>
      <c r="AE366" s="2">
        <v>1.4</v>
      </c>
      <c r="AF366" s="3">
        <f t="shared" si="126"/>
        <v>0.38021124171160603</v>
      </c>
      <c r="AG366" s="3">
        <f t="shared" si="127"/>
        <v>1.3784048752090221</v>
      </c>
      <c r="AH366" s="8" t="s">
        <v>29</v>
      </c>
      <c r="AI366" s="8" t="s">
        <v>29</v>
      </c>
      <c r="AJ366" s="8" t="s">
        <v>29</v>
      </c>
      <c r="AK366" s="8" t="s">
        <v>29</v>
      </c>
      <c r="AL366" s="8" t="s">
        <v>29</v>
      </c>
      <c r="AM366" s="8" t="s">
        <v>29</v>
      </c>
    </row>
    <row r="367" spans="1:39" x14ac:dyDescent="0.2">
      <c r="A367">
        <v>33</v>
      </c>
      <c r="B367">
        <v>6</v>
      </c>
      <c r="C367" s="1">
        <v>33.06</v>
      </c>
      <c r="D367" s="1" t="s">
        <v>316</v>
      </c>
      <c r="E367" s="6" t="s">
        <v>125</v>
      </c>
      <c r="F367" s="9">
        <v>1</v>
      </c>
      <c r="G367" s="3">
        <v>10</v>
      </c>
      <c r="H367" s="3">
        <f t="shared" si="110"/>
        <v>1.0413926851582251</v>
      </c>
      <c r="I367" s="3">
        <f t="shared" si="111"/>
        <v>3.2403703492039302</v>
      </c>
      <c r="J367" s="3">
        <v>80</v>
      </c>
      <c r="K367" s="3">
        <f t="shared" si="112"/>
        <v>1.9084850188786497</v>
      </c>
      <c r="L367" s="3">
        <f t="shared" si="113"/>
        <v>8.9721792224631809</v>
      </c>
      <c r="M367" s="3">
        <v>80</v>
      </c>
      <c r="N367" s="3">
        <f t="shared" si="114"/>
        <v>1.9084850188786497</v>
      </c>
      <c r="O367" s="3">
        <f t="shared" si="115"/>
        <v>8.9721792224631809</v>
      </c>
      <c r="P367" s="1">
        <v>85.081067032136161</v>
      </c>
      <c r="Q367" s="3">
        <f t="shared" si="116"/>
        <v>1.9349076417249234</v>
      </c>
      <c r="R367" s="3">
        <f t="shared" si="117"/>
        <v>9.25100356891814</v>
      </c>
      <c r="S367" s="7">
        <v>69.301869911374567</v>
      </c>
      <c r="T367" s="3">
        <f t="shared" si="118"/>
        <v>1.8469668766754623</v>
      </c>
      <c r="U367" s="3">
        <f t="shared" si="119"/>
        <v>8.3547513374950046</v>
      </c>
      <c r="V367" s="7">
        <v>65.420229647942264</v>
      </c>
      <c r="W367" s="3">
        <f t="shared" si="120"/>
        <v>1.822300372838122</v>
      </c>
      <c r="X367" s="3">
        <f t="shared" si="121"/>
        <v>8.1191273944890323</v>
      </c>
      <c r="Y367" s="1">
        <f>10/3</f>
        <v>3.3333333333333335</v>
      </c>
      <c r="Z367" s="3">
        <f t="shared" si="122"/>
        <v>0.63682209758717434</v>
      </c>
      <c r="AA367" s="3">
        <f t="shared" si="123"/>
        <v>1.9578900207451218</v>
      </c>
      <c r="AB367" s="2" t="s">
        <v>29</v>
      </c>
      <c r="AC367" s="8" t="s">
        <v>29</v>
      </c>
      <c r="AD367" s="8" t="s">
        <v>29</v>
      </c>
      <c r="AE367" s="8" t="s">
        <v>29</v>
      </c>
      <c r="AF367" s="8" t="s">
        <v>29</v>
      </c>
      <c r="AG367" s="8" t="s">
        <v>29</v>
      </c>
      <c r="AH367" s="8">
        <v>11.4</v>
      </c>
      <c r="AI367" s="3">
        <f t="shared" si="128"/>
        <v>1.0934216851622351</v>
      </c>
      <c r="AJ367" s="3">
        <f t="shared" si="129"/>
        <v>3.4496376621320679</v>
      </c>
      <c r="AK367">
        <v>2.04</v>
      </c>
      <c r="AL367" s="3">
        <f t="shared" si="130"/>
        <v>0.48287358360875376</v>
      </c>
      <c r="AM367" s="3">
        <f t="shared" si="131"/>
        <v>1.5937377450509227</v>
      </c>
    </row>
    <row r="368" spans="1:39" x14ac:dyDescent="0.2">
      <c r="A368">
        <v>33</v>
      </c>
      <c r="B368">
        <v>7</v>
      </c>
      <c r="C368" s="1">
        <v>33.07</v>
      </c>
      <c r="D368" s="1" t="s">
        <v>317</v>
      </c>
      <c r="E368" s="6" t="s">
        <v>80</v>
      </c>
      <c r="F368" s="6">
        <v>2</v>
      </c>
      <c r="G368" s="3">
        <v>10</v>
      </c>
      <c r="H368" s="3">
        <f t="shared" si="110"/>
        <v>1.0413926851582251</v>
      </c>
      <c r="I368" s="3">
        <f t="shared" si="111"/>
        <v>3.2403703492039302</v>
      </c>
      <c r="J368" s="3">
        <v>85</v>
      </c>
      <c r="K368" s="3">
        <f t="shared" si="112"/>
        <v>1.9344984512435677</v>
      </c>
      <c r="L368" s="3">
        <f t="shared" si="113"/>
        <v>9.2466210044534645</v>
      </c>
      <c r="M368" s="3">
        <v>85</v>
      </c>
      <c r="N368" s="3">
        <f t="shared" si="114"/>
        <v>1.9344984512435677</v>
      </c>
      <c r="O368" s="3">
        <f t="shared" si="115"/>
        <v>9.2466210044534645</v>
      </c>
      <c r="P368" s="1">
        <v>86.833847695198429</v>
      </c>
      <c r="Q368" s="3">
        <f t="shared" si="116"/>
        <v>1.9436619080987205</v>
      </c>
      <c r="R368" s="3">
        <f t="shared" si="117"/>
        <v>9.3452580325638106</v>
      </c>
      <c r="S368" s="7">
        <v>88.24196474746222</v>
      </c>
      <c r="T368" s="3">
        <f t="shared" si="118"/>
        <v>1.950569123126684</v>
      </c>
      <c r="U368" s="3">
        <f t="shared" si="119"/>
        <v>9.420295364130693</v>
      </c>
      <c r="V368" s="7">
        <v>81.149703125290387</v>
      </c>
      <c r="W368" s="3">
        <f t="shared" si="120"/>
        <v>1.91460599830935</v>
      </c>
      <c r="X368" s="3">
        <f t="shared" si="121"/>
        <v>9.0360225279317667</v>
      </c>
      <c r="Y368" s="1">
        <v>3</v>
      </c>
      <c r="Z368" s="3">
        <f t="shared" si="122"/>
        <v>0.6020599913279624</v>
      </c>
      <c r="AA368" s="3">
        <f t="shared" si="123"/>
        <v>1.8708286933869707</v>
      </c>
      <c r="AB368" s="5">
        <v>203.5</v>
      </c>
      <c r="AC368" s="3">
        <f t="shared" si="124"/>
        <v>2.3106933123433606</v>
      </c>
      <c r="AD368" s="3">
        <f t="shared" si="125"/>
        <v>14.282856857085701</v>
      </c>
      <c r="AE368" s="2">
        <v>1.43</v>
      </c>
      <c r="AF368" s="3">
        <f t="shared" si="126"/>
        <v>0.38560627359831212</v>
      </c>
      <c r="AG368" s="3">
        <f t="shared" si="127"/>
        <v>1.3892443989449805</v>
      </c>
      <c r="AH368" s="8" t="s">
        <v>29</v>
      </c>
      <c r="AI368" s="8" t="s">
        <v>29</v>
      </c>
      <c r="AJ368" s="8" t="s">
        <v>29</v>
      </c>
      <c r="AK368" s="8" t="s">
        <v>29</v>
      </c>
      <c r="AL368" s="8" t="s">
        <v>29</v>
      </c>
      <c r="AM368" s="8" t="s">
        <v>29</v>
      </c>
    </row>
    <row r="369" spans="1:39" x14ac:dyDescent="0.2">
      <c r="A369">
        <v>33</v>
      </c>
      <c r="B369">
        <v>8</v>
      </c>
      <c r="C369" s="1">
        <v>33.08</v>
      </c>
      <c r="D369" s="1" t="s">
        <v>317</v>
      </c>
      <c r="E369" s="6" t="s">
        <v>183</v>
      </c>
      <c r="F369" s="6">
        <v>2</v>
      </c>
      <c r="G369" s="3">
        <v>4</v>
      </c>
      <c r="H369" s="3">
        <f t="shared" si="110"/>
        <v>0.69897000433601886</v>
      </c>
      <c r="I369" s="3">
        <f t="shared" si="111"/>
        <v>2.1213203435596424</v>
      </c>
      <c r="J369" s="3">
        <v>80</v>
      </c>
      <c r="K369" s="3">
        <f t="shared" si="112"/>
        <v>1.9084850188786497</v>
      </c>
      <c r="L369" s="3">
        <f t="shared" si="113"/>
        <v>8.9721792224631809</v>
      </c>
      <c r="M369" s="3">
        <v>85</v>
      </c>
      <c r="N369" s="3">
        <f t="shared" si="114"/>
        <v>1.9344984512435677</v>
      </c>
      <c r="O369" s="3">
        <f t="shared" si="115"/>
        <v>9.2466210044534645</v>
      </c>
      <c r="P369" s="1">
        <v>97.3729681851664</v>
      </c>
      <c r="Q369" s="3">
        <f t="shared" si="116"/>
        <v>1.9928757754552215</v>
      </c>
      <c r="R369" s="3">
        <f t="shared" si="117"/>
        <v>9.8930767805150683</v>
      </c>
      <c r="S369" s="7">
        <v>86.000964827437485</v>
      </c>
      <c r="T369" s="3">
        <f t="shared" si="118"/>
        <v>1.9395240689049249</v>
      </c>
      <c r="U369" s="3">
        <f t="shared" si="119"/>
        <v>9.30058948816888</v>
      </c>
      <c r="V369" s="7">
        <v>64.592907373185653</v>
      </c>
      <c r="W369" s="3">
        <f t="shared" si="120"/>
        <v>1.8168568812168338</v>
      </c>
      <c r="X369" s="3">
        <f t="shared" si="121"/>
        <v>8.068017561531807</v>
      </c>
      <c r="Y369" s="1">
        <v>5.666666666666667</v>
      </c>
      <c r="Z369" s="3">
        <f t="shared" si="122"/>
        <v>0.82390874094431876</v>
      </c>
      <c r="AA369" s="3">
        <f t="shared" si="123"/>
        <v>2.4832774042918899</v>
      </c>
      <c r="AB369" s="5">
        <v>323.5</v>
      </c>
      <c r="AC369" s="3">
        <f t="shared" si="124"/>
        <v>2.5112147011363879</v>
      </c>
      <c r="AD369" s="3">
        <f t="shared" si="125"/>
        <v>18</v>
      </c>
      <c r="AE369" s="2">
        <v>1.27</v>
      </c>
      <c r="AF369" s="3">
        <f t="shared" si="126"/>
        <v>0.35602585719312274</v>
      </c>
      <c r="AG369" s="3">
        <f t="shared" si="127"/>
        <v>1.3304134695650072</v>
      </c>
      <c r="AH369" s="8">
        <v>10</v>
      </c>
      <c r="AI369" s="3">
        <f t="shared" si="128"/>
        <v>1.0413926851582251</v>
      </c>
      <c r="AJ369" s="3">
        <f t="shared" si="129"/>
        <v>3.2403703492039302</v>
      </c>
      <c r="AK369">
        <v>2.2200000000000002</v>
      </c>
      <c r="AL369" s="3">
        <f t="shared" si="130"/>
        <v>0.50785587169583091</v>
      </c>
      <c r="AM369" s="3">
        <f t="shared" si="131"/>
        <v>1.6492422502470643</v>
      </c>
    </row>
    <row r="370" spans="1:39" x14ac:dyDescent="0.2">
      <c r="A370">
        <v>33</v>
      </c>
      <c r="B370">
        <v>9</v>
      </c>
      <c r="C370" s="1">
        <v>33.090000000000003</v>
      </c>
      <c r="D370" s="1" t="s">
        <v>317</v>
      </c>
      <c r="E370" s="6" t="s">
        <v>148</v>
      </c>
      <c r="F370" s="6">
        <v>2</v>
      </c>
      <c r="G370" s="3">
        <v>4</v>
      </c>
      <c r="H370" s="3">
        <f t="shared" si="110"/>
        <v>0.69897000433601886</v>
      </c>
      <c r="I370" s="3">
        <f t="shared" si="111"/>
        <v>2.1213203435596424</v>
      </c>
      <c r="J370" s="3">
        <v>85</v>
      </c>
      <c r="K370" s="3">
        <f t="shared" si="112"/>
        <v>1.9344984512435677</v>
      </c>
      <c r="L370" s="3">
        <f t="shared" si="113"/>
        <v>9.2466210044534645</v>
      </c>
      <c r="M370" s="3">
        <v>92</v>
      </c>
      <c r="N370" s="3">
        <f t="shared" si="114"/>
        <v>1.968482948553935</v>
      </c>
      <c r="O370" s="3">
        <f t="shared" si="115"/>
        <v>9.6176920308356717</v>
      </c>
      <c r="P370" s="1">
        <v>113.27193787049781</v>
      </c>
      <c r="Q370" s="3">
        <f t="shared" si="116"/>
        <v>2.057939592387414</v>
      </c>
      <c r="R370" s="3">
        <f t="shared" si="117"/>
        <v>10.66639291750017</v>
      </c>
      <c r="S370" s="7">
        <v>96.115434711598951</v>
      </c>
      <c r="T370" s="3">
        <f t="shared" si="118"/>
        <v>1.9872882585112286</v>
      </c>
      <c r="U370" s="3">
        <f t="shared" si="119"/>
        <v>9.8293150682842061</v>
      </c>
      <c r="V370" s="7">
        <v>76.205453428021386</v>
      </c>
      <c r="W370" s="3">
        <f t="shared" si="120"/>
        <v>1.8876479779270459</v>
      </c>
      <c r="X370" s="3">
        <f t="shared" si="121"/>
        <v>8.7581649577991723</v>
      </c>
      <c r="Y370" s="1">
        <v>4.5</v>
      </c>
      <c r="Z370" s="3">
        <f t="shared" si="122"/>
        <v>0.74036268949424389</v>
      </c>
      <c r="AA370" s="3">
        <f t="shared" si="123"/>
        <v>2.2360679774997898</v>
      </c>
      <c r="AB370" s="5">
        <v>246</v>
      </c>
      <c r="AC370" s="3">
        <f t="shared" si="124"/>
        <v>2.3926969532596658</v>
      </c>
      <c r="AD370" s="3">
        <f t="shared" si="125"/>
        <v>15.700318468107582</v>
      </c>
      <c r="AE370" s="2" t="s">
        <v>29</v>
      </c>
      <c r="AF370" s="8" t="s">
        <v>29</v>
      </c>
      <c r="AG370" s="8" t="s">
        <v>29</v>
      </c>
      <c r="AH370" s="8">
        <v>1.1499999999999995</v>
      </c>
      <c r="AI370" s="3">
        <f t="shared" si="128"/>
        <v>0.33243845991560522</v>
      </c>
      <c r="AJ370" s="3">
        <f t="shared" si="129"/>
        <v>1.2845232578665127</v>
      </c>
      <c r="AK370">
        <v>2.48</v>
      </c>
      <c r="AL370" s="3">
        <f t="shared" si="130"/>
        <v>0.54157924394658097</v>
      </c>
      <c r="AM370" s="3">
        <f t="shared" si="131"/>
        <v>1.7262676501632068</v>
      </c>
    </row>
    <row r="371" spans="1:39" x14ac:dyDescent="0.2">
      <c r="A371">
        <v>33</v>
      </c>
      <c r="B371">
        <v>10</v>
      </c>
      <c r="C371" s="1">
        <v>33.1</v>
      </c>
      <c r="D371" s="1" t="s">
        <v>317</v>
      </c>
      <c r="E371" s="6" t="s">
        <v>186</v>
      </c>
      <c r="F371" s="6">
        <v>2</v>
      </c>
      <c r="G371" s="3">
        <v>7</v>
      </c>
      <c r="H371" s="3">
        <f t="shared" si="110"/>
        <v>0.90308998699194354</v>
      </c>
      <c r="I371" s="3">
        <f t="shared" si="111"/>
        <v>2.7386127875258306</v>
      </c>
      <c r="J371" s="3">
        <v>73</v>
      </c>
      <c r="K371" s="3">
        <f t="shared" si="112"/>
        <v>1.8692317197309762</v>
      </c>
      <c r="L371" s="3">
        <f t="shared" si="113"/>
        <v>8.5732140997411239</v>
      </c>
      <c r="M371" s="3">
        <v>80</v>
      </c>
      <c r="N371" s="3">
        <f t="shared" si="114"/>
        <v>1.9084850188786497</v>
      </c>
      <c r="O371" s="3">
        <f t="shared" si="115"/>
        <v>8.9721792224631809</v>
      </c>
      <c r="P371" s="1">
        <v>84.232723518446221</v>
      </c>
      <c r="Q371" s="3">
        <f t="shared" si="116"/>
        <v>1.9306063660694277</v>
      </c>
      <c r="R371" s="3">
        <f t="shared" si="117"/>
        <v>9.2050379422600006</v>
      </c>
      <c r="S371" s="7">
        <v>76.989963290765232</v>
      </c>
      <c r="T371" s="3">
        <f t="shared" si="118"/>
        <v>1.8920387159224963</v>
      </c>
      <c r="U371" s="3">
        <f t="shared" si="119"/>
        <v>8.802838365593523</v>
      </c>
      <c r="V371" s="7">
        <v>69.500649099736464</v>
      </c>
      <c r="W371" s="3">
        <f t="shared" si="120"/>
        <v>1.8481931155607039</v>
      </c>
      <c r="X371" s="3">
        <f t="shared" si="121"/>
        <v>8.3666390563795972</v>
      </c>
      <c r="Y371" s="1">
        <f>13/3</f>
        <v>4.333333333333333</v>
      </c>
      <c r="Z371" s="3">
        <f t="shared" si="122"/>
        <v>0.7269987279362623</v>
      </c>
      <c r="AA371" s="3">
        <f t="shared" si="123"/>
        <v>2.1984843263788196</v>
      </c>
      <c r="AB371" s="5">
        <v>228.66666666666666</v>
      </c>
      <c r="AC371" s="3">
        <f t="shared" si="124"/>
        <v>2.3610979671879635</v>
      </c>
      <c r="AD371" s="3">
        <f t="shared" si="125"/>
        <v>15.138251770487457</v>
      </c>
      <c r="AE371" s="2">
        <v>1.28</v>
      </c>
      <c r="AF371" s="3">
        <f t="shared" si="126"/>
        <v>0.35793484700045386</v>
      </c>
      <c r="AG371" s="3">
        <f t="shared" si="127"/>
        <v>1.3341664064126333</v>
      </c>
      <c r="AH371" s="8">
        <v>7.9666666666666659</v>
      </c>
      <c r="AI371" s="3">
        <f t="shared" si="128"/>
        <v>0.95263102528274546</v>
      </c>
      <c r="AJ371" s="3">
        <f t="shared" si="129"/>
        <v>2.9097537123726922</v>
      </c>
      <c r="AK371">
        <v>2.2349999999999999</v>
      </c>
      <c r="AL371" s="3">
        <f t="shared" si="130"/>
        <v>0.50987428500471921</v>
      </c>
      <c r="AM371" s="3">
        <f t="shared" si="131"/>
        <v>1.6537835408541228</v>
      </c>
    </row>
    <row r="372" spans="1:39" x14ac:dyDescent="0.2">
      <c r="A372">
        <v>33</v>
      </c>
      <c r="B372">
        <v>11</v>
      </c>
      <c r="C372" s="1">
        <v>33.11</v>
      </c>
      <c r="D372" s="1" t="s">
        <v>317</v>
      </c>
      <c r="E372" s="6" t="s">
        <v>23</v>
      </c>
      <c r="F372" s="6">
        <v>2</v>
      </c>
      <c r="G372" s="3">
        <v>15</v>
      </c>
      <c r="H372" s="3">
        <f t="shared" si="110"/>
        <v>1.2041199826559248</v>
      </c>
      <c r="I372" s="3">
        <f t="shared" si="111"/>
        <v>3.9370039370059056</v>
      </c>
      <c r="J372" s="3">
        <v>73</v>
      </c>
      <c r="K372" s="3">
        <f t="shared" si="112"/>
        <v>1.8692317197309762</v>
      </c>
      <c r="L372" s="3">
        <f t="shared" si="113"/>
        <v>8.5732140997411239</v>
      </c>
      <c r="M372" s="3">
        <v>80</v>
      </c>
      <c r="N372" s="3">
        <f t="shared" si="114"/>
        <v>1.9084850188786497</v>
      </c>
      <c r="O372" s="3">
        <f t="shared" si="115"/>
        <v>8.9721792224631809</v>
      </c>
      <c r="P372" s="1">
        <v>95.637795961346811</v>
      </c>
      <c r="Q372" s="3">
        <f t="shared" si="116"/>
        <v>1.985147016343898</v>
      </c>
      <c r="R372" s="3">
        <f t="shared" si="117"/>
        <v>9.8049883203064958</v>
      </c>
      <c r="S372" s="7">
        <v>91.582418211059604</v>
      </c>
      <c r="T372" s="3">
        <f t="shared" si="118"/>
        <v>1.9665285201711769</v>
      </c>
      <c r="U372" s="3">
        <f t="shared" si="119"/>
        <v>9.5959584310823072</v>
      </c>
      <c r="V372" s="7">
        <v>68.582615780397816</v>
      </c>
      <c r="W372" s="3">
        <f t="shared" si="120"/>
        <v>1.8425007509082576</v>
      </c>
      <c r="X372" s="3">
        <f t="shared" si="121"/>
        <v>8.3115952608628518</v>
      </c>
      <c r="Y372" s="1">
        <f>7/3</f>
        <v>2.3333333333333335</v>
      </c>
      <c r="Z372" s="3">
        <f t="shared" si="122"/>
        <v>0.52287874528033762</v>
      </c>
      <c r="AA372" s="3">
        <f t="shared" si="123"/>
        <v>1.6832508230603465</v>
      </c>
      <c r="AB372" s="5">
        <v>190.16666666666666</v>
      </c>
      <c r="AC372" s="3">
        <f t="shared" si="124"/>
        <v>2.2814121675176242</v>
      </c>
      <c r="AD372" s="3">
        <f t="shared" si="125"/>
        <v>13.808210118138652</v>
      </c>
      <c r="AE372" s="2">
        <v>1.19</v>
      </c>
      <c r="AF372" s="3">
        <f t="shared" si="126"/>
        <v>0.34044411484011833</v>
      </c>
      <c r="AG372" s="3">
        <f t="shared" si="127"/>
        <v>1.3</v>
      </c>
      <c r="AH372" s="8">
        <v>17.5</v>
      </c>
      <c r="AI372" s="3">
        <f t="shared" si="128"/>
        <v>1.2671717284030137</v>
      </c>
      <c r="AJ372" s="3">
        <f t="shared" si="129"/>
        <v>4.2426406871192848</v>
      </c>
      <c r="AK372">
        <v>2.04</v>
      </c>
      <c r="AL372" s="3">
        <f t="shared" si="130"/>
        <v>0.48287358360875376</v>
      </c>
      <c r="AM372" s="3">
        <f t="shared" si="131"/>
        <v>1.5937377450509227</v>
      </c>
    </row>
    <row r="373" spans="1:39" x14ac:dyDescent="0.2">
      <c r="A373">
        <v>33</v>
      </c>
      <c r="B373">
        <v>12</v>
      </c>
      <c r="C373" s="1">
        <v>33.119999999999997</v>
      </c>
      <c r="D373" s="1" t="s">
        <v>312</v>
      </c>
      <c r="E373" s="9" t="s">
        <v>9</v>
      </c>
      <c r="F373" s="6">
        <v>2</v>
      </c>
      <c r="G373" s="3">
        <v>9</v>
      </c>
      <c r="H373" s="3">
        <f t="shared" si="110"/>
        <v>1</v>
      </c>
      <c r="I373" s="3">
        <f t="shared" si="111"/>
        <v>3.082207001484488</v>
      </c>
      <c r="J373" s="3">
        <v>122</v>
      </c>
      <c r="K373" s="3">
        <f t="shared" si="112"/>
        <v>2.0899051114393981</v>
      </c>
      <c r="L373" s="3">
        <f t="shared" si="113"/>
        <v>11.067971810589327</v>
      </c>
      <c r="M373" s="3">
        <v>128</v>
      </c>
      <c r="N373" s="3">
        <f t="shared" si="114"/>
        <v>2.1105897102992488</v>
      </c>
      <c r="O373" s="3">
        <f t="shared" si="115"/>
        <v>11.335784048754634</v>
      </c>
      <c r="P373" s="1">
        <v>93.074252426256862</v>
      </c>
      <c r="Q373" s="3">
        <f t="shared" si="116"/>
        <v>1.9734707758259018</v>
      </c>
      <c r="R373" s="3">
        <f t="shared" si="117"/>
        <v>9.6733785424874625</v>
      </c>
      <c r="S373" s="7">
        <v>90.131083399856038</v>
      </c>
      <c r="T373" s="3">
        <f t="shared" si="118"/>
        <v>1.9596665333568086</v>
      </c>
      <c r="U373" s="3">
        <f t="shared" si="119"/>
        <v>9.5200358927819195</v>
      </c>
      <c r="V373" s="7">
        <v>69.347766562173433</v>
      </c>
      <c r="W373" s="3">
        <f t="shared" si="120"/>
        <v>1.8472503137804142</v>
      </c>
      <c r="X373" s="3">
        <f t="shared" si="121"/>
        <v>8.3574976256157818</v>
      </c>
      <c r="Y373" s="1">
        <v>12</v>
      </c>
      <c r="Z373" s="3">
        <f t="shared" si="122"/>
        <v>1.1139433523068367</v>
      </c>
      <c r="AA373" s="3">
        <f t="shared" si="123"/>
        <v>3.5355339059327378</v>
      </c>
      <c r="AB373" s="5">
        <v>456.83333333333331</v>
      </c>
      <c r="AC373" s="3">
        <f t="shared" si="124"/>
        <v>2.6607074090369185</v>
      </c>
      <c r="AD373" s="3">
        <f t="shared" si="125"/>
        <v>21.385353243127252</v>
      </c>
      <c r="AE373" s="2">
        <v>1.02</v>
      </c>
      <c r="AF373" s="3">
        <f t="shared" si="126"/>
        <v>0.30535136944662378</v>
      </c>
      <c r="AG373" s="3">
        <f t="shared" si="127"/>
        <v>1.2328828005937953</v>
      </c>
      <c r="AH373" s="8">
        <v>0.96666666666666679</v>
      </c>
      <c r="AI373" s="3">
        <f t="shared" si="128"/>
        <v>0.29373075692248179</v>
      </c>
      <c r="AJ373" s="3">
        <f t="shared" si="129"/>
        <v>1.2110601416389968</v>
      </c>
      <c r="AK373">
        <v>2.2000000000000002</v>
      </c>
      <c r="AL373" s="3">
        <f t="shared" si="130"/>
        <v>0.50514997831990605</v>
      </c>
      <c r="AM373" s="3">
        <f t="shared" si="131"/>
        <v>1.6431676725154984</v>
      </c>
    </row>
    <row r="374" spans="1:39" x14ac:dyDescent="0.2">
      <c r="A374">
        <v>34</v>
      </c>
      <c r="B374">
        <v>1</v>
      </c>
      <c r="C374" s="1">
        <v>34.01</v>
      </c>
      <c r="D374" s="1" t="s">
        <v>312</v>
      </c>
      <c r="E374" s="9" t="s">
        <v>9</v>
      </c>
      <c r="F374" s="6">
        <v>1</v>
      </c>
      <c r="G374" s="3">
        <v>12</v>
      </c>
      <c r="H374" s="3">
        <f t="shared" si="110"/>
        <v>1.1139433523068367</v>
      </c>
      <c r="I374" s="3">
        <f t="shared" si="111"/>
        <v>3.5355339059327378</v>
      </c>
      <c r="J374" s="3">
        <v>128</v>
      </c>
      <c r="K374" s="3">
        <f t="shared" si="112"/>
        <v>2.1105897102992488</v>
      </c>
      <c r="L374" s="3">
        <f t="shared" si="113"/>
        <v>11.335784048754634</v>
      </c>
      <c r="M374" s="3">
        <v>135</v>
      </c>
      <c r="N374" s="3">
        <f t="shared" si="114"/>
        <v>2.1335389083702174</v>
      </c>
      <c r="O374" s="3">
        <f t="shared" si="115"/>
        <v>11.640446726822816</v>
      </c>
      <c r="P374" s="1">
        <v>51.004502356176793</v>
      </c>
      <c r="Q374" s="3">
        <f t="shared" si="116"/>
        <v>1.7160409448616705</v>
      </c>
      <c r="R374" s="3">
        <f t="shared" si="117"/>
        <v>7.1766637343668815</v>
      </c>
      <c r="S374" s="7">
        <v>44.770920109722645</v>
      </c>
      <c r="T374" s="3">
        <f t="shared" si="118"/>
        <v>1.6605896429179878</v>
      </c>
      <c r="U374" s="3">
        <f t="shared" si="119"/>
        <v>6.728366823362312</v>
      </c>
      <c r="V374" s="7">
        <v>56.913869318080927</v>
      </c>
      <c r="W374" s="3">
        <f t="shared" si="120"/>
        <v>1.7627825818104961</v>
      </c>
      <c r="X374" s="3">
        <f t="shared" si="121"/>
        <v>7.5771940266883044</v>
      </c>
      <c r="Y374" s="1">
        <v>7</v>
      </c>
      <c r="Z374" s="3">
        <f t="shared" si="122"/>
        <v>0.90308998699194354</v>
      </c>
      <c r="AA374" s="3">
        <f t="shared" si="123"/>
        <v>2.7386127875258306</v>
      </c>
      <c r="AB374" s="5">
        <v>270.5</v>
      </c>
      <c r="AC374" s="3">
        <f t="shared" si="124"/>
        <v>2.4337698339248659</v>
      </c>
      <c r="AD374" s="3">
        <f t="shared" si="125"/>
        <v>16.46207763315433</v>
      </c>
      <c r="AE374" s="2">
        <v>1.55</v>
      </c>
      <c r="AF374" s="3">
        <f t="shared" si="126"/>
        <v>0.40654018043395512</v>
      </c>
      <c r="AG374" s="3">
        <f t="shared" si="127"/>
        <v>1.4317821063276353</v>
      </c>
      <c r="AH374" s="8" t="s">
        <v>29</v>
      </c>
      <c r="AI374" s="8" t="s">
        <v>29</v>
      </c>
      <c r="AJ374" s="8" t="s">
        <v>29</v>
      </c>
      <c r="AK374" s="8" t="s">
        <v>29</v>
      </c>
      <c r="AL374" s="8" t="s">
        <v>29</v>
      </c>
      <c r="AM374" s="8" t="s">
        <v>29</v>
      </c>
    </row>
    <row r="375" spans="1:39" x14ac:dyDescent="0.2">
      <c r="A375">
        <v>34</v>
      </c>
      <c r="B375">
        <v>2</v>
      </c>
      <c r="C375" s="1">
        <v>34.020000000000003</v>
      </c>
      <c r="D375" s="1" t="s">
        <v>316</v>
      </c>
      <c r="E375" s="6" t="s">
        <v>229</v>
      </c>
      <c r="F375" s="6">
        <v>1</v>
      </c>
      <c r="G375" s="3">
        <v>14</v>
      </c>
      <c r="H375" s="3">
        <f t="shared" si="110"/>
        <v>1.1760912590556813</v>
      </c>
      <c r="I375" s="3">
        <f t="shared" si="111"/>
        <v>3.8078865529319543</v>
      </c>
      <c r="J375" s="3">
        <v>85</v>
      </c>
      <c r="K375" s="3">
        <f t="shared" si="112"/>
        <v>1.9344984512435677</v>
      </c>
      <c r="L375" s="3">
        <f t="shared" si="113"/>
        <v>9.2466210044534645</v>
      </c>
      <c r="M375" s="3">
        <v>85</v>
      </c>
      <c r="N375" s="3">
        <f t="shared" si="114"/>
        <v>1.9344984512435677</v>
      </c>
      <c r="O375" s="3">
        <f t="shared" si="115"/>
        <v>9.2466210044534645</v>
      </c>
      <c r="P375" s="1">
        <v>74.982001662888038</v>
      </c>
      <c r="Q375" s="3">
        <f t="shared" si="116"/>
        <v>1.8807107303834327</v>
      </c>
      <c r="R375" s="3">
        <f t="shared" si="117"/>
        <v>8.688037848840672</v>
      </c>
      <c r="S375" s="7">
        <v>76.645525289545589</v>
      </c>
      <c r="T375" s="3">
        <f t="shared" si="118"/>
        <v>1.8901164324012834</v>
      </c>
      <c r="U375" s="3">
        <f t="shared" si="119"/>
        <v>8.7832525461554152</v>
      </c>
      <c r="V375" s="7">
        <v>71.240318424600105</v>
      </c>
      <c r="W375" s="3">
        <f t="shared" si="120"/>
        <v>1.858779651615277</v>
      </c>
      <c r="X375" s="3">
        <f t="shared" si="121"/>
        <v>8.4699656684428248</v>
      </c>
      <c r="Y375" s="1">
        <v>1.3333333333333333</v>
      </c>
      <c r="Z375" s="3">
        <f t="shared" si="122"/>
        <v>0.36797678529459432</v>
      </c>
      <c r="AA375" s="3">
        <f t="shared" si="123"/>
        <v>1.35400640077266</v>
      </c>
      <c r="AB375" s="5">
        <v>159.16666666666666</v>
      </c>
      <c r="AC375" s="3">
        <f t="shared" si="124"/>
        <v>2.2045721372849019</v>
      </c>
      <c r="AD375" s="3">
        <f t="shared" si="125"/>
        <v>12.635927614016577</v>
      </c>
      <c r="AE375" s="2">
        <v>1.18</v>
      </c>
      <c r="AF375" s="3">
        <f t="shared" si="126"/>
        <v>0.33845649360460478</v>
      </c>
      <c r="AG375" s="3">
        <f t="shared" si="127"/>
        <v>1.2961481396815719</v>
      </c>
      <c r="AH375" s="8">
        <v>3.0333333333333332</v>
      </c>
      <c r="AI375" s="3">
        <f t="shared" si="128"/>
        <v>0.60566411559678768</v>
      </c>
      <c r="AJ375" s="3">
        <f t="shared" si="129"/>
        <v>1.8797162906495579</v>
      </c>
      <c r="AK375">
        <v>2.1800000000000002</v>
      </c>
      <c r="AL375" s="3">
        <f t="shared" si="130"/>
        <v>0.50242711998443268</v>
      </c>
      <c r="AM375" s="3">
        <f t="shared" si="131"/>
        <v>1.6370705543744901</v>
      </c>
    </row>
    <row r="376" spans="1:39" x14ac:dyDescent="0.2">
      <c r="A376">
        <v>34</v>
      </c>
      <c r="B376">
        <v>3</v>
      </c>
      <c r="C376" s="1">
        <v>34.03</v>
      </c>
      <c r="D376" s="1" t="s">
        <v>316</v>
      </c>
      <c r="E376" s="6" t="s">
        <v>232</v>
      </c>
      <c r="F376" s="6">
        <v>1</v>
      </c>
      <c r="G376" s="3">
        <v>15</v>
      </c>
      <c r="H376" s="3">
        <f t="shared" si="110"/>
        <v>1.2041199826559248</v>
      </c>
      <c r="I376" s="3">
        <f t="shared" si="111"/>
        <v>3.9370039370059056</v>
      </c>
      <c r="J376" s="3">
        <v>80</v>
      </c>
      <c r="K376" s="3">
        <f t="shared" si="112"/>
        <v>1.9084850188786497</v>
      </c>
      <c r="L376" s="3">
        <f t="shared" si="113"/>
        <v>8.9721792224631809</v>
      </c>
      <c r="M376" s="3">
        <v>85</v>
      </c>
      <c r="N376" s="3">
        <f t="shared" si="114"/>
        <v>1.9344984512435677</v>
      </c>
      <c r="O376" s="3">
        <f t="shared" si="115"/>
        <v>9.2466210044534645</v>
      </c>
      <c r="P376" s="1">
        <v>73.716924839232036</v>
      </c>
      <c r="Q376" s="3">
        <f t="shared" si="116"/>
        <v>1.8734189891209188</v>
      </c>
      <c r="R376" s="3">
        <f t="shared" si="117"/>
        <v>8.6149245405419563</v>
      </c>
      <c r="S376" s="7">
        <v>78.56702062124306</v>
      </c>
      <c r="T376" s="3">
        <f t="shared" si="118"/>
        <v>1.9007330962541318</v>
      </c>
      <c r="U376" s="3">
        <f t="shared" si="119"/>
        <v>8.8919638225334143</v>
      </c>
      <c r="V376" s="7">
        <v>67.119273241455559</v>
      </c>
      <c r="W376" s="3">
        <f t="shared" si="120"/>
        <v>1.8332700058655895</v>
      </c>
      <c r="X376" s="3">
        <f t="shared" si="121"/>
        <v>8.2230938971566871</v>
      </c>
      <c r="Y376" s="1">
        <v>3</v>
      </c>
      <c r="Z376" s="3">
        <f t="shared" si="122"/>
        <v>0.6020599913279624</v>
      </c>
      <c r="AA376" s="3">
        <f t="shared" si="123"/>
        <v>1.8708286933869707</v>
      </c>
      <c r="AB376" s="5">
        <v>166</v>
      </c>
      <c r="AC376" s="3">
        <f t="shared" si="124"/>
        <v>2.2227164711475833</v>
      </c>
      <c r="AD376" s="3">
        <f t="shared" si="125"/>
        <v>12.90348790056394</v>
      </c>
      <c r="AE376" s="2">
        <v>1.1499999999999999</v>
      </c>
      <c r="AF376" s="3">
        <f t="shared" si="126"/>
        <v>0.33243845991560533</v>
      </c>
      <c r="AG376" s="3">
        <f t="shared" si="127"/>
        <v>1.2845232578665129</v>
      </c>
      <c r="AH376" s="8">
        <v>3.9000000000000004</v>
      </c>
      <c r="AI376" s="3">
        <f t="shared" si="128"/>
        <v>0.69019608002851374</v>
      </c>
      <c r="AJ376" s="3">
        <f t="shared" si="129"/>
        <v>2.0976176963403033</v>
      </c>
      <c r="AK376">
        <v>2.25</v>
      </c>
      <c r="AL376" s="3">
        <f t="shared" si="130"/>
        <v>0.51188336097887432</v>
      </c>
      <c r="AM376" s="3">
        <f t="shared" si="131"/>
        <v>1.6583123951776999</v>
      </c>
    </row>
    <row r="377" spans="1:39" s="16" customFormat="1" x14ac:dyDescent="0.2">
      <c r="A377" s="16">
        <v>34</v>
      </c>
      <c r="B377" s="16">
        <v>4</v>
      </c>
      <c r="C377" s="17">
        <v>34.04</v>
      </c>
      <c r="D377" s="17" t="s">
        <v>313</v>
      </c>
      <c r="E377" s="18" t="s">
        <v>11</v>
      </c>
      <c r="F377" s="18">
        <v>1</v>
      </c>
      <c r="G377" s="19">
        <v>15</v>
      </c>
      <c r="H377" s="3">
        <f t="shared" si="110"/>
        <v>1.2041199826559248</v>
      </c>
      <c r="I377" s="3">
        <f t="shared" si="111"/>
        <v>3.9370039370059056</v>
      </c>
      <c r="J377" s="19">
        <v>58</v>
      </c>
      <c r="K377" s="3">
        <f t="shared" si="112"/>
        <v>1.7708520116421442</v>
      </c>
      <c r="L377" s="3">
        <f t="shared" si="113"/>
        <v>7.6485292703891776</v>
      </c>
      <c r="M377" s="19">
        <v>65</v>
      </c>
      <c r="N377" s="3">
        <f t="shared" si="114"/>
        <v>1.8195439355418688</v>
      </c>
      <c r="O377" s="3">
        <f t="shared" si="115"/>
        <v>8.0932070281193234</v>
      </c>
      <c r="P377" s="17">
        <v>56.242641776124948</v>
      </c>
      <c r="Q377" s="3">
        <f t="shared" si="116"/>
        <v>1.7577196684545915</v>
      </c>
      <c r="R377" s="3">
        <f t="shared" si="117"/>
        <v>7.5327711883559125</v>
      </c>
      <c r="S377" s="20" t="s">
        <v>29</v>
      </c>
      <c r="T377" s="8" t="s">
        <v>29</v>
      </c>
      <c r="U377" s="8" t="s">
        <v>29</v>
      </c>
      <c r="V377" s="20" t="s">
        <v>29</v>
      </c>
      <c r="W377" s="8" t="s">
        <v>29</v>
      </c>
      <c r="X377" s="8" t="s">
        <v>29</v>
      </c>
      <c r="Y377" s="17">
        <v>1.6666666666666667</v>
      </c>
      <c r="Z377" s="3">
        <f t="shared" si="122"/>
        <v>0.42596873227228121</v>
      </c>
      <c r="AA377" s="3">
        <f t="shared" si="123"/>
        <v>1.4719601443879746</v>
      </c>
      <c r="AB377" s="21">
        <v>212.33333333333334</v>
      </c>
      <c r="AC377" s="3">
        <f t="shared" si="124"/>
        <v>2.3290587192642249</v>
      </c>
      <c r="AD377" s="3">
        <f t="shared" si="125"/>
        <v>14.588808496012735</v>
      </c>
      <c r="AE377" s="22">
        <v>0.83</v>
      </c>
      <c r="AF377" s="3">
        <f t="shared" si="126"/>
        <v>0.26245108973042947</v>
      </c>
      <c r="AG377" s="3">
        <f t="shared" si="127"/>
        <v>1.1532562594670797</v>
      </c>
      <c r="AH377" s="23">
        <v>176.86666666666667</v>
      </c>
      <c r="AI377" s="3">
        <f t="shared" si="128"/>
        <v>2.2500945661888303</v>
      </c>
      <c r="AJ377" s="3">
        <f t="shared" si="129"/>
        <v>13.317907743585952</v>
      </c>
      <c r="AK377" s="16">
        <v>1.67</v>
      </c>
      <c r="AL377" s="3">
        <f t="shared" si="130"/>
        <v>0.42651126136457523</v>
      </c>
      <c r="AM377" s="3">
        <f t="shared" si="131"/>
        <v>1.4730919862656235</v>
      </c>
    </row>
    <row r="378" spans="1:39" x14ac:dyDescent="0.2">
      <c r="A378">
        <v>34</v>
      </c>
      <c r="B378">
        <v>5</v>
      </c>
      <c r="C378" s="1">
        <v>34.049999999999997</v>
      </c>
      <c r="D378" s="1" t="s">
        <v>316</v>
      </c>
      <c r="E378" s="6" t="s">
        <v>38</v>
      </c>
      <c r="F378" s="6">
        <v>1</v>
      </c>
      <c r="G378" s="3">
        <v>13</v>
      </c>
      <c r="H378" s="3">
        <f t="shared" si="110"/>
        <v>1.146128035678238</v>
      </c>
      <c r="I378" s="3">
        <f t="shared" si="111"/>
        <v>3.6742346141747673</v>
      </c>
      <c r="J378" s="3">
        <v>80</v>
      </c>
      <c r="K378" s="3">
        <f t="shared" si="112"/>
        <v>1.9084850188786497</v>
      </c>
      <c r="L378" s="3">
        <f t="shared" si="113"/>
        <v>8.9721792224631809</v>
      </c>
      <c r="M378" s="3">
        <v>80</v>
      </c>
      <c r="N378" s="3">
        <f t="shared" si="114"/>
        <v>1.9084850188786497</v>
      </c>
      <c r="O378" s="3">
        <f t="shared" si="115"/>
        <v>8.9721792224631809</v>
      </c>
      <c r="P378" s="1">
        <v>96.143775835268372</v>
      </c>
      <c r="Q378" s="3">
        <f t="shared" si="116"/>
        <v>1.9874149798509606</v>
      </c>
      <c r="R378" s="3">
        <f t="shared" si="117"/>
        <v>9.8307566257775072</v>
      </c>
      <c r="S378" s="7">
        <v>90.545814804766508</v>
      </c>
      <c r="T378" s="3">
        <f t="shared" si="118"/>
        <v>1.9616384944734042</v>
      </c>
      <c r="U378" s="3">
        <f t="shared" si="119"/>
        <v>9.5417930602568877</v>
      </c>
      <c r="V378" s="7">
        <v>53.431826594317442</v>
      </c>
      <c r="W378" s="3">
        <f t="shared" si="120"/>
        <v>1.7358529083850944</v>
      </c>
      <c r="X378" s="3">
        <f t="shared" si="121"/>
        <v>7.3438291506759228</v>
      </c>
      <c r="Y378" s="1">
        <f>6/3</f>
        <v>2</v>
      </c>
      <c r="Z378" s="3">
        <f t="shared" si="122"/>
        <v>0.47712125471966244</v>
      </c>
      <c r="AA378" s="3">
        <f t="shared" si="123"/>
        <v>1.5811388300841898</v>
      </c>
      <c r="AB378" s="5">
        <v>213.83333333333334</v>
      </c>
      <c r="AC378" s="3">
        <f t="shared" si="124"/>
        <v>2.3321016669697596</v>
      </c>
      <c r="AD378" s="3">
        <f t="shared" si="125"/>
        <v>14.640127503998499</v>
      </c>
      <c r="AE378" s="2">
        <v>1.28</v>
      </c>
      <c r="AF378" s="3">
        <f t="shared" si="126"/>
        <v>0.35793484700045386</v>
      </c>
      <c r="AG378" s="3">
        <f t="shared" si="127"/>
        <v>1.3341664064126333</v>
      </c>
      <c r="AH378" s="8">
        <v>1.3333333333333333</v>
      </c>
      <c r="AI378" s="3">
        <f t="shared" si="128"/>
        <v>0.36797678529459432</v>
      </c>
      <c r="AJ378" s="3">
        <f t="shared" si="129"/>
        <v>1.35400640077266</v>
      </c>
      <c r="AK378">
        <v>2.56</v>
      </c>
      <c r="AL378" s="3">
        <f t="shared" si="130"/>
        <v>0.55144999797287519</v>
      </c>
      <c r="AM378" s="3">
        <f t="shared" si="131"/>
        <v>1.7492855684535902</v>
      </c>
    </row>
    <row r="379" spans="1:39" x14ac:dyDescent="0.2">
      <c r="A379">
        <v>34</v>
      </c>
      <c r="B379">
        <v>6</v>
      </c>
      <c r="C379" s="1">
        <v>34.06</v>
      </c>
      <c r="D379" s="1" t="s">
        <v>316</v>
      </c>
      <c r="E379" s="6" t="s">
        <v>32</v>
      </c>
      <c r="F379" s="9">
        <v>1</v>
      </c>
      <c r="G379" s="3">
        <v>12</v>
      </c>
      <c r="H379" s="3">
        <f t="shared" si="110"/>
        <v>1.1139433523068367</v>
      </c>
      <c r="I379" s="3">
        <f t="shared" si="111"/>
        <v>3.5355339059327378</v>
      </c>
      <c r="J379" s="3">
        <v>80</v>
      </c>
      <c r="K379" s="3">
        <f t="shared" si="112"/>
        <v>1.9084850188786497</v>
      </c>
      <c r="L379" s="3">
        <f t="shared" si="113"/>
        <v>8.9721792224631809</v>
      </c>
      <c r="M379" s="3">
        <v>80</v>
      </c>
      <c r="N379" s="3">
        <f t="shared" si="114"/>
        <v>1.9084850188786497</v>
      </c>
      <c r="O379" s="3">
        <f t="shared" si="115"/>
        <v>8.9721792224631809</v>
      </c>
      <c r="P379" s="1">
        <v>52.843522900376144</v>
      </c>
      <c r="Q379" s="3">
        <f t="shared" si="116"/>
        <v>1.7311334673775205</v>
      </c>
      <c r="R379" s="3">
        <f t="shared" si="117"/>
        <v>7.3036650320490564</v>
      </c>
      <c r="S379" s="7">
        <v>55.617321092844158</v>
      </c>
      <c r="T379" s="3">
        <f t="shared" si="118"/>
        <v>1.7529493164222414</v>
      </c>
      <c r="U379" s="3">
        <f t="shared" si="119"/>
        <v>7.4911495174535236</v>
      </c>
      <c r="V379" s="7">
        <v>77.903844134634781</v>
      </c>
      <c r="W379" s="3">
        <f t="shared" si="120"/>
        <v>1.8970981622181766</v>
      </c>
      <c r="X379" s="3">
        <f t="shared" si="121"/>
        <v>8.8545945211869963</v>
      </c>
      <c r="Y379" s="1">
        <f>7/3</f>
        <v>2.3333333333333335</v>
      </c>
      <c r="Z379" s="3">
        <f t="shared" si="122"/>
        <v>0.52287874528033762</v>
      </c>
      <c r="AA379" s="3">
        <f t="shared" si="123"/>
        <v>1.6832508230603465</v>
      </c>
      <c r="AB379" s="5">
        <v>180</v>
      </c>
      <c r="AC379" s="3">
        <f t="shared" si="124"/>
        <v>2.2576785748691846</v>
      </c>
      <c r="AD379" s="3">
        <f t="shared" si="125"/>
        <v>13.435028842544403</v>
      </c>
      <c r="AE379" s="2">
        <v>1.35</v>
      </c>
      <c r="AF379" s="3">
        <f t="shared" si="126"/>
        <v>0.37106786227173627</v>
      </c>
      <c r="AG379" s="3">
        <f t="shared" si="127"/>
        <v>1.3601470508735443</v>
      </c>
      <c r="AH379" s="8">
        <v>28.533333333333331</v>
      </c>
      <c r="AI379" s="3">
        <f t="shared" si="128"/>
        <v>1.4703124671673884</v>
      </c>
      <c r="AJ379" s="3">
        <f t="shared" si="129"/>
        <v>5.3882588406027168</v>
      </c>
      <c r="AK379">
        <v>2.0699999999999998</v>
      </c>
      <c r="AL379" s="3">
        <f t="shared" si="130"/>
        <v>0.48713837547718647</v>
      </c>
      <c r="AM379" s="3">
        <f t="shared" si="131"/>
        <v>1.6031219541881396</v>
      </c>
    </row>
    <row r="380" spans="1:39" x14ac:dyDescent="0.2">
      <c r="A380">
        <v>34</v>
      </c>
      <c r="B380">
        <v>7</v>
      </c>
      <c r="C380" s="1">
        <v>34.07</v>
      </c>
      <c r="D380" s="1" t="s">
        <v>317</v>
      </c>
      <c r="E380" s="6" t="s">
        <v>52</v>
      </c>
      <c r="F380" s="6">
        <v>2</v>
      </c>
      <c r="G380" s="3">
        <v>13</v>
      </c>
      <c r="H380" s="3">
        <f t="shared" si="110"/>
        <v>1.146128035678238</v>
      </c>
      <c r="I380" s="3">
        <f t="shared" si="111"/>
        <v>3.6742346141747673</v>
      </c>
      <c r="J380" s="3">
        <v>85</v>
      </c>
      <c r="K380" s="3">
        <f t="shared" si="112"/>
        <v>1.9344984512435677</v>
      </c>
      <c r="L380" s="3">
        <f t="shared" si="113"/>
        <v>9.2466210044534645</v>
      </c>
      <c r="M380" s="3">
        <v>92</v>
      </c>
      <c r="N380" s="3">
        <f t="shared" si="114"/>
        <v>1.968482948553935</v>
      </c>
      <c r="O380" s="3">
        <f t="shared" si="115"/>
        <v>9.6176920308356717</v>
      </c>
      <c r="P380" s="1">
        <v>60.10962671889186</v>
      </c>
      <c r="Q380" s="3">
        <f t="shared" si="116"/>
        <v>1.7861096308901654</v>
      </c>
      <c r="R380" s="3">
        <f t="shared" si="117"/>
        <v>7.7852184759897307</v>
      </c>
      <c r="S380" s="7">
        <v>61.405605314035739</v>
      </c>
      <c r="T380" s="3">
        <f t="shared" si="118"/>
        <v>1.7952236000610133</v>
      </c>
      <c r="U380" s="3">
        <f t="shared" si="119"/>
        <v>7.8680115222358271</v>
      </c>
      <c r="V380" s="7">
        <v>54.570242331786964</v>
      </c>
      <c r="W380" s="3">
        <f t="shared" si="120"/>
        <v>1.7448422906692804</v>
      </c>
      <c r="X380" s="3">
        <f t="shared" si="121"/>
        <v>7.4209327130615437</v>
      </c>
      <c r="Y380" s="1">
        <v>4.333333333333333</v>
      </c>
      <c r="Z380" s="3">
        <f t="shared" si="122"/>
        <v>0.7269987279362623</v>
      </c>
      <c r="AA380" s="3">
        <f t="shared" si="123"/>
        <v>2.1984843263788196</v>
      </c>
      <c r="AB380" s="5">
        <v>135.33333333333334</v>
      </c>
      <c r="AC380" s="3">
        <f t="shared" si="124"/>
        <v>2.1346020532876793</v>
      </c>
      <c r="AD380" s="3">
        <f t="shared" si="125"/>
        <v>11.654755824698059</v>
      </c>
      <c r="AE380" s="2">
        <v>1.38</v>
      </c>
      <c r="AF380" s="3">
        <f t="shared" si="126"/>
        <v>0.37657695705651195</v>
      </c>
      <c r="AG380" s="3">
        <f t="shared" si="127"/>
        <v>1.3711309200802089</v>
      </c>
      <c r="AH380" s="8" t="s">
        <v>29</v>
      </c>
      <c r="AI380" s="8" t="s">
        <v>29</v>
      </c>
      <c r="AJ380" s="8" t="s">
        <v>29</v>
      </c>
      <c r="AK380" s="8" t="s">
        <v>29</v>
      </c>
      <c r="AL380" s="8" t="s">
        <v>29</v>
      </c>
      <c r="AM380" s="8" t="s">
        <v>29</v>
      </c>
    </row>
    <row r="381" spans="1:39" x14ac:dyDescent="0.2">
      <c r="A381">
        <v>34</v>
      </c>
      <c r="B381">
        <v>8</v>
      </c>
      <c r="C381" s="1">
        <v>34.08</v>
      </c>
      <c r="D381" s="1" t="s">
        <v>317</v>
      </c>
      <c r="E381" s="6" t="s">
        <v>199</v>
      </c>
      <c r="F381" s="6">
        <v>2</v>
      </c>
      <c r="G381" s="3">
        <v>7</v>
      </c>
      <c r="H381" s="3">
        <f t="shared" si="110"/>
        <v>0.90308998699194354</v>
      </c>
      <c r="I381" s="3">
        <f t="shared" si="111"/>
        <v>2.7386127875258306</v>
      </c>
      <c r="J381" s="3">
        <v>92</v>
      </c>
      <c r="K381" s="3">
        <f t="shared" si="112"/>
        <v>1.968482948553935</v>
      </c>
      <c r="L381" s="3">
        <f t="shared" si="113"/>
        <v>9.6176920308356717</v>
      </c>
      <c r="M381" s="3">
        <v>92</v>
      </c>
      <c r="N381" s="3">
        <f t="shared" si="114"/>
        <v>1.968482948553935</v>
      </c>
      <c r="O381" s="3">
        <f t="shared" si="115"/>
        <v>9.6176920308356717</v>
      </c>
      <c r="P381" s="1">
        <v>73.541025715018122</v>
      </c>
      <c r="Q381" s="3">
        <f t="shared" si="116"/>
        <v>1.8723953645287343</v>
      </c>
      <c r="R381" s="3">
        <f t="shared" si="117"/>
        <v>8.6047095078810258</v>
      </c>
      <c r="S381" s="7">
        <v>79.322437552815373</v>
      </c>
      <c r="T381" s="3">
        <f t="shared" si="118"/>
        <v>1.904836879577761</v>
      </c>
      <c r="U381" s="3">
        <f t="shared" si="119"/>
        <v>8.9343403535356423</v>
      </c>
      <c r="V381" s="7">
        <v>67.771724128313124</v>
      </c>
      <c r="W381" s="3">
        <f t="shared" si="120"/>
        <v>1.8374099123749779</v>
      </c>
      <c r="X381" s="3">
        <f t="shared" si="121"/>
        <v>8.2626705203773625</v>
      </c>
      <c r="Y381" s="1">
        <v>4.333333333333333</v>
      </c>
      <c r="Z381" s="3">
        <f t="shared" si="122"/>
        <v>0.7269987279362623</v>
      </c>
      <c r="AA381" s="3">
        <f t="shared" si="123"/>
        <v>2.1984843263788196</v>
      </c>
      <c r="AB381" s="5">
        <v>225.33333333333334</v>
      </c>
      <c r="AC381" s="3">
        <f t="shared" si="124"/>
        <v>2.3547485195608391</v>
      </c>
      <c r="AD381" s="3">
        <f t="shared" si="125"/>
        <v>15.027752105133134</v>
      </c>
      <c r="AE381" s="2">
        <v>1.2</v>
      </c>
      <c r="AF381" s="3">
        <f t="shared" si="126"/>
        <v>0.34242268082220628</v>
      </c>
      <c r="AG381" s="3">
        <f t="shared" si="127"/>
        <v>1.3038404810405297</v>
      </c>
      <c r="AH381" s="8">
        <v>1.0666666666666664</v>
      </c>
      <c r="AI381" s="3">
        <f t="shared" si="128"/>
        <v>0.3152704347785914</v>
      </c>
      <c r="AJ381" s="3">
        <f t="shared" si="129"/>
        <v>1.2516655570345725</v>
      </c>
      <c r="AK381">
        <v>2.3199999999999998</v>
      </c>
      <c r="AL381" s="3">
        <f t="shared" si="130"/>
        <v>0.52113808370403625</v>
      </c>
      <c r="AM381" s="3">
        <f t="shared" si="131"/>
        <v>1.6792855623746665</v>
      </c>
    </row>
    <row r="382" spans="1:39" s="16" customFormat="1" x14ac:dyDescent="0.2">
      <c r="A382" s="16">
        <v>34</v>
      </c>
      <c r="B382" s="16">
        <v>9</v>
      </c>
      <c r="C382" s="17">
        <v>34.090000000000003</v>
      </c>
      <c r="D382" s="17" t="s">
        <v>313</v>
      </c>
      <c r="E382" s="18" t="s">
        <v>11</v>
      </c>
      <c r="F382" s="18">
        <v>2</v>
      </c>
      <c r="G382" s="19">
        <v>14</v>
      </c>
      <c r="H382" s="3">
        <f t="shared" si="110"/>
        <v>1.1760912590556813</v>
      </c>
      <c r="I382" s="3">
        <f t="shared" si="111"/>
        <v>3.8078865529319543</v>
      </c>
      <c r="J382" s="19">
        <v>58</v>
      </c>
      <c r="K382" s="3">
        <f t="shared" si="112"/>
        <v>1.7708520116421442</v>
      </c>
      <c r="L382" s="3">
        <f t="shared" si="113"/>
        <v>7.6485292703891776</v>
      </c>
      <c r="M382" s="19">
        <v>65</v>
      </c>
      <c r="N382" s="3">
        <f t="shared" si="114"/>
        <v>1.8195439355418688</v>
      </c>
      <c r="O382" s="3">
        <f t="shared" si="115"/>
        <v>8.0932070281193234</v>
      </c>
      <c r="P382" s="17">
        <v>53.782144107197759</v>
      </c>
      <c r="Q382" s="3">
        <f t="shared" si="116"/>
        <v>1.7386390260139968</v>
      </c>
      <c r="R382" s="3">
        <f t="shared" si="117"/>
        <v>7.367641692373331</v>
      </c>
      <c r="S382" s="20" t="s">
        <v>29</v>
      </c>
      <c r="T382" s="8" t="s">
        <v>29</v>
      </c>
      <c r="U382" s="8" t="s">
        <v>29</v>
      </c>
      <c r="V382" s="20" t="s">
        <v>29</v>
      </c>
      <c r="W382" s="8" t="s">
        <v>29</v>
      </c>
      <c r="X382" s="8" t="s">
        <v>29</v>
      </c>
      <c r="Y382" s="17">
        <v>1</v>
      </c>
      <c r="Z382" s="3">
        <f t="shared" si="122"/>
        <v>0.3010299956639812</v>
      </c>
      <c r="AA382" s="3">
        <f t="shared" si="123"/>
        <v>1.2247448713915889</v>
      </c>
      <c r="AB382" s="21">
        <v>184</v>
      </c>
      <c r="AC382" s="3">
        <f t="shared" si="124"/>
        <v>2.2671717284030137</v>
      </c>
      <c r="AD382" s="3">
        <f t="shared" si="125"/>
        <v>13.583077707206124</v>
      </c>
      <c r="AE382" s="22">
        <v>0.77</v>
      </c>
      <c r="AF382" s="3">
        <f t="shared" si="126"/>
        <v>0.24797326636180664</v>
      </c>
      <c r="AG382" s="3">
        <f t="shared" si="127"/>
        <v>1.1269427669584644</v>
      </c>
      <c r="AH382" s="23">
        <v>188.03333333333333</v>
      </c>
      <c r="AI382" s="3">
        <f t="shared" si="128"/>
        <v>2.2765383925663363</v>
      </c>
      <c r="AJ382" s="3">
        <f t="shared" si="129"/>
        <v>13.730744092485788</v>
      </c>
      <c r="AK382" s="16">
        <v>1.62</v>
      </c>
      <c r="AL382" s="3">
        <f t="shared" si="130"/>
        <v>0.41830129131974547</v>
      </c>
      <c r="AM382" s="3">
        <f t="shared" si="131"/>
        <v>1.4560219778561037</v>
      </c>
    </row>
    <row r="383" spans="1:39" x14ac:dyDescent="0.2">
      <c r="A383">
        <v>34</v>
      </c>
      <c r="B383">
        <v>10</v>
      </c>
      <c r="C383" s="1">
        <v>34.1</v>
      </c>
      <c r="D383" s="1" t="s">
        <v>317</v>
      </c>
      <c r="E383" s="6" t="s">
        <v>43</v>
      </c>
      <c r="F383" s="6">
        <v>2</v>
      </c>
      <c r="G383" s="3">
        <v>12</v>
      </c>
      <c r="H383" s="3">
        <f t="shared" si="110"/>
        <v>1.1139433523068367</v>
      </c>
      <c r="I383" s="3">
        <f t="shared" si="111"/>
        <v>3.5355339059327378</v>
      </c>
      <c r="J383" s="3">
        <v>92</v>
      </c>
      <c r="K383" s="3">
        <f t="shared" si="112"/>
        <v>1.968482948553935</v>
      </c>
      <c r="L383" s="3">
        <f t="shared" si="113"/>
        <v>9.6176920308356717</v>
      </c>
      <c r="M383" s="3">
        <v>92</v>
      </c>
      <c r="N383" s="3">
        <f t="shared" si="114"/>
        <v>1.968482948553935</v>
      </c>
      <c r="O383" s="3">
        <f t="shared" si="115"/>
        <v>9.6176920308356717</v>
      </c>
      <c r="P383" s="1">
        <v>88.203438398748574</v>
      </c>
      <c r="Q383" s="3">
        <f t="shared" si="116"/>
        <v>1.950381594833781</v>
      </c>
      <c r="R383" s="3">
        <f t="shared" si="117"/>
        <v>9.4182502832929949</v>
      </c>
      <c r="S383" s="7">
        <v>93.830072684336244</v>
      </c>
      <c r="T383" s="3">
        <f t="shared" si="118"/>
        <v>1.9769460834327426</v>
      </c>
      <c r="U383" s="3">
        <f t="shared" si="119"/>
        <v>9.7123669969959554</v>
      </c>
      <c r="V383" s="7">
        <v>88.247628359286225</v>
      </c>
      <c r="W383" s="3">
        <f t="shared" si="120"/>
        <v>1.9505966841213707</v>
      </c>
      <c r="X383" s="3">
        <f t="shared" si="121"/>
        <v>9.4205959662479017</v>
      </c>
      <c r="Y383" s="1">
        <v>4.333333333333333</v>
      </c>
      <c r="Z383" s="3">
        <f t="shared" si="122"/>
        <v>0.7269987279362623</v>
      </c>
      <c r="AA383" s="3">
        <f t="shared" si="123"/>
        <v>2.1984843263788196</v>
      </c>
      <c r="AB383" s="5">
        <v>195.16666666666666</v>
      </c>
      <c r="AC383" s="3">
        <f t="shared" si="124"/>
        <v>2.2926252124597912</v>
      </c>
      <c r="AD383" s="3">
        <f t="shared" si="125"/>
        <v>13.988090172238191</v>
      </c>
      <c r="AE383" s="2">
        <v>1.29</v>
      </c>
      <c r="AF383" s="3">
        <f t="shared" si="126"/>
        <v>0.35983548233988799</v>
      </c>
      <c r="AG383" s="3">
        <f t="shared" si="127"/>
        <v>1.3379088160259651</v>
      </c>
      <c r="AH383" s="8">
        <v>7.2666666666666657</v>
      </c>
      <c r="AI383" s="3">
        <f t="shared" si="128"/>
        <v>0.9173304261065538</v>
      </c>
      <c r="AJ383" s="3">
        <f t="shared" si="129"/>
        <v>2.7868739954771304</v>
      </c>
      <c r="AK383">
        <v>2.19</v>
      </c>
      <c r="AL383" s="3">
        <f t="shared" si="130"/>
        <v>0.50379068305718111</v>
      </c>
      <c r="AM383" s="3">
        <f t="shared" si="131"/>
        <v>1.6401219466856725</v>
      </c>
    </row>
    <row r="384" spans="1:39" x14ac:dyDescent="0.2">
      <c r="A384">
        <v>34</v>
      </c>
      <c r="B384">
        <v>11</v>
      </c>
      <c r="C384" s="1">
        <v>34.11</v>
      </c>
      <c r="D384" s="1" t="s">
        <v>317</v>
      </c>
      <c r="E384" s="6" t="s">
        <v>207</v>
      </c>
      <c r="F384" s="6">
        <v>2</v>
      </c>
      <c r="G384" s="3">
        <v>6</v>
      </c>
      <c r="H384" s="3">
        <f t="shared" si="110"/>
        <v>0.84509804001425681</v>
      </c>
      <c r="I384" s="3">
        <f t="shared" si="111"/>
        <v>2.5495097567963922</v>
      </c>
      <c r="J384" s="3">
        <v>80</v>
      </c>
      <c r="K384" s="3">
        <f t="shared" si="112"/>
        <v>1.9084850188786497</v>
      </c>
      <c r="L384" s="3">
        <f t="shared" si="113"/>
        <v>8.9721792224631809</v>
      </c>
      <c r="M384" s="3">
        <v>85</v>
      </c>
      <c r="N384" s="3">
        <f t="shared" si="114"/>
        <v>1.9344984512435677</v>
      </c>
      <c r="O384" s="3">
        <f t="shared" si="115"/>
        <v>9.2466210044534645</v>
      </c>
      <c r="P384" s="1">
        <v>84.04690850289002</v>
      </c>
      <c r="Q384" s="3">
        <f t="shared" si="116"/>
        <v>1.9296585314166907</v>
      </c>
      <c r="R384" s="3">
        <f t="shared" si="117"/>
        <v>9.1949392876130513</v>
      </c>
      <c r="S384" s="7">
        <v>89.555781871562871</v>
      </c>
      <c r="T384" s="3">
        <f t="shared" si="118"/>
        <v>1.9569161846859682</v>
      </c>
      <c r="U384" s="3">
        <f t="shared" si="119"/>
        <v>9.4897724878715017</v>
      </c>
      <c r="V384" s="7">
        <v>73.584922703893639</v>
      </c>
      <c r="W384" s="3">
        <f t="shared" si="120"/>
        <v>1.872651043983498</v>
      </c>
      <c r="X384" s="3">
        <f t="shared" si="121"/>
        <v>8.6072598836037031</v>
      </c>
      <c r="Y384" s="1">
        <v>3.3333333333333335</v>
      </c>
      <c r="Z384" s="3">
        <f t="shared" si="122"/>
        <v>0.63682209758717434</v>
      </c>
      <c r="AA384" s="3">
        <f t="shared" si="123"/>
        <v>1.9578900207451218</v>
      </c>
      <c r="AB384" s="5">
        <v>211.66666666666666</v>
      </c>
      <c r="AC384" s="3">
        <f t="shared" si="124"/>
        <v>2.3276994240014997</v>
      </c>
      <c r="AD384" s="3">
        <f t="shared" si="125"/>
        <v>14.56594201096059</v>
      </c>
      <c r="AE384" s="2">
        <v>1.23</v>
      </c>
      <c r="AF384" s="3">
        <f t="shared" si="126"/>
        <v>0.34830486304816066</v>
      </c>
      <c r="AG384" s="3">
        <f t="shared" si="127"/>
        <v>1.3152946437965904</v>
      </c>
      <c r="AH384" s="8">
        <v>1.3333333333333333</v>
      </c>
      <c r="AI384" s="3">
        <f t="shared" si="128"/>
        <v>0.36797678529459432</v>
      </c>
      <c r="AJ384" s="3">
        <f t="shared" si="129"/>
        <v>1.35400640077266</v>
      </c>
      <c r="AK384">
        <v>2.21</v>
      </c>
      <c r="AL384" s="3">
        <f t="shared" si="130"/>
        <v>0.5065050324048721</v>
      </c>
      <c r="AM384" s="3">
        <f t="shared" si="131"/>
        <v>1.6462077633154328</v>
      </c>
    </row>
    <row r="385" spans="1:39" x14ac:dyDescent="0.2">
      <c r="A385">
        <v>34</v>
      </c>
      <c r="B385">
        <v>12</v>
      </c>
      <c r="C385" s="1">
        <v>34.119999999999997</v>
      </c>
      <c r="D385" s="1" t="s">
        <v>317</v>
      </c>
      <c r="E385" s="6" t="s">
        <v>205</v>
      </c>
      <c r="F385" s="6">
        <v>2</v>
      </c>
      <c r="G385" s="3">
        <v>7</v>
      </c>
      <c r="H385" s="3">
        <f t="shared" si="110"/>
        <v>0.90308998699194354</v>
      </c>
      <c r="I385" s="3">
        <f t="shared" si="111"/>
        <v>2.7386127875258306</v>
      </c>
      <c r="J385" s="3">
        <v>73</v>
      </c>
      <c r="K385" s="3">
        <f t="shared" si="112"/>
        <v>1.8692317197309762</v>
      </c>
      <c r="L385" s="3">
        <f t="shared" si="113"/>
        <v>8.5732140997411239</v>
      </c>
      <c r="M385" s="3">
        <v>80</v>
      </c>
      <c r="N385" s="3">
        <f t="shared" si="114"/>
        <v>1.9084850188786497</v>
      </c>
      <c r="O385" s="3">
        <f t="shared" si="115"/>
        <v>8.9721792224631809</v>
      </c>
      <c r="P385" s="1">
        <v>92.172068787030156</v>
      </c>
      <c r="Q385" s="3">
        <f t="shared" si="116"/>
        <v>1.9692857386446327</v>
      </c>
      <c r="R385" s="3">
        <f t="shared" si="117"/>
        <v>9.626633304901052</v>
      </c>
      <c r="S385" s="7">
        <v>83.862264641131773</v>
      </c>
      <c r="T385" s="3">
        <f t="shared" si="118"/>
        <v>1.9287146172022651</v>
      </c>
      <c r="U385" s="3">
        <f t="shared" si="119"/>
        <v>9.1848932841449926</v>
      </c>
      <c r="V385" s="7">
        <v>67.288829051163134</v>
      </c>
      <c r="W385" s="3">
        <f t="shared" si="120"/>
        <v>1.8343496659329555</v>
      </c>
      <c r="X385" s="3">
        <f t="shared" si="121"/>
        <v>8.2333971755990945</v>
      </c>
      <c r="Y385" s="1">
        <f>9/3</f>
        <v>3</v>
      </c>
      <c r="Z385" s="3">
        <f t="shared" si="122"/>
        <v>0.6020599913279624</v>
      </c>
      <c r="AA385" s="3">
        <f t="shared" si="123"/>
        <v>1.8708286933869707</v>
      </c>
      <c r="AB385" s="5">
        <v>164</v>
      </c>
      <c r="AC385" s="3">
        <f t="shared" si="124"/>
        <v>2.2174839442139063</v>
      </c>
      <c r="AD385" s="3">
        <f t="shared" si="125"/>
        <v>12.82575533838066</v>
      </c>
      <c r="AE385" s="2">
        <v>0.8</v>
      </c>
      <c r="AF385" s="3">
        <f t="shared" si="126"/>
        <v>0.25527250510330607</v>
      </c>
      <c r="AG385" s="3">
        <f t="shared" si="127"/>
        <v>1.1401754250991381</v>
      </c>
      <c r="AH385" s="8">
        <v>14.9</v>
      </c>
      <c r="AI385" s="3">
        <f t="shared" si="128"/>
        <v>1.2013971243204515</v>
      </c>
      <c r="AJ385" s="3">
        <f t="shared" si="129"/>
        <v>3.9242833740697169</v>
      </c>
      <c r="AK385">
        <v>2.15</v>
      </c>
      <c r="AL385" s="3">
        <f t="shared" si="130"/>
        <v>0.49831055378960049</v>
      </c>
      <c r="AM385" s="3">
        <f t="shared" si="131"/>
        <v>1.6278820596099706</v>
      </c>
    </row>
    <row r="386" spans="1:39" x14ac:dyDescent="0.2">
      <c r="A386">
        <v>35</v>
      </c>
      <c r="B386">
        <v>1</v>
      </c>
      <c r="C386" s="1">
        <v>35.01</v>
      </c>
      <c r="D386" s="1" t="s">
        <v>316</v>
      </c>
      <c r="E386" s="6" t="s">
        <v>239</v>
      </c>
      <c r="F386" s="6">
        <v>1</v>
      </c>
      <c r="G386" s="3">
        <v>13</v>
      </c>
      <c r="H386" s="3">
        <f t="shared" si="110"/>
        <v>1.146128035678238</v>
      </c>
      <c r="I386" s="3">
        <f t="shared" si="111"/>
        <v>3.6742346141747673</v>
      </c>
      <c r="J386" s="3">
        <v>80</v>
      </c>
      <c r="K386" s="3">
        <f t="shared" si="112"/>
        <v>1.9084850188786497</v>
      </c>
      <c r="L386" s="3">
        <f t="shared" si="113"/>
        <v>8.9721792224631809</v>
      </c>
      <c r="M386" s="3">
        <v>85</v>
      </c>
      <c r="N386" s="3">
        <f t="shared" si="114"/>
        <v>1.9344984512435677</v>
      </c>
      <c r="O386" s="3">
        <f t="shared" si="115"/>
        <v>9.2466210044534645</v>
      </c>
      <c r="P386" s="1">
        <v>62.478212590771129</v>
      </c>
      <c r="Q386" s="3">
        <f t="shared" si="116"/>
        <v>1.8026246894612947</v>
      </c>
      <c r="R386" s="3">
        <f t="shared" si="117"/>
        <v>7.9358813367370313</v>
      </c>
      <c r="S386" s="7">
        <v>62.11123506872142</v>
      </c>
      <c r="T386" s="3">
        <f t="shared" si="118"/>
        <v>1.8001066792760594</v>
      </c>
      <c r="U386" s="3">
        <f t="shared" si="119"/>
        <v>7.9127261464505025</v>
      </c>
      <c r="V386" s="7">
        <v>44.775016624081637</v>
      </c>
      <c r="W386" s="3">
        <f t="shared" si="120"/>
        <v>1.6606285106961942</v>
      </c>
      <c r="X386" s="3">
        <f t="shared" si="121"/>
        <v>6.7286712376279487</v>
      </c>
      <c r="Y386" s="1">
        <v>2.3333333333333335</v>
      </c>
      <c r="Z386" s="3">
        <f t="shared" si="122"/>
        <v>0.52287874528033762</v>
      </c>
      <c r="AA386" s="3">
        <f t="shared" si="123"/>
        <v>1.6832508230603465</v>
      </c>
      <c r="AB386" s="5">
        <v>126.83333333333333</v>
      </c>
      <c r="AC386" s="3">
        <f t="shared" si="124"/>
        <v>2.1066441135653373</v>
      </c>
      <c r="AD386" s="3">
        <f t="shared" si="125"/>
        <v>11.284207253207171</v>
      </c>
      <c r="AE386" s="2">
        <v>1.5549999999999999</v>
      </c>
      <c r="AF386" s="3">
        <f t="shared" si="126"/>
        <v>0.40739090447073151</v>
      </c>
      <c r="AG386" s="3">
        <f t="shared" si="127"/>
        <v>1.4335271186831451</v>
      </c>
      <c r="AH386" s="8">
        <v>8.3333333333333339</v>
      </c>
      <c r="AI386" s="3">
        <f t="shared" si="128"/>
        <v>0.97003677662255683</v>
      </c>
      <c r="AJ386" s="3">
        <f t="shared" si="129"/>
        <v>2.9720924166878349</v>
      </c>
      <c r="AK386">
        <v>2.2799999999999998</v>
      </c>
      <c r="AL386" s="3">
        <f t="shared" si="130"/>
        <v>0.5158738437116791</v>
      </c>
      <c r="AM386" s="3">
        <f t="shared" si="131"/>
        <v>1.6673332000533065</v>
      </c>
    </row>
    <row r="387" spans="1:39" x14ac:dyDescent="0.2">
      <c r="A387">
        <v>35</v>
      </c>
      <c r="B387">
        <v>2</v>
      </c>
      <c r="C387" s="1">
        <v>35.020000000000003</v>
      </c>
      <c r="D387" s="1" t="s">
        <v>316</v>
      </c>
      <c r="E387" s="6" t="s">
        <v>242</v>
      </c>
      <c r="F387" s="6">
        <v>1</v>
      </c>
      <c r="G387" s="3">
        <v>10</v>
      </c>
      <c r="H387" s="3">
        <f t="shared" ref="H387:H450" si="132">LOG10(G387+1)</f>
        <v>1.0413926851582251</v>
      </c>
      <c r="I387" s="3">
        <f t="shared" ref="I387:I450" si="133">SQRT(G387+0.5)</f>
        <v>3.2403703492039302</v>
      </c>
      <c r="J387" s="3">
        <v>92</v>
      </c>
      <c r="K387" s="3">
        <f t="shared" ref="K387:K450" si="134">LOG10(J387+1)</f>
        <v>1.968482948553935</v>
      </c>
      <c r="L387" s="3">
        <f t="shared" ref="L387:L450" si="135">SQRT(J387+0.5)</f>
        <v>9.6176920308356717</v>
      </c>
      <c r="M387" s="3">
        <v>92</v>
      </c>
      <c r="N387" s="3">
        <f t="shared" ref="N387:N450" si="136">LOG10(M387+1)</f>
        <v>1.968482948553935</v>
      </c>
      <c r="O387" s="3">
        <f t="shared" ref="O387:O450" si="137">SQRT(M387+0.5)</f>
        <v>9.6176920308356717</v>
      </c>
      <c r="P387" s="1">
        <v>96.158359326797751</v>
      </c>
      <c r="Q387" s="3">
        <f t="shared" ref="Q387:Q450" si="138">LOG10(P387+1)</f>
        <v>1.9874801724429483</v>
      </c>
      <c r="R387" s="3">
        <f t="shared" ref="R387:R450" si="139">SQRT(P387+0.5)</f>
        <v>9.8314983256265549</v>
      </c>
      <c r="S387" s="7">
        <v>96.085201145820093</v>
      </c>
      <c r="T387" s="3">
        <f t="shared" ref="T387:T450" si="140">LOG10(S387+1)</f>
        <v>1.9871530347429425</v>
      </c>
      <c r="U387" s="3">
        <f t="shared" ref="U387:U450" si="141">SQRT(S387+0.5)</f>
        <v>9.8277770195410969</v>
      </c>
      <c r="V387" s="7">
        <v>91.08241127013838</v>
      </c>
      <c r="W387" s="3">
        <f t="shared" ref="W387:W450" si="142">LOG10(V387+1)</f>
        <v>1.9641766832064915</v>
      </c>
      <c r="X387" s="3">
        <f t="shared" ref="X387:X450" si="143">SQRT(V387+0.5)</f>
        <v>9.5698699714331745</v>
      </c>
      <c r="Y387" s="1">
        <v>2.3333333333333335</v>
      </c>
      <c r="Z387" s="3">
        <f t="shared" ref="Z387:Z450" si="144">LOG10(Y387+1)</f>
        <v>0.52287874528033762</v>
      </c>
      <c r="AA387" s="3">
        <f t="shared" ref="AA387:AA450" si="145">SQRT(Y387+0.5)</f>
        <v>1.6832508230603465</v>
      </c>
      <c r="AB387" s="5">
        <v>213.83333333333334</v>
      </c>
      <c r="AC387" s="3">
        <f t="shared" ref="AC387:AC450" si="146">LOG10(AB387+1)</f>
        <v>2.3321016669697596</v>
      </c>
      <c r="AD387" s="3">
        <f t="shared" ref="AD387:AD450" si="147">SQRT(AB387+0.5)</f>
        <v>14.640127503998499</v>
      </c>
      <c r="AE387" s="2">
        <v>1.1599999999999999</v>
      </c>
      <c r="AF387" s="3">
        <f t="shared" ref="AF387:AF450" si="148">LOG10(AE387+1)</f>
        <v>0.3344537511509309</v>
      </c>
      <c r="AG387" s="3">
        <f t="shared" ref="AG387:AG450" si="149">SQRT(AE387+0.5)</f>
        <v>1.2884098726725126</v>
      </c>
      <c r="AH387" s="8" t="s">
        <v>29</v>
      </c>
      <c r="AI387" s="8" t="s">
        <v>29</v>
      </c>
      <c r="AJ387" s="8" t="s">
        <v>29</v>
      </c>
      <c r="AK387" s="8" t="s">
        <v>29</v>
      </c>
      <c r="AL387" s="8" t="s">
        <v>29</v>
      </c>
      <c r="AM387" s="8" t="s">
        <v>29</v>
      </c>
    </row>
    <row r="388" spans="1:39" x14ac:dyDescent="0.2">
      <c r="A388">
        <v>35</v>
      </c>
      <c r="B388">
        <v>3</v>
      </c>
      <c r="C388" s="1">
        <v>35.03</v>
      </c>
      <c r="D388" s="1" t="s">
        <v>316</v>
      </c>
      <c r="E388" s="6" t="s">
        <v>213</v>
      </c>
      <c r="F388" s="6">
        <v>1</v>
      </c>
      <c r="G388" s="3">
        <v>13</v>
      </c>
      <c r="H388" s="3">
        <f t="shared" si="132"/>
        <v>1.146128035678238</v>
      </c>
      <c r="I388" s="3">
        <f t="shared" si="133"/>
        <v>3.6742346141747673</v>
      </c>
      <c r="J388" s="3">
        <v>85</v>
      </c>
      <c r="K388" s="3">
        <f t="shared" si="134"/>
        <v>1.9344984512435677</v>
      </c>
      <c r="L388" s="3">
        <f t="shared" si="135"/>
        <v>9.2466210044534645</v>
      </c>
      <c r="M388" s="3">
        <v>92</v>
      </c>
      <c r="N388" s="3">
        <f t="shared" si="136"/>
        <v>1.968482948553935</v>
      </c>
      <c r="O388" s="3">
        <f t="shared" si="137"/>
        <v>9.6176920308356717</v>
      </c>
      <c r="P388" s="1">
        <v>100.62933200849318</v>
      </c>
      <c r="Q388" s="3">
        <f t="shared" si="138"/>
        <v>2.0070190710477473</v>
      </c>
      <c r="R388" s="3">
        <f t="shared" si="139"/>
        <v>10.056308070484574</v>
      </c>
      <c r="S388" s="7">
        <v>91.920334835888553</v>
      </c>
      <c r="T388" s="3">
        <f t="shared" si="140"/>
        <v>1.9681107660993207</v>
      </c>
      <c r="U388" s="3">
        <f t="shared" si="141"/>
        <v>9.6135495440491994</v>
      </c>
      <c r="V388" s="7">
        <v>71.333748056108362</v>
      </c>
      <c r="W388" s="3">
        <f t="shared" si="142"/>
        <v>1.8593409691467895</v>
      </c>
      <c r="X388" s="3">
        <f t="shared" si="143"/>
        <v>8.4754792227996383</v>
      </c>
      <c r="Y388" s="1">
        <v>1</v>
      </c>
      <c r="Z388" s="3">
        <f t="shared" si="144"/>
        <v>0.3010299956639812</v>
      </c>
      <c r="AA388" s="3">
        <f t="shared" si="145"/>
        <v>1.2247448713915889</v>
      </c>
      <c r="AB388" s="5">
        <v>136.83333333333334</v>
      </c>
      <c r="AC388" s="3">
        <f t="shared" si="146"/>
        <v>2.1393542591689032</v>
      </c>
      <c r="AD388" s="3">
        <f t="shared" si="147"/>
        <v>11.718930554164631</v>
      </c>
      <c r="AE388" s="2">
        <v>1</v>
      </c>
      <c r="AF388" s="3">
        <f t="shared" si="148"/>
        <v>0.3010299956639812</v>
      </c>
      <c r="AG388" s="3">
        <f t="shared" si="149"/>
        <v>1.2247448713915889</v>
      </c>
      <c r="AH388" s="8">
        <v>0.39999999999999974</v>
      </c>
      <c r="AI388" s="3">
        <f t="shared" ref="AI387:AI450" si="150">LOG10(AH388+1)</f>
        <v>0.14612803567823793</v>
      </c>
      <c r="AJ388" s="3">
        <f t="shared" ref="AJ387:AJ450" si="151">SQRT(AH388+0.5)</f>
        <v>0.94868329805051366</v>
      </c>
      <c r="AK388">
        <v>2.35</v>
      </c>
      <c r="AL388" s="3">
        <f t="shared" ref="AL387:AL450" si="152">LOG10(AK388+1)</f>
        <v>0.5250448070368452</v>
      </c>
      <c r="AM388" s="3">
        <f t="shared" ref="AM387:AM450" si="153">SQRT(AK388+0.5)</f>
        <v>1.6881943016134133</v>
      </c>
    </row>
    <row r="389" spans="1:39" x14ac:dyDescent="0.2">
      <c r="A389">
        <v>35</v>
      </c>
      <c r="B389">
        <v>4</v>
      </c>
      <c r="C389" s="1">
        <v>35.04</v>
      </c>
      <c r="D389" s="1" t="s">
        <v>316</v>
      </c>
      <c r="E389" s="6" t="s">
        <v>246</v>
      </c>
      <c r="F389" s="6">
        <v>1</v>
      </c>
      <c r="G389" s="3">
        <v>11</v>
      </c>
      <c r="H389" s="3">
        <f t="shared" si="132"/>
        <v>1.0791812460476249</v>
      </c>
      <c r="I389" s="3">
        <f t="shared" si="133"/>
        <v>3.3911649915626341</v>
      </c>
      <c r="J389" s="3">
        <v>85</v>
      </c>
      <c r="K389" s="3">
        <f t="shared" si="134"/>
        <v>1.9344984512435677</v>
      </c>
      <c r="L389" s="3">
        <f t="shared" si="135"/>
        <v>9.2466210044534645</v>
      </c>
      <c r="M389" s="3">
        <v>92</v>
      </c>
      <c r="N389" s="3">
        <f t="shared" si="136"/>
        <v>1.968482948553935</v>
      </c>
      <c r="O389" s="3">
        <f t="shared" si="137"/>
        <v>9.6176920308356717</v>
      </c>
      <c r="P389" s="1">
        <v>101.89598000654136</v>
      </c>
      <c r="Q389" s="3">
        <f t="shared" si="138"/>
        <v>2.0123984078520341</v>
      </c>
      <c r="R389" s="3">
        <f t="shared" si="139"/>
        <v>10.119089880347016</v>
      </c>
      <c r="S389" s="7">
        <v>106.60288765116407</v>
      </c>
      <c r="T389" s="3">
        <f t="shared" si="140"/>
        <v>2.0318239262944835</v>
      </c>
      <c r="U389" s="3">
        <f t="shared" si="141"/>
        <v>10.349052500164644</v>
      </c>
      <c r="V389" s="7">
        <v>74.701317569774147</v>
      </c>
      <c r="W389" s="3">
        <f t="shared" si="142"/>
        <v>1.8791034383944289</v>
      </c>
      <c r="X389" s="3">
        <f t="shared" si="143"/>
        <v>8.6718693238409763</v>
      </c>
      <c r="Y389" s="1">
        <v>4</v>
      </c>
      <c r="Z389" s="3">
        <f t="shared" si="144"/>
        <v>0.69897000433601886</v>
      </c>
      <c r="AA389" s="3">
        <f t="shared" si="145"/>
        <v>2.1213203435596424</v>
      </c>
      <c r="AB389" s="5">
        <v>177.16666666666666</v>
      </c>
      <c r="AC389" s="3">
        <f t="shared" si="146"/>
        <v>2.2508264548251344</v>
      </c>
      <c r="AD389" s="3">
        <f t="shared" si="147"/>
        <v>13.329166015421469</v>
      </c>
      <c r="AE389" s="2">
        <v>1.57</v>
      </c>
      <c r="AF389" s="3">
        <f t="shared" si="148"/>
        <v>0.40993312333129456</v>
      </c>
      <c r="AG389" s="3">
        <f t="shared" si="149"/>
        <v>1.438749456993816</v>
      </c>
      <c r="AH389" s="8" t="s">
        <v>29</v>
      </c>
      <c r="AI389" s="8" t="s">
        <v>29</v>
      </c>
      <c r="AJ389" s="8" t="s">
        <v>29</v>
      </c>
      <c r="AK389" s="8" t="s">
        <v>29</v>
      </c>
      <c r="AL389" s="8" t="s">
        <v>29</v>
      </c>
      <c r="AM389" s="8" t="s">
        <v>29</v>
      </c>
    </row>
    <row r="390" spans="1:39" x14ac:dyDescent="0.2">
      <c r="A390">
        <v>35</v>
      </c>
      <c r="B390">
        <v>5</v>
      </c>
      <c r="C390" s="1">
        <v>35.049999999999997</v>
      </c>
      <c r="D390" s="1" t="s">
        <v>312</v>
      </c>
      <c r="E390" s="9" t="s">
        <v>9</v>
      </c>
      <c r="F390" s="6">
        <v>1</v>
      </c>
      <c r="G390" s="3">
        <v>14</v>
      </c>
      <c r="H390" s="3">
        <f t="shared" si="132"/>
        <v>1.1760912590556813</v>
      </c>
      <c r="I390" s="3">
        <f t="shared" si="133"/>
        <v>3.8078865529319543</v>
      </c>
      <c r="J390" s="3">
        <v>122</v>
      </c>
      <c r="K390" s="3">
        <f t="shared" si="134"/>
        <v>2.0899051114393981</v>
      </c>
      <c r="L390" s="3">
        <f t="shared" si="135"/>
        <v>11.067971810589327</v>
      </c>
      <c r="M390" s="3">
        <v>128</v>
      </c>
      <c r="N390" s="3">
        <f t="shared" si="136"/>
        <v>2.1105897102992488</v>
      </c>
      <c r="O390" s="3">
        <f t="shared" si="137"/>
        <v>11.335784048754634</v>
      </c>
      <c r="P390" s="1">
        <v>74.508217724827347</v>
      </c>
      <c r="Q390" s="3">
        <f t="shared" si="138"/>
        <v>1.8779942194216781</v>
      </c>
      <c r="R390" s="3">
        <f t="shared" si="139"/>
        <v>8.6607284754128706</v>
      </c>
      <c r="S390" s="7">
        <v>46.784142392499881</v>
      </c>
      <c r="T390" s="3">
        <f t="shared" si="140"/>
        <v>1.6792837958999234</v>
      </c>
      <c r="U390" s="3">
        <f t="shared" si="141"/>
        <v>6.8763465875783112</v>
      </c>
      <c r="V390" s="7">
        <v>60.767318724500562</v>
      </c>
      <c r="W390" s="3">
        <f t="shared" si="142"/>
        <v>1.7907587493314163</v>
      </c>
      <c r="X390" s="3">
        <f t="shared" si="143"/>
        <v>7.8273442957685564</v>
      </c>
      <c r="Y390" s="1">
        <v>7</v>
      </c>
      <c r="Z390" s="3">
        <f t="shared" si="144"/>
        <v>0.90308998699194354</v>
      </c>
      <c r="AA390" s="3">
        <f t="shared" si="145"/>
        <v>2.7386127875258306</v>
      </c>
      <c r="AB390" s="5">
        <v>423.5</v>
      </c>
      <c r="AC390" s="3">
        <f t="shared" si="146"/>
        <v>2.6278776945799716</v>
      </c>
      <c r="AD390" s="3">
        <f t="shared" si="147"/>
        <v>20.591260281974002</v>
      </c>
      <c r="AE390" s="2">
        <v>1.62</v>
      </c>
      <c r="AF390" s="3">
        <f t="shared" si="148"/>
        <v>0.41830129131974547</v>
      </c>
      <c r="AG390" s="3">
        <f t="shared" si="149"/>
        <v>1.4560219778561037</v>
      </c>
      <c r="AH390" s="8" t="s">
        <v>29</v>
      </c>
      <c r="AI390" s="8" t="s">
        <v>29</v>
      </c>
      <c r="AJ390" s="8" t="s">
        <v>29</v>
      </c>
      <c r="AK390" s="8" t="s">
        <v>29</v>
      </c>
      <c r="AL390" s="8" t="s">
        <v>29</v>
      </c>
      <c r="AM390" s="8" t="s">
        <v>29</v>
      </c>
    </row>
    <row r="391" spans="1:39" s="16" customFormat="1" x14ac:dyDescent="0.2">
      <c r="A391" s="16">
        <v>35</v>
      </c>
      <c r="B391" s="16">
        <v>6</v>
      </c>
      <c r="C391" s="17">
        <v>35.06</v>
      </c>
      <c r="D391" s="17" t="s">
        <v>313</v>
      </c>
      <c r="E391" s="18" t="s">
        <v>11</v>
      </c>
      <c r="F391" s="18">
        <v>1</v>
      </c>
      <c r="G391" s="19">
        <v>15</v>
      </c>
      <c r="H391" s="3">
        <f t="shared" si="132"/>
        <v>1.2041199826559248</v>
      </c>
      <c r="I391" s="3">
        <f t="shared" si="133"/>
        <v>3.9370039370059056</v>
      </c>
      <c r="J391" s="19">
        <v>58</v>
      </c>
      <c r="K391" s="3">
        <f t="shared" si="134"/>
        <v>1.7708520116421442</v>
      </c>
      <c r="L391" s="3">
        <f t="shared" si="135"/>
        <v>7.6485292703891776</v>
      </c>
      <c r="M391" s="19">
        <v>65</v>
      </c>
      <c r="N391" s="3">
        <f t="shared" si="136"/>
        <v>1.8195439355418688</v>
      </c>
      <c r="O391" s="3">
        <f t="shared" si="137"/>
        <v>8.0932070281193234</v>
      </c>
      <c r="P391" s="17">
        <v>40.373621174765361</v>
      </c>
      <c r="Q391" s="3">
        <f t="shared" si="138"/>
        <v>1.6167235336437404</v>
      </c>
      <c r="R391" s="3">
        <f t="shared" si="139"/>
        <v>6.3932480926963375</v>
      </c>
      <c r="S391" s="20" t="s">
        <v>29</v>
      </c>
      <c r="T391" s="8" t="s">
        <v>29</v>
      </c>
      <c r="U391" s="8" t="s">
        <v>29</v>
      </c>
      <c r="V391" s="20" t="s">
        <v>29</v>
      </c>
      <c r="W391" s="8" t="s">
        <v>29</v>
      </c>
      <c r="X391" s="8" t="s">
        <v>29</v>
      </c>
      <c r="Y391" s="17">
        <v>1</v>
      </c>
      <c r="Z391" s="3">
        <f t="shared" si="144"/>
        <v>0.3010299956639812</v>
      </c>
      <c r="AA391" s="3">
        <f t="shared" si="145"/>
        <v>1.2247448713915889</v>
      </c>
      <c r="AB391" s="21">
        <v>183.16666666666666</v>
      </c>
      <c r="AC391" s="3">
        <f t="shared" si="146"/>
        <v>2.2652110276374859</v>
      </c>
      <c r="AD391" s="3">
        <f t="shared" si="147"/>
        <v>13.552367566837415</v>
      </c>
      <c r="AE391" s="22">
        <v>0.86</v>
      </c>
      <c r="AF391" s="3">
        <f t="shared" si="148"/>
        <v>0.26951294421791627</v>
      </c>
      <c r="AG391" s="3">
        <f t="shared" si="149"/>
        <v>1.16619037896906</v>
      </c>
      <c r="AH391" s="23">
        <v>149.06666666666669</v>
      </c>
      <c r="AI391" s="3">
        <f t="shared" si="150"/>
        <v>2.1762842359448387</v>
      </c>
      <c r="AJ391" s="3">
        <f t="shared" si="151"/>
        <v>12.229745159514433</v>
      </c>
      <c r="AK391" s="16">
        <v>1.64</v>
      </c>
      <c r="AL391" s="3">
        <f t="shared" si="152"/>
        <v>0.421603926869831</v>
      </c>
      <c r="AM391" s="3">
        <f t="shared" si="153"/>
        <v>1.4628738838327793</v>
      </c>
    </row>
    <row r="392" spans="1:39" x14ac:dyDescent="0.2">
      <c r="A392">
        <v>35</v>
      </c>
      <c r="B392">
        <v>7</v>
      </c>
      <c r="C392" s="1">
        <v>35.07</v>
      </c>
      <c r="D392" s="1" t="s">
        <v>317</v>
      </c>
      <c r="E392" s="6" t="s">
        <v>139</v>
      </c>
      <c r="F392" s="6">
        <v>2</v>
      </c>
      <c r="G392" s="3">
        <v>6</v>
      </c>
      <c r="H392" s="3">
        <f t="shared" si="132"/>
        <v>0.84509804001425681</v>
      </c>
      <c r="I392" s="3">
        <f t="shared" si="133"/>
        <v>2.5495097567963922</v>
      </c>
      <c r="J392" s="3">
        <v>100</v>
      </c>
      <c r="K392" s="3">
        <f t="shared" si="134"/>
        <v>2.0043213737826426</v>
      </c>
      <c r="L392" s="3">
        <f t="shared" si="135"/>
        <v>10.024968827881711</v>
      </c>
      <c r="M392" s="3">
        <v>107</v>
      </c>
      <c r="N392" s="3">
        <f t="shared" si="136"/>
        <v>2.0334237554869499</v>
      </c>
      <c r="O392" s="3">
        <f t="shared" si="137"/>
        <v>10.36822067666386</v>
      </c>
      <c r="P392" s="1">
        <v>106.07706466611126</v>
      </c>
      <c r="Q392" s="3">
        <f t="shared" si="138"/>
        <v>2.0296964572404881</v>
      </c>
      <c r="R392" s="3">
        <f t="shared" si="139"/>
        <v>10.323616840338044</v>
      </c>
      <c r="S392" s="7">
        <v>87.236327740608232</v>
      </c>
      <c r="T392" s="3">
        <f t="shared" si="140"/>
        <v>1.9456474251440909</v>
      </c>
      <c r="U392" s="3">
        <f t="shared" si="141"/>
        <v>9.3667671979508622</v>
      </c>
      <c r="V392" s="7">
        <v>81.018941846978308</v>
      </c>
      <c r="W392" s="3">
        <f t="shared" si="142"/>
        <v>1.9139141620133688</v>
      </c>
      <c r="X392" s="3">
        <f t="shared" si="143"/>
        <v>9.0287840735604217</v>
      </c>
      <c r="Y392" s="1">
        <v>2.6666666666666665</v>
      </c>
      <c r="Z392" s="3">
        <f t="shared" si="144"/>
        <v>0.56427143043856254</v>
      </c>
      <c r="AA392" s="3">
        <f t="shared" si="145"/>
        <v>1.7795130420052185</v>
      </c>
      <c r="AB392" s="5">
        <v>238.33333333333334</v>
      </c>
      <c r="AC392" s="3">
        <f t="shared" si="146"/>
        <v>2.379003189522638</v>
      </c>
      <c r="AD392" s="3">
        <f t="shared" si="147"/>
        <v>15.454233508438175</v>
      </c>
      <c r="AE392" s="2">
        <v>1.33</v>
      </c>
      <c r="AF392" s="3">
        <f t="shared" si="148"/>
        <v>0.36735592102601899</v>
      </c>
      <c r="AG392" s="3">
        <f t="shared" si="149"/>
        <v>1.3527749258468684</v>
      </c>
      <c r="AH392" s="8" t="s">
        <v>29</v>
      </c>
      <c r="AI392" s="8" t="s">
        <v>29</v>
      </c>
      <c r="AJ392" s="8" t="s">
        <v>29</v>
      </c>
      <c r="AK392" s="8" t="s">
        <v>29</v>
      </c>
      <c r="AL392" s="8" t="s">
        <v>29</v>
      </c>
      <c r="AM392" s="8" t="s">
        <v>29</v>
      </c>
    </row>
    <row r="393" spans="1:39" x14ac:dyDescent="0.2">
      <c r="A393">
        <v>35</v>
      </c>
      <c r="B393">
        <v>8</v>
      </c>
      <c r="C393" s="1">
        <v>35.08</v>
      </c>
      <c r="D393" s="1" t="s">
        <v>317</v>
      </c>
      <c r="E393" s="6" t="s">
        <v>217</v>
      </c>
      <c r="F393" s="6">
        <v>2</v>
      </c>
      <c r="G393" s="3">
        <v>10</v>
      </c>
      <c r="H393" s="3">
        <f t="shared" si="132"/>
        <v>1.0413926851582251</v>
      </c>
      <c r="I393" s="3">
        <f t="shared" si="133"/>
        <v>3.2403703492039302</v>
      </c>
      <c r="J393" s="3">
        <v>80</v>
      </c>
      <c r="K393" s="3">
        <f t="shared" si="134"/>
        <v>1.9084850188786497</v>
      </c>
      <c r="L393" s="3">
        <f t="shared" si="135"/>
        <v>8.9721792224631809</v>
      </c>
      <c r="M393" s="3">
        <v>80</v>
      </c>
      <c r="N393" s="3">
        <f t="shared" si="136"/>
        <v>1.9084850188786497</v>
      </c>
      <c r="O393" s="3">
        <f t="shared" si="137"/>
        <v>8.9721792224631809</v>
      </c>
      <c r="P393" s="1">
        <v>106.31274433529668</v>
      </c>
      <c r="Q393" s="3">
        <f t="shared" si="138"/>
        <v>2.0306513013306207</v>
      </c>
      <c r="R393" s="3">
        <f t="shared" si="139"/>
        <v>10.335025125044288</v>
      </c>
      <c r="S393" s="7">
        <v>114.20785192642832</v>
      </c>
      <c r="T393" s="3">
        <f t="shared" si="140"/>
        <v>2.0614820791923365</v>
      </c>
      <c r="U393" s="3">
        <f t="shared" si="141"/>
        <v>10.710175158531644</v>
      </c>
      <c r="V393" s="7">
        <v>78.25687841801529</v>
      </c>
      <c r="W393" s="3">
        <f t="shared" si="142"/>
        <v>1.8990369633737993</v>
      </c>
      <c r="X393" s="3">
        <f t="shared" si="143"/>
        <v>8.8745072211371419</v>
      </c>
      <c r="Y393" s="1">
        <f>11/3</f>
        <v>3.6666666666666665</v>
      </c>
      <c r="Z393" s="3">
        <f t="shared" si="144"/>
        <v>0.66900678095857558</v>
      </c>
      <c r="AA393" s="3">
        <f t="shared" si="145"/>
        <v>2.0412414523193148</v>
      </c>
      <c r="AB393" s="5">
        <v>133.16666666666666</v>
      </c>
      <c r="AC393" s="3">
        <f t="shared" si="146"/>
        <v>2.1276446299842249</v>
      </c>
      <c r="AD393" s="3">
        <f t="shared" si="147"/>
        <v>11.561430130683084</v>
      </c>
      <c r="AE393" s="2">
        <v>1.5</v>
      </c>
      <c r="AF393" s="3">
        <f t="shared" si="148"/>
        <v>0.3979400086720376</v>
      </c>
      <c r="AG393" s="3">
        <f t="shared" si="149"/>
        <v>1.4142135623730951</v>
      </c>
      <c r="AH393" s="8">
        <v>1.0666666666666664</v>
      </c>
      <c r="AI393" s="3">
        <f t="shared" si="150"/>
        <v>0.3152704347785914</v>
      </c>
      <c r="AJ393" s="3">
        <f t="shared" si="151"/>
        <v>1.2516655570345725</v>
      </c>
      <c r="AK393" s="8" t="s">
        <v>29</v>
      </c>
      <c r="AL393" s="8" t="s">
        <v>29</v>
      </c>
      <c r="AM393" s="8" t="s">
        <v>29</v>
      </c>
    </row>
    <row r="394" spans="1:39" s="16" customFormat="1" x14ac:dyDescent="0.2">
      <c r="A394" s="16">
        <v>35</v>
      </c>
      <c r="B394" s="16">
        <v>9</v>
      </c>
      <c r="C394" s="17">
        <v>35.090000000000003</v>
      </c>
      <c r="D394" s="17" t="s">
        <v>313</v>
      </c>
      <c r="E394" s="18" t="s">
        <v>11</v>
      </c>
      <c r="F394" s="18">
        <v>2</v>
      </c>
      <c r="G394" s="19">
        <v>14</v>
      </c>
      <c r="H394" s="3">
        <f t="shared" si="132"/>
        <v>1.1760912590556813</v>
      </c>
      <c r="I394" s="3">
        <f t="shared" si="133"/>
        <v>3.8078865529319543</v>
      </c>
      <c r="J394" s="19">
        <v>58</v>
      </c>
      <c r="K394" s="3">
        <f t="shared" si="134"/>
        <v>1.7708520116421442</v>
      </c>
      <c r="L394" s="3">
        <f t="shared" si="135"/>
        <v>7.6485292703891776</v>
      </c>
      <c r="M394" s="19">
        <v>65</v>
      </c>
      <c r="N394" s="3">
        <f t="shared" si="136"/>
        <v>1.8195439355418688</v>
      </c>
      <c r="O394" s="3">
        <f t="shared" si="137"/>
        <v>8.0932070281193234</v>
      </c>
      <c r="P394" s="17">
        <v>68.178621002715261</v>
      </c>
      <c r="Q394" s="3">
        <f t="shared" si="138"/>
        <v>1.8399719005970998</v>
      </c>
      <c r="R394" s="3">
        <f t="shared" si="139"/>
        <v>8.2872565425908746</v>
      </c>
      <c r="S394" s="20" t="s">
        <v>29</v>
      </c>
      <c r="T394" s="8" t="s">
        <v>29</v>
      </c>
      <c r="U394" s="8" t="s">
        <v>29</v>
      </c>
      <c r="V394" s="20" t="s">
        <v>29</v>
      </c>
      <c r="W394" s="8" t="s">
        <v>29</v>
      </c>
      <c r="X394" s="8" t="s">
        <v>29</v>
      </c>
      <c r="Y394" s="17">
        <v>1</v>
      </c>
      <c r="Z394" s="3">
        <f t="shared" si="144"/>
        <v>0.3010299956639812</v>
      </c>
      <c r="AA394" s="3">
        <f t="shared" si="145"/>
        <v>1.2247448713915889</v>
      </c>
      <c r="AB394" s="21">
        <v>206</v>
      </c>
      <c r="AC394" s="3">
        <f t="shared" si="146"/>
        <v>2.3159703454569178</v>
      </c>
      <c r="AD394" s="3">
        <f t="shared" si="147"/>
        <v>14.370107863199914</v>
      </c>
      <c r="AE394" s="22">
        <v>0.77</v>
      </c>
      <c r="AF394" s="3">
        <f t="shared" si="148"/>
        <v>0.24797326636180664</v>
      </c>
      <c r="AG394" s="3">
        <f t="shared" si="149"/>
        <v>1.1269427669584644</v>
      </c>
      <c r="AH394" s="23">
        <v>213.36666666666667</v>
      </c>
      <c r="AI394" s="3">
        <f t="shared" si="150"/>
        <v>2.3311572548631054</v>
      </c>
      <c r="AJ394" s="3">
        <f t="shared" si="151"/>
        <v>14.62418088874268</v>
      </c>
      <c r="AK394" s="16">
        <v>1.61</v>
      </c>
      <c r="AL394" s="3">
        <f t="shared" si="152"/>
        <v>0.41664050733828101</v>
      </c>
      <c r="AM394" s="3">
        <f t="shared" si="153"/>
        <v>1.452583904633395</v>
      </c>
    </row>
    <row r="395" spans="1:39" x14ac:dyDescent="0.2">
      <c r="A395">
        <v>35</v>
      </c>
      <c r="B395">
        <v>10</v>
      </c>
      <c r="C395" s="1">
        <v>35.1</v>
      </c>
      <c r="D395" s="1" t="s">
        <v>317</v>
      </c>
      <c r="E395" s="6" t="s">
        <v>91</v>
      </c>
      <c r="F395" s="6">
        <v>2</v>
      </c>
      <c r="G395" s="3">
        <v>9</v>
      </c>
      <c r="H395" s="3">
        <f t="shared" si="132"/>
        <v>1</v>
      </c>
      <c r="I395" s="3">
        <f t="shared" si="133"/>
        <v>3.082207001484488</v>
      </c>
      <c r="J395" s="3">
        <v>92</v>
      </c>
      <c r="K395" s="3">
        <f t="shared" si="134"/>
        <v>1.968482948553935</v>
      </c>
      <c r="L395" s="3">
        <f t="shared" si="135"/>
        <v>9.6176920308356717</v>
      </c>
      <c r="M395" s="3">
        <v>92</v>
      </c>
      <c r="N395" s="3">
        <f t="shared" si="136"/>
        <v>1.968482948553935</v>
      </c>
      <c r="O395" s="3">
        <f t="shared" si="137"/>
        <v>9.6176920308356717</v>
      </c>
      <c r="P395" s="1">
        <v>108.7551522719976</v>
      </c>
      <c r="Q395" s="3">
        <f t="shared" si="138"/>
        <v>2.040424916620553</v>
      </c>
      <c r="R395" s="3">
        <f t="shared" si="139"/>
        <v>10.452518943871741</v>
      </c>
      <c r="S395" s="7">
        <v>106.79716148347687</v>
      </c>
      <c r="T395" s="3">
        <f t="shared" si="140"/>
        <v>2.0326073251522683</v>
      </c>
      <c r="U395" s="3">
        <f t="shared" si="141"/>
        <v>10.358434316221581</v>
      </c>
      <c r="V395" s="7">
        <v>73.172387526023272</v>
      </c>
      <c r="W395" s="3">
        <f t="shared" si="142"/>
        <v>1.8702422586894132</v>
      </c>
      <c r="X395" s="3">
        <f t="shared" si="143"/>
        <v>8.583262056236153</v>
      </c>
      <c r="Y395" s="1">
        <v>4.666666666666667</v>
      </c>
      <c r="Z395" s="3">
        <f t="shared" si="144"/>
        <v>0.75332766665861151</v>
      </c>
      <c r="AA395" s="3">
        <f t="shared" si="145"/>
        <v>2.2730302828309759</v>
      </c>
      <c r="AB395" s="5">
        <v>250.5</v>
      </c>
      <c r="AC395" s="3">
        <f t="shared" si="146"/>
        <v>2.4005379893919461</v>
      </c>
      <c r="AD395" s="3">
        <f t="shared" si="147"/>
        <v>15.842979517754859</v>
      </c>
      <c r="AE395" s="2">
        <v>1.1299999999999999</v>
      </c>
      <c r="AF395" s="3">
        <f t="shared" si="148"/>
        <v>0.32837960343873768</v>
      </c>
      <c r="AG395" s="3">
        <f t="shared" si="149"/>
        <v>1.2767145334803705</v>
      </c>
      <c r="AH395" s="8" t="s">
        <v>29</v>
      </c>
      <c r="AI395" s="8" t="s">
        <v>29</v>
      </c>
      <c r="AJ395" s="8" t="s">
        <v>29</v>
      </c>
      <c r="AK395" s="8" t="s">
        <v>29</v>
      </c>
      <c r="AL395" s="8" t="s">
        <v>29</v>
      </c>
      <c r="AM395" s="8" t="s">
        <v>29</v>
      </c>
    </row>
    <row r="396" spans="1:39" x14ac:dyDescent="0.2">
      <c r="A396">
        <v>35</v>
      </c>
      <c r="B396">
        <v>11</v>
      </c>
      <c r="C396" s="1">
        <v>35.11</v>
      </c>
      <c r="D396" s="1" t="s">
        <v>317</v>
      </c>
      <c r="E396" s="6" t="s">
        <v>225</v>
      </c>
      <c r="F396" s="6">
        <v>2</v>
      </c>
      <c r="G396" s="3">
        <v>3</v>
      </c>
      <c r="H396" s="3">
        <f t="shared" si="132"/>
        <v>0.6020599913279624</v>
      </c>
      <c r="I396" s="3">
        <f t="shared" si="133"/>
        <v>1.8708286933869707</v>
      </c>
      <c r="J396" s="3">
        <v>73</v>
      </c>
      <c r="K396" s="3">
        <f t="shared" si="134"/>
        <v>1.8692317197309762</v>
      </c>
      <c r="L396" s="3">
        <f t="shared" si="135"/>
        <v>8.5732140997411239</v>
      </c>
      <c r="M396" s="3">
        <v>85</v>
      </c>
      <c r="N396" s="3">
        <f t="shared" si="136"/>
        <v>1.9344984512435677</v>
      </c>
      <c r="O396" s="3">
        <f t="shared" si="137"/>
        <v>9.2466210044534645</v>
      </c>
      <c r="P396" s="1">
        <v>107.98707144964563</v>
      </c>
      <c r="Q396" s="3">
        <f t="shared" si="138"/>
        <v>2.0373749829764822</v>
      </c>
      <c r="R396" s="3">
        <f t="shared" si="139"/>
        <v>10.41571271923557</v>
      </c>
      <c r="S396" s="7">
        <v>106.3125784855584</v>
      </c>
      <c r="T396" s="3">
        <f t="shared" si="140"/>
        <v>2.0306506301365115</v>
      </c>
      <c r="U396" s="3">
        <f t="shared" si="141"/>
        <v>10.335017101367487</v>
      </c>
      <c r="V396" s="7">
        <v>94.156785483878082</v>
      </c>
      <c r="W396" s="3">
        <f t="shared" si="142"/>
        <v>1.9784397625981671</v>
      </c>
      <c r="X396" s="3">
        <f t="shared" si="143"/>
        <v>9.729171880683273</v>
      </c>
      <c r="Y396" s="1">
        <v>4.333333333333333</v>
      </c>
      <c r="Z396" s="3">
        <f t="shared" si="144"/>
        <v>0.7269987279362623</v>
      </c>
      <c r="AA396" s="3">
        <f t="shared" si="145"/>
        <v>2.1984843263788196</v>
      </c>
      <c r="AB396" s="5">
        <v>257.83333333333331</v>
      </c>
      <c r="AC396" s="3">
        <f t="shared" si="146"/>
        <v>2.4130202053449148</v>
      </c>
      <c r="AD396" s="3">
        <f t="shared" si="147"/>
        <v>16.072751268321593</v>
      </c>
      <c r="AE396" s="2">
        <v>1.07</v>
      </c>
      <c r="AF396" s="3">
        <f t="shared" si="148"/>
        <v>0.31597034545691782</v>
      </c>
      <c r="AG396" s="3">
        <f t="shared" si="149"/>
        <v>1.2529964086141667</v>
      </c>
      <c r="AH396" s="8">
        <v>3.7666666666666662</v>
      </c>
      <c r="AI396" s="3">
        <f t="shared" si="150"/>
        <v>0.67821478274539926</v>
      </c>
      <c r="AJ396" s="3">
        <f t="shared" si="151"/>
        <v>2.0655911179772888</v>
      </c>
      <c r="AK396">
        <v>2.8</v>
      </c>
      <c r="AL396" s="3">
        <f t="shared" si="152"/>
        <v>0.57978359661681012</v>
      </c>
      <c r="AM396" s="3">
        <f t="shared" si="153"/>
        <v>1.8165902124584949</v>
      </c>
    </row>
    <row r="397" spans="1:39" x14ac:dyDescent="0.2">
      <c r="A397">
        <v>35</v>
      </c>
      <c r="B397">
        <v>12</v>
      </c>
      <c r="C397" s="1">
        <v>35.119999999999997</v>
      </c>
      <c r="D397" s="1" t="s">
        <v>317</v>
      </c>
      <c r="E397" s="6" t="s">
        <v>210</v>
      </c>
      <c r="F397" s="6">
        <v>2</v>
      </c>
      <c r="G397" s="3">
        <v>14</v>
      </c>
      <c r="H397" s="3">
        <f t="shared" si="132"/>
        <v>1.1760912590556813</v>
      </c>
      <c r="I397" s="3">
        <f t="shared" si="133"/>
        <v>3.8078865529319543</v>
      </c>
      <c r="J397" s="3">
        <v>80</v>
      </c>
      <c r="K397" s="3">
        <f t="shared" si="134"/>
        <v>1.9084850188786497</v>
      </c>
      <c r="L397" s="3">
        <f t="shared" si="135"/>
        <v>8.9721792224631809</v>
      </c>
      <c r="M397" s="3">
        <v>80</v>
      </c>
      <c r="N397" s="3">
        <f t="shared" si="136"/>
        <v>1.9084850188786497</v>
      </c>
      <c r="O397" s="3">
        <f t="shared" si="137"/>
        <v>8.9721792224631809</v>
      </c>
      <c r="P397" s="1">
        <v>90.454482438983504</v>
      </c>
      <c r="Q397" s="3">
        <f t="shared" si="138"/>
        <v>1.9612049963166311</v>
      </c>
      <c r="R397" s="3">
        <f t="shared" si="139"/>
        <v>9.5370059473077564</v>
      </c>
      <c r="S397" s="7">
        <v>96.28023812864997</v>
      </c>
      <c r="T397" s="3">
        <f t="shared" si="140"/>
        <v>1.9880246250231508</v>
      </c>
      <c r="U397" s="3">
        <f t="shared" si="141"/>
        <v>9.8376947568345479</v>
      </c>
      <c r="V397" s="7">
        <v>91.15464050491218</v>
      </c>
      <c r="W397" s="3">
        <f t="shared" si="142"/>
        <v>1.9645172092776511</v>
      </c>
      <c r="X397" s="3">
        <f t="shared" si="143"/>
        <v>9.5736430111484818</v>
      </c>
      <c r="Y397" s="1">
        <f>8/3</f>
        <v>2.6666666666666665</v>
      </c>
      <c r="Z397" s="3">
        <f t="shared" si="144"/>
        <v>0.56427143043856254</v>
      </c>
      <c r="AA397" s="3">
        <f t="shared" si="145"/>
        <v>1.7795130420052185</v>
      </c>
      <c r="AB397" s="5">
        <v>121.16666666666667</v>
      </c>
      <c r="AC397" s="3">
        <f t="shared" si="146"/>
        <v>2.0869527242574843</v>
      </c>
      <c r="AD397" s="3">
        <f t="shared" si="147"/>
        <v>11.030261405182864</v>
      </c>
      <c r="AE397" s="2">
        <v>1.08</v>
      </c>
      <c r="AF397" s="3">
        <f t="shared" si="148"/>
        <v>0.31806333496276157</v>
      </c>
      <c r="AG397" s="3">
        <f t="shared" si="149"/>
        <v>1.2569805089976536</v>
      </c>
      <c r="AH397" s="8" t="s">
        <v>29</v>
      </c>
      <c r="AI397" s="8" t="s">
        <v>29</v>
      </c>
      <c r="AJ397" s="8" t="s">
        <v>29</v>
      </c>
      <c r="AK397" s="8" t="s">
        <v>29</v>
      </c>
      <c r="AL397" s="8" t="s">
        <v>29</v>
      </c>
      <c r="AM397" s="8" t="s">
        <v>29</v>
      </c>
    </row>
    <row r="398" spans="1:39" x14ac:dyDescent="0.2">
      <c r="A398">
        <v>36</v>
      </c>
      <c r="B398">
        <v>1</v>
      </c>
      <c r="C398" s="1">
        <v>36.01</v>
      </c>
      <c r="D398" s="1" t="s">
        <v>316</v>
      </c>
      <c r="E398" s="6" t="s">
        <v>206</v>
      </c>
      <c r="F398" s="6">
        <v>1</v>
      </c>
      <c r="G398" s="3">
        <v>10</v>
      </c>
      <c r="H398" s="3">
        <f t="shared" si="132"/>
        <v>1.0413926851582251</v>
      </c>
      <c r="I398" s="3">
        <f t="shared" si="133"/>
        <v>3.2403703492039302</v>
      </c>
      <c r="J398" s="3">
        <v>80</v>
      </c>
      <c r="K398" s="3">
        <f t="shared" si="134"/>
        <v>1.9084850188786497</v>
      </c>
      <c r="L398" s="3">
        <f t="shared" si="135"/>
        <v>8.9721792224631809</v>
      </c>
      <c r="M398" s="3">
        <v>80</v>
      </c>
      <c r="N398" s="3">
        <f t="shared" si="136"/>
        <v>1.9084850188786497</v>
      </c>
      <c r="O398" s="3">
        <f t="shared" si="137"/>
        <v>8.9721792224631809</v>
      </c>
      <c r="P398" s="1">
        <v>47.437797224093025</v>
      </c>
      <c r="Q398" s="3">
        <f t="shared" si="138"/>
        <v>1.6851843847770942</v>
      </c>
      <c r="R398" s="3">
        <f t="shared" si="139"/>
        <v>6.9237126763098011</v>
      </c>
      <c r="S398" s="7">
        <v>43.465432609861821</v>
      </c>
      <c r="T398" s="3">
        <f t="shared" si="140"/>
        <v>1.6480225219786104</v>
      </c>
      <c r="U398" s="3">
        <f t="shared" si="141"/>
        <v>6.6306434536824419</v>
      </c>
      <c r="V398" s="7">
        <v>38.557477098568945</v>
      </c>
      <c r="W398" s="3">
        <f t="shared" si="142"/>
        <v>1.5972285853237913</v>
      </c>
      <c r="X398" s="3">
        <f t="shared" si="143"/>
        <v>6.2495981549671615</v>
      </c>
      <c r="Y398" s="1">
        <f>7/3</f>
        <v>2.3333333333333335</v>
      </c>
      <c r="Z398" s="3">
        <f t="shared" si="144"/>
        <v>0.52287874528033762</v>
      </c>
      <c r="AA398" s="3">
        <f t="shared" si="145"/>
        <v>1.6832508230603465</v>
      </c>
      <c r="AB398" s="5">
        <v>163.83333333333334</v>
      </c>
      <c r="AC398" s="3">
        <f t="shared" si="146"/>
        <v>2.2170450412135358</v>
      </c>
      <c r="AD398" s="3">
        <f t="shared" si="147"/>
        <v>12.819256348686274</v>
      </c>
      <c r="AE398" s="2">
        <v>1.79</v>
      </c>
      <c r="AF398" s="3">
        <f t="shared" si="148"/>
        <v>0.44560420327359757</v>
      </c>
      <c r="AG398" s="3">
        <f t="shared" si="149"/>
        <v>1.5132745950421556</v>
      </c>
      <c r="AH398" s="8" t="s">
        <v>29</v>
      </c>
      <c r="AI398" s="8" t="s">
        <v>29</v>
      </c>
      <c r="AJ398" s="8" t="s">
        <v>29</v>
      </c>
      <c r="AK398" s="8" t="s">
        <v>29</v>
      </c>
      <c r="AL398" s="8" t="s">
        <v>29</v>
      </c>
      <c r="AM398" s="8" t="s">
        <v>29</v>
      </c>
    </row>
    <row r="399" spans="1:39" x14ac:dyDescent="0.2">
      <c r="A399">
        <v>36</v>
      </c>
      <c r="B399">
        <v>2</v>
      </c>
      <c r="C399" s="1">
        <v>36.020000000000003</v>
      </c>
      <c r="D399" s="1" t="s">
        <v>316</v>
      </c>
      <c r="E399" s="6" t="s">
        <v>252</v>
      </c>
      <c r="F399" s="6">
        <v>1</v>
      </c>
      <c r="G399" s="3">
        <v>13</v>
      </c>
      <c r="H399" s="3">
        <f t="shared" si="132"/>
        <v>1.146128035678238</v>
      </c>
      <c r="I399" s="3">
        <f t="shared" si="133"/>
        <v>3.6742346141747673</v>
      </c>
      <c r="J399" s="3">
        <v>73</v>
      </c>
      <c r="K399" s="3">
        <f t="shared" si="134"/>
        <v>1.8692317197309762</v>
      </c>
      <c r="L399" s="3">
        <f t="shared" si="135"/>
        <v>8.5732140997411239</v>
      </c>
      <c r="M399" s="3">
        <v>80</v>
      </c>
      <c r="N399" s="3">
        <f t="shared" si="136"/>
        <v>1.9084850188786497</v>
      </c>
      <c r="O399" s="3">
        <f t="shared" si="137"/>
        <v>8.9721792224631809</v>
      </c>
      <c r="P399" s="1">
        <v>41.772794567116286</v>
      </c>
      <c r="Q399" s="3">
        <f t="shared" si="138"/>
        <v>1.6311676258806023</v>
      </c>
      <c r="R399" s="3">
        <f t="shared" si="139"/>
        <v>6.5017531918026759</v>
      </c>
      <c r="S399" s="7">
        <v>45.139712678683459</v>
      </c>
      <c r="T399" s="3">
        <f t="shared" si="140"/>
        <v>1.6640748857539773</v>
      </c>
      <c r="U399" s="3">
        <f t="shared" si="141"/>
        <v>6.7557170366056232</v>
      </c>
      <c r="V399" s="7">
        <v>42.746770196026304</v>
      </c>
      <c r="W399" s="3">
        <f t="shared" si="142"/>
        <v>1.6409459947795444</v>
      </c>
      <c r="X399" s="3">
        <f t="shared" si="143"/>
        <v>6.576227656949408</v>
      </c>
      <c r="Y399" s="1">
        <f>0/3</f>
        <v>0</v>
      </c>
      <c r="Z399" s="3">
        <f t="shared" si="144"/>
        <v>0</v>
      </c>
      <c r="AA399" s="3">
        <f t="shared" si="145"/>
        <v>0.70710678118654757</v>
      </c>
      <c r="AB399" s="5">
        <v>145</v>
      </c>
      <c r="AC399" s="3">
        <f t="shared" si="146"/>
        <v>2.1643528557844371</v>
      </c>
      <c r="AD399" s="3">
        <f t="shared" si="147"/>
        <v>12.062338081814818</v>
      </c>
      <c r="AE399" s="2">
        <v>1.44</v>
      </c>
      <c r="AF399" s="3">
        <f t="shared" si="148"/>
        <v>0.38738982633872943</v>
      </c>
      <c r="AG399" s="3">
        <f t="shared" si="149"/>
        <v>1.3928388277184118</v>
      </c>
      <c r="AH399" s="8">
        <v>35</v>
      </c>
      <c r="AI399" s="3">
        <f t="shared" si="150"/>
        <v>1.5563025007672873</v>
      </c>
      <c r="AJ399" s="3">
        <f t="shared" si="151"/>
        <v>5.9581876439064922</v>
      </c>
      <c r="AK399">
        <v>2.12</v>
      </c>
      <c r="AL399" s="3">
        <f t="shared" si="152"/>
        <v>0.49415459401844281</v>
      </c>
      <c r="AM399" s="3">
        <f t="shared" si="153"/>
        <v>1.6186414056238645</v>
      </c>
    </row>
    <row r="400" spans="1:39" x14ac:dyDescent="0.2">
      <c r="A400">
        <v>36</v>
      </c>
      <c r="B400">
        <v>3</v>
      </c>
      <c r="C400" s="1">
        <v>36.03</v>
      </c>
      <c r="D400" s="1" t="s">
        <v>316</v>
      </c>
      <c r="E400" s="6" t="s">
        <v>254</v>
      </c>
      <c r="F400" s="6">
        <v>1</v>
      </c>
      <c r="G400" s="3">
        <v>14</v>
      </c>
      <c r="H400" s="3">
        <f t="shared" si="132"/>
        <v>1.1760912590556813</v>
      </c>
      <c r="I400" s="3">
        <f t="shared" si="133"/>
        <v>3.8078865529319543</v>
      </c>
      <c r="J400" s="3">
        <v>80</v>
      </c>
      <c r="K400" s="3">
        <f t="shared" si="134"/>
        <v>1.9084850188786497</v>
      </c>
      <c r="L400" s="3">
        <f t="shared" si="135"/>
        <v>8.9721792224631809</v>
      </c>
      <c r="M400" s="3">
        <v>85</v>
      </c>
      <c r="N400" s="3">
        <f t="shared" si="136"/>
        <v>1.9344984512435677</v>
      </c>
      <c r="O400" s="3">
        <f t="shared" si="137"/>
        <v>9.2466210044534645</v>
      </c>
      <c r="P400" s="1">
        <v>79.754048884210007</v>
      </c>
      <c r="Q400" s="3">
        <f t="shared" si="138"/>
        <v>1.9071643064085595</v>
      </c>
      <c r="R400" s="3">
        <f t="shared" si="139"/>
        <v>8.958462417413493</v>
      </c>
      <c r="S400" s="7">
        <v>72.230363200926021</v>
      </c>
      <c r="T400" s="3">
        <f t="shared" si="140"/>
        <v>1.864691188114276</v>
      </c>
      <c r="U400" s="3">
        <f t="shared" si="141"/>
        <v>8.5282098473786405</v>
      </c>
      <c r="V400" s="7">
        <v>67.645432670638385</v>
      </c>
      <c r="W400" s="3">
        <f t="shared" si="142"/>
        <v>1.8366116467158813</v>
      </c>
      <c r="X400" s="3">
        <f t="shared" si="143"/>
        <v>8.2550246923094299</v>
      </c>
      <c r="Y400" s="1">
        <v>1.3333333333333333</v>
      </c>
      <c r="Z400" s="3">
        <f t="shared" si="144"/>
        <v>0.36797678529459432</v>
      </c>
      <c r="AA400" s="3">
        <f t="shared" si="145"/>
        <v>1.35400640077266</v>
      </c>
      <c r="AB400" s="5">
        <v>237.16666666666666</v>
      </c>
      <c r="AC400" s="3">
        <f t="shared" si="146"/>
        <v>2.3768809784073266</v>
      </c>
      <c r="AD400" s="3">
        <f t="shared" si="147"/>
        <v>15.416441439796236</v>
      </c>
      <c r="AE400" s="2">
        <v>1.35</v>
      </c>
      <c r="AF400" s="3">
        <f t="shared" si="148"/>
        <v>0.37106786227173627</v>
      </c>
      <c r="AG400" s="3">
        <f t="shared" si="149"/>
        <v>1.3601470508735443</v>
      </c>
      <c r="AH400" s="8">
        <v>18.566666666666666</v>
      </c>
      <c r="AI400" s="3">
        <f t="shared" si="150"/>
        <v>1.2915168465279521</v>
      </c>
      <c r="AJ400" s="3">
        <f t="shared" si="151"/>
        <v>4.3665394383500837</v>
      </c>
      <c r="AK400">
        <v>2.2200000000000002</v>
      </c>
      <c r="AL400" s="3">
        <f t="shared" si="152"/>
        <v>0.50785587169583091</v>
      </c>
      <c r="AM400" s="3">
        <f t="shared" si="153"/>
        <v>1.6492422502470643</v>
      </c>
    </row>
    <row r="401" spans="1:39" x14ac:dyDescent="0.2">
      <c r="A401">
        <v>36</v>
      </c>
      <c r="B401">
        <v>4</v>
      </c>
      <c r="C401" s="1">
        <v>36.04</v>
      </c>
      <c r="D401" s="1" t="s">
        <v>316</v>
      </c>
      <c r="E401" s="6" t="s">
        <v>255</v>
      </c>
      <c r="F401" s="6">
        <v>1</v>
      </c>
      <c r="G401" s="3">
        <v>15</v>
      </c>
      <c r="H401" s="3">
        <f t="shared" si="132"/>
        <v>1.2041199826559248</v>
      </c>
      <c r="I401" s="3">
        <f t="shared" si="133"/>
        <v>3.9370039370059056</v>
      </c>
      <c r="J401" s="3">
        <v>80</v>
      </c>
      <c r="K401" s="3">
        <f t="shared" si="134"/>
        <v>1.9084850188786497</v>
      </c>
      <c r="L401" s="3">
        <f t="shared" si="135"/>
        <v>8.9721792224631809</v>
      </c>
      <c r="M401" s="3">
        <v>85</v>
      </c>
      <c r="N401" s="3">
        <f t="shared" si="136"/>
        <v>1.9344984512435677</v>
      </c>
      <c r="O401" s="3">
        <f t="shared" si="137"/>
        <v>9.2466210044534645</v>
      </c>
      <c r="P401" s="1">
        <v>42.347342449779269</v>
      </c>
      <c r="Q401" s="3">
        <f t="shared" si="138"/>
        <v>1.636962476788578</v>
      </c>
      <c r="R401" s="3">
        <f t="shared" si="139"/>
        <v>6.5457881458063758</v>
      </c>
      <c r="S401" s="7">
        <v>38.385288456114822</v>
      </c>
      <c r="T401" s="3">
        <f t="shared" si="140"/>
        <v>1.5953340305706059</v>
      </c>
      <c r="U401" s="3">
        <f t="shared" si="141"/>
        <v>6.2358069611009306</v>
      </c>
      <c r="V401" s="7">
        <v>26.297267688503645</v>
      </c>
      <c r="W401" s="3">
        <f t="shared" si="142"/>
        <v>1.4361191786454703</v>
      </c>
      <c r="X401" s="3">
        <f t="shared" si="143"/>
        <v>5.1766077394857382</v>
      </c>
      <c r="Y401" s="1">
        <v>3.6666666666666665</v>
      </c>
      <c r="Z401" s="3">
        <f t="shared" si="144"/>
        <v>0.66900678095857558</v>
      </c>
      <c r="AA401" s="3">
        <f t="shared" si="145"/>
        <v>2.0412414523193148</v>
      </c>
      <c r="AB401" s="5">
        <v>242.66666666666666</v>
      </c>
      <c r="AC401" s="3">
        <f t="shared" si="146"/>
        <v>2.3867961222381981</v>
      </c>
      <c r="AD401" s="3">
        <f t="shared" si="147"/>
        <v>15.593802187621423</v>
      </c>
      <c r="AE401" s="2">
        <v>1.6</v>
      </c>
      <c r="AF401" s="3">
        <f t="shared" si="148"/>
        <v>0.41497334797081797</v>
      </c>
      <c r="AG401" s="3">
        <f t="shared" si="149"/>
        <v>1.4491376746189439</v>
      </c>
      <c r="AH401" s="8">
        <v>45.733333333333327</v>
      </c>
      <c r="AI401" s="3">
        <f t="shared" si="150"/>
        <v>1.6696267589109774</v>
      </c>
      <c r="AJ401" s="3">
        <f t="shared" si="151"/>
        <v>6.7995097862517504</v>
      </c>
      <c r="AK401">
        <v>2.19</v>
      </c>
      <c r="AL401" s="3">
        <f t="shared" si="152"/>
        <v>0.50379068305718111</v>
      </c>
      <c r="AM401" s="3">
        <f t="shared" si="153"/>
        <v>1.6401219466856725</v>
      </c>
    </row>
    <row r="402" spans="1:39" s="16" customFormat="1" x14ac:dyDescent="0.2">
      <c r="A402" s="16">
        <v>36</v>
      </c>
      <c r="B402" s="16">
        <v>5</v>
      </c>
      <c r="C402" s="17">
        <v>36.049999999999997</v>
      </c>
      <c r="D402" s="17" t="s">
        <v>309</v>
      </c>
      <c r="E402" s="18" t="s">
        <v>134</v>
      </c>
      <c r="F402" s="18">
        <v>1</v>
      </c>
      <c r="G402" s="19">
        <v>12</v>
      </c>
      <c r="H402" s="3">
        <f t="shared" si="132"/>
        <v>1.1139433523068367</v>
      </c>
      <c r="I402" s="3">
        <f t="shared" si="133"/>
        <v>3.5355339059327378</v>
      </c>
      <c r="J402" s="19">
        <v>58</v>
      </c>
      <c r="K402" s="3">
        <f t="shared" si="134"/>
        <v>1.7708520116421442</v>
      </c>
      <c r="L402" s="3">
        <f t="shared" si="135"/>
        <v>7.6485292703891776</v>
      </c>
      <c r="M402" s="19">
        <v>58</v>
      </c>
      <c r="N402" s="3">
        <f t="shared" si="136"/>
        <v>1.7708520116421442</v>
      </c>
      <c r="O402" s="3">
        <f t="shared" si="137"/>
        <v>7.6485292703891776</v>
      </c>
      <c r="P402" s="17">
        <v>56.343286863059156</v>
      </c>
      <c r="Q402" s="3">
        <f t="shared" si="138"/>
        <v>1.7584825826735642</v>
      </c>
      <c r="R402" s="3">
        <f t="shared" si="139"/>
        <v>7.5394487108182622</v>
      </c>
      <c r="S402" s="20" t="s">
        <v>29</v>
      </c>
      <c r="T402" s="8" t="s">
        <v>29</v>
      </c>
      <c r="U402" s="8" t="s">
        <v>29</v>
      </c>
      <c r="V402" s="20" t="s">
        <v>29</v>
      </c>
      <c r="W402" s="8" t="s">
        <v>29</v>
      </c>
      <c r="X402" s="8" t="s">
        <v>29</v>
      </c>
      <c r="Y402" s="17">
        <v>0</v>
      </c>
      <c r="Z402" s="3">
        <f t="shared" si="144"/>
        <v>0</v>
      </c>
      <c r="AA402" s="3">
        <f t="shared" si="145"/>
        <v>0.70710678118654757</v>
      </c>
      <c r="AB402" s="21">
        <v>110.33333333333333</v>
      </c>
      <c r="AC402" s="3">
        <f t="shared" si="146"/>
        <v>2.046625212091902</v>
      </c>
      <c r="AD402" s="3">
        <f t="shared" si="147"/>
        <v>10.52774113156917</v>
      </c>
      <c r="AE402" s="22">
        <v>1.29</v>
      </c>
      <c r="AF402" s="3">
        <f t="shared" si="148"/>
        <v>0.35983548233988799</v>
      </c>
      <c r="AG402" s="3">
        <f t="shared" si="149"/>
        <v>1.3379088160259651</v>
      </c>
      <c r="AH402" s="23">
        <v>37.699999999999996</v>
      </c>
      <c r="AI402" s="3">
        <f t="shared" si="150"/>
        <v>1.5877109650189114</v>
      </c>
      <c r="AJ402" s="3">
        <f t="shared" si="151"/>
        <v>6.1806148561449774</v>
      </c>
      <c r="AK402" s="16">
        <v>1.81</v>
      </c>
      <c r="AL402" s="3">
        <f t="shared" si="152"/>
        <v>0.44870631990507992</v>
      </c>
      <c r="AM402" s="3">
        <f t="shared" si="153"/>
        <v>1.5198684153570663</v>
      </c>
    </row>
    <row r="403" spans="1:39" x14ac:dyDescent="0.2">
      <c r="A403">
        <v>36</v>
      </c>
      <c r="B403">
        <v>6</v>
      </c>
      <c r="C403" s="1">
        <v>36.06</v>
      </c>
      <c r="D403" s="1" t="s">
        <v>316</v>
      </c>
      <c r="E403" s="6" t="s">
        <v>258</v>
      </c>
      <c r="F403" s="9">
        <v>1</v>
      </c>
      <c r="G403" s="3">
        <v>15</v>
      </c>
      <c r="H403" s="3">
        <f t="shared" si="132"/>
        <v>1.2041199826559248</v>
      </c>
      <c r="I403" s="3">
        <f t="shared" si="133"/>
        <v>3.9370039370059056</v>
      </c>
      <c r="J403" s="3">
        <v>73</v>
      </c>
      <c r="K403" s="3">
        <f t="shared" si="134"/>
        <v>1.8692317197309762</v>
      </c>
      <c r="L403" s="3">
        <f t="shared" si="135"/>
        <v>8.5732140997411239</v>
      </c>
      <c r="M403" s="3">
        <v>73</v>
      </c>
      <c r="N403" s="3">
        <f t="shared" si="136"/>
        <v>1.8692317197309762</v>
      </c>
      <c r="O403" s="3">
        <f t="shared" si="137"/>
        <v>8.5732140997411239</v>
      </c>
      <c r="P403" s="1">
        <v>64.80740023335099</v>
      </c>
      <c r="Q403" s="3">
        <f t="shared" si="138"/>
        <v>1.8182747340364063</v>
      </c>
      <c r="R403" s="3">
        <f t="shared" si="139"/>
        <v>8.0812994149054393</v>
      </c>
      <c r="S403" s="7">
        <v>36.304852675029245</v>
      </c>
      <c r="T403" s="3">
        <f t="shared" si="140"/>
        <v>1.5717653292057088</v>
      </c>
      <c r="U403" s="3">
        <f t="shared" si="141"/>
        <v>6.0667003119512382</v>
      </c>
      <c r="V403" s="7">
        <v>50.463212631691242</v>
      </c>
      <c r="W403" s="3">
        <f t="shared" si="142"/>
        <v>1.7114968938965951</v>
      </c>
      <c r="X403" s="3">
        <f t="shared" si="143"/>
        <v>7.1388523329517923</v>
      </c>
      <c r="Y403" s="1">
        <v>1</v>
      </c>
      <c r="Z403" s="3">
        <f t="shared" si="144"/>
        <v>0.3010299956639812</v>
      </c>
      <c r="AA403" s="3">
        <f t="shared" si="145"/>
        <v>1.2247448713915889</v>
      </c>
      <c r="AB403" s="5">
        <v>125</v>
      </c>
      <c r="AC403" s="3">
        <f t="shared" si="146"/>
        <v>2.1003705451175629</v>
      </c>
      <c r="AD403" s="3">
        <f t="shared" si="147"/>
        <v>11.202678251204039</v>
      </c>
      <c r="AE403" s="2">
        <v>1.52</v>
      </c>
      <c r="AF403" s="3">
        <f t="shared" si="148"/>
        <v>0.40140054078154408</v>
      </c>
      <c r="AG403" s="3">
        <f t="shared" si="149"/>
        <v>1.4212670403551895</v>
      </c>
      <c r="AH403" s="8">
        <v>11.666666666666666</v>
      </c>
      <c r="AI403" s="3">
        <f t="shared" si="150"/>
        <v>1.1026623418971477</v>
      </c>
      <c r="AJ403" s="3">
        <f t="shared" si="151"/>
        <v>3.488074922742725</v>
      </c>
      <c r="AK403">
        <v>1.93</v>
      </c>
      <c r="AL403" s="3">
        <f t="shared" si="152"/>
        <v>0.46686762035410939</v>
      </c>
      <c r="AM403" s="3">
        <f t="shared" si="153"/>
        <v>1.5588457268119895</v>
      </c>
    </row>
    <row r="404" spans="1:39" x14ac:dyDescent="0.2">
      <c r="A404">
        <v>36</v>
      </c>
      <c r="B404">
        <v>7</v>
      </c>
      <c r="C404" s="1">
        <v>36.07</v>
      </c>
      <c r="D404" s="1" t="s">
        <v>317</v>
      </c>
      <c r="E404" s="6" t="s">
        <v>133</v>
      </c>
      <c r="F404" s="6">
        <v>2</v>
      </c>
      <c r="G404" s="3">
        <v>12</v>
      </c>
      <c r="H404" s="3">
        <f t="shared" si="132"/>
        <v>1.1139433523068367</v>
      </c>
      <c r="I404" s="3">
        <f t="shared" si="133"/>
        <v>3.5355339059327378</v>
      </c>
      <c r="J404" s="3">
        <v>73</v>
      </c>
      <c r="K404" s="3">
        <f t="shared" si="134"/>
        <v>1.8692317197309762</v>
      </c>
      <c r="L404" s="3">
        <f t="shared" si="135"/>
        <v>8.5732140997411239</v>
      </c>
      <c r="M404" s="3">
        <v>80</v>
      </c>
      <c r="N404" s="3">
        <f t="shared" si="136"/>
        <v>1.9084850188786497</v>
      </c>
      <c r="O404" s="3">
        <f t="shared" si="137"/>
        <v>8.9721792224631809</v>
      </c>
      <c r="P404" s="1">
        <v>51.473204244043295</v>
      </c>
      <c r="Q404" s="3">
        <f t="shared" si="138"/>
        <v>1.7199375849343339</v>
      </c>
      <c r="R404" s="3">
        <f t="shared" si="139"/>
        <v>7.2092443601284106</v>
      </c>
      <c r="S404" s="7">
        <v>52.503562396808107</v>
      </c>
      <c r="T404" s="3">
        <f t="shared" si="140"/>
        <v>1.7283826993627081</v>
      </c>
      <c r="U404" s="3">
        <f t="shared" si="141"/>
        <v>7.2803545515866261</v>
      </c>
      <c r="V404" s="7">
        <v>53.378562140535536</v>
      </c>
      <c r="W404" s="3">
        <f t="shared" si="142"/>
        <v>1.735427719936165</v>
      </c>
      <c r="X404" s="3">
        <f t="shared" si="143"/>
        <v>7.3402017779169757</v>
      </c>
      <c r="Y404" s="1">
        <f>8/3</f>
        <v>2.6666666666666665</v>
      </c>
      <c r="Z404" s="3">
        <f t="shared" si="144"/>
        <v>0.56427143043856254</v>
      </c>
      <c r="AA404" s="3">
        <f t="shared" si="145"/>
        <v>1.7795130420052185</v>
      </c>
      <c r="AB404" s="5">
        <v>140</v>
      </c>
      <c r="AC404" s="3">
        <f t="shared" si="146"/>
        <v>2.1492191126553797</v>
      </c>
      <c r="AD404" s="3">
        <f t="shared" si="147"/>
        <v>11.853269591129697</v>
      </c>
      <c r="AE404" s="2">
        <v>1.5</v>
      </c>
      <c r="AF404" s="3">
        <f t="shared" si="148"/>
        <v>0.3979400086720376</v>
      </c>
      <c r="AG404" s="3">
        <f t="shared" si="149"/>
        <v>1.4142135623730951</v>
      </c>
      <c r="AH404" s="8">
        <v>0.3000000000000001</v>
      </c>
      <c r="AI404" s="3">
        <f t="shared" si="150"/>
        <v>0.11394335230683679</v>
      </c>
      <c r="AJ404" s="3">
        <f t="shared" si="151"/>
        <v>0.89442719099991586</v>
      </c>
      <c r="AK404">
        <v>2.13</v>
      </c>
      <c r="AL404" s="3">
        <f t="shared" si="152"/>
        <v>0.49554433754644844</v>
      </c>
      <c r="AM404" s="3">
        <f t="shared" si="153"/>
        <v>1.6217274740226855</v>
      </c>
    </row>
    <row r="405" spans="1:39" x14ac:dyDescent="0.2">
      <c r="A405">
        <v>36</v>
      </c>
      <c r="B405">
        <v>8</v>
      </c>
      <c r="C405" s="1">
        <v>36.08</v>
      </c>
      <c r="D405" s="1" t="s">
        <v>317</v>
      </c>
      <c r="E405" s="6" t="s">
        <v>198</v>
      </c>
      <c r="F405" s="6">
        <v>2</v>
      </c>
      <c r="G405" s="3">
        <v>8</v>
      </c>
      <c r="H405" s="3">
        <f t="shared" si="132"/>
        <v>0.95424250943932487</v>
      </c>
      <c r="I405" s="3">
        <f t="shared" si="133"/>
        <v>2.9154759474226504</v>
      </c>
      <c r="J405" s="3">
        <v>92</v>
      </c>
      <c r="K405" s="3">
        <f t="shared" si="134"/>
        <v>1.968482948553935</v>
      </c>
      <c r="L405" s="3">
        <f t="shared" si="135"/>
        <v>9.6176920308356717</v>
      </c>
      <c r="M405" s="3">
        <v>100</v>
      </c>
      <c r="N405" s="3">
        <f t="shared" si="136"/>
        <v>2.0043213737826426</v>
      </c>
      <c r="O405" s="3">
        <f t="shared" si="137"/>
        <v>10.024968827881711</v>
      </c>
      <c r="P405" s="1">
        <v>93.725852260468855</v>
      </c>
      <c r="Q405" s="3">
        <f t="shared" si="138"/>
        <v>1.9764685213669695</v>
      </c>
      <c r="R405" s="3">
        <f t="shared" si="139"/>
        <v>9.7070001679442068</v>
      </c>
      <c r="S405" s="7">
        <v>103.2480629017261</v>
      </c>
      <c r="T405" s="3">
        <f t="shared" si="140"/>
        <v>2.0180679938241424</v>
      </c>
      <c r="U405" s="3">
        <f t="shared" si="141"/>
        <v>10.185679304873391</v>
      </c>
      <c r="V405" s="7">
        <v>68.85185454641757</v>
      </c>
      <c r="W405" s="3">
        <f t="shared" si="142"/>
        <v>1.8441779409954213</v>
      </c>
      <c r="X405" s="3">
        <f t="shared" si="143"/>
        <v>8.3277760864721611</v>
      </c>
      <c r="Y405" s="1">
        <v>5</v>
      </c>
      <c r="Z405" s="3">
        <f t="shared" si="144"/>
        <v>0.77815125038364363</v>
      </c>
      <c r="AA405" s="3">
        <f t="shared" si="145"/>
        <v>2.3452078799117149</v>
      </c>
      <c r="AB405" s="5">
        <v>311</v>
      </c>
      <c r="AC405" s="3">
        <f t="shared" si="146"/>
        <v>2.4941545940184429</v>
      </c>
      <c r="AD405" s="3">
        <f t="shared" si="147"/>
        <v>17.649362594722792</v>
      </c>
      <c r="AE405" s="2">
        <v>1.26</v>
      </c>
      <c r="AF405" s="3">
        <f t="shared" si="148"/>
        <v>0.35410843914740087</v>
      </c>
      <c r="AG405" s="3">
        <f t="shared" si="149"/>
        <v>1.3266499161421599</v>
      </c>
      <c r="AH405" s="8">
        <v>1.5333333333333332</v>
      </c>
      <c r="AI405" s="3">
        <f t="shared" si="150"/>
        <v>0.40369233756112888</v>
      </c>
      <c r="AJ405" s="3">
        <f t="shared" si="151"/>
        <v>1.4259499757471625</v>
      </c>
      <c r="AK405">
        <v>2.23</v>
      </c>
      <c r="AL405" s="3">
        <f t="shared" si="152"/>
        <v>0.50920252233110286</v>
      </c>
      <c r="AM405" s="3">
        <f t="shared" si="153"/>
        <v>1.6522711641858305</v>
      </c>
    </row>
    <row r="406" spans="1:39" x14ac:dyDescent="0.2">
      <c r="A406">
        <v>36</v>
      </c>
      <c r="B406">
        <v>9</v>
      </c>
      <c r="C406" s="1">
        <v>36.090000000000003</v>
      </c>
      <c r="D406" s="1" t="s">
        <v>317</v>
      </c>
      <c r="E406" s="6" t="s">
        <v>234</v>
      </c>
      <c r="F406" s="6">
        <v>2</v>
      </c>
      <c r="G406" s="3">
        <v>14</v>
      </c>
      <c r="H406" s="3">
        <f t="shared" si="132"/>
        <v>1.1760912590556813</v>
      </c>
      <c r="I406" s="3">
        <f t="shared" si="133"/>
        <v>3.8078865529319543</v>
      </c>
      <c r="J406" s="3">
        <v>92</v>
      </c>
      <c r="K406" s="3">
        <f t="shared" si="134"/>
        <v>1.968482948553935</v>
      </c>
      <c r="L406" s="3">
        <f t="shared" si="135"/>
        <v>9.6176920308356717</v>
      </c>
      <c r="M406" s="3">
        <v>92</v>
      </c>
      <c r="N406" s="3">
        <f t="shared" si="136"/>
        <v>1.968482948553935</v>
      </c>
      <c r="O406" s="3">
        <f t="shared" si="137"/>
        <v>9.6176920308356717</v>
      </c>
      <c r="P406" s="1">
        <v>48.754341771903981</v>
      </c>
      <c r="Q406" s="3">
        <f t="shared" si="138"/>
        <v>1.6968309850878587</v>
      </c>
      <c r="R406" s="3">
        <f t="shared" si="139"/>
        <v>7.0181437554316295</v>
      </c>
      <c r="S406" s="7">
        <v>33.255849643257456</v>
      </c>
      <c r="T406" s="3">
        <f t="shared" si="140"/>
        <v>1.5347347437369432</v>
      </c>
      <c r="U406" s="3">
        <f t="shared" si="141"/>
        <v>5.809978454629368</v>
      </c>
      <c r="V406" s="7">
        <v>43.269430109815495</v>
      </c>
      <c r="W406" s="3">
        <f t="shared" si="142"/>
        <v>1.6461039312457222</v>
      </c>
      <c r="X406" s="3">
        <f t="shared" si="143"/>
        <v>6.6158468928637921</v>
      </c>
      <c r="Y406" s="1">
        <v>4</v>
      </c>
      <c r="Z406" s="3">
        <f t="shared" si="144"/>
        <v>0.69897000433601886</v>
      </c>
      <c r="AA406" s="3">
        <f t="shared" si="145"/>
        <v>2.1213203435596424</v>
      </c>
      <c r="AB406" s="5">
        <v>189.5</v>
      </c>
      <c r="AC406" s="3">
        <f t="shared" si="146"/>
        <v>2.2798949800116382</v>
      </c>
      <c r="AD406" s="3">
        <f t="shared" si="147"/>
        <v>13.784048752090222</v>
      </c>
      <c r="AE406" s="2">
        <v>1.79</v>
      </c>
      <c r="AF406" s="3">
        <f t="shared" si="148"/>
        <v>0.44560420327359757</v>
      </c>
      <c r="AG406" s="3">
        <f t="shared" si="149"/>
        <v>1.5132745950421556</v>
      </c>
      <c r="AH406" s="8" t="s">
        <v>29</v>
      </c>
      <c r="AI406" s="8" t="s">
        <v>29</v>
      </c>
      <c r="AJ406" s="8" t="s">
        <v>29</v>
      </c>
      <c r="AK406" s="8" t="s">
        <v>29</v>
      </c>
      <c r="AL406" s="8" t="s">
        <v>29</v>
      </c>
      <c r="AM406" s="8" t="s">
        <v>29</v>
      </c>
    </row>
    <row r="407" spans="1:39" x14ac:dyDescent="0.2">
      <c r="A407">
        <v>36</v>
      </c>
      <c r="B407">
        <v>10</v>
      </c>
      <c r="C407" s="1">
        <v>36.1</v>
      </c>
      <c r="D407" s="1" t="s">
        <v>317</v>
      </c>
      <c r="E407" s="6" t="s">
        <v>47</v>
      </c>
      <c r="F407" s="6">
        <v>2</v>
      </c>
      <c r="G407" s="3">
        <v>14</v>
      </c>
      <c r="H407" s="3">
        <f t="shared" si="132"/>
        <v>1.1760912590556813</v>
      </c>
      <c r="I407" s="3">
        <f t="shared" si="133"/>
        <v>3.8078865529319543</v>
      </c>
      <c r="J407" s="3">
        <v>73</v>
      </c>
      <c r="K407" s="3">
        <f t="shared" si="134"/>
        <v>1.8692317197309762</v>
      </c>
      <c r="L407" s="3">
        <f t="shared" si="135"/>
        <v>8.5732140997411239</v>
      </c>
      <c r="M407" s="3">
        <v>80</v>
      </c>
      <c r="N407" s="3">
        <f t="shared" si="136"/>
        <v>1.9084850188786497</v>
      </c>
      <c r="O407" s="3">
        <f t="shared" si="137"/>
        <v>8.9721792224631809</v>
      </c>
      <c r="P407" s="1">
        <v>42.829617917259306</v>
      </c>
      <c r="Q407" s="3">
        <f t="shared" si="138"/>
        <v>1.6417676847276717</v>
      </c>
      <c r="R407" s="3">
        <f t="shared" si="139"/>
        <v>6.5825236738852144</v>
      </c>
      <c r="S407" s="7">
        <v>64.3017171910396</v>
      </c>
      <c r="T407" s="3">
        <f t="shared" si="140"/>
        <v>1.8149246017465495</v>
      </c>
      <c r="U407" s="3">
        <f t="shared" si="141"/>
        <v>8.0499513781786032</v>
      </c>
      <c r="V407" s="7">
        <v>39.029601041842575</v>
      </c>
      <c r="W407" s="3">
        <f t="shared" si="142"/>
        <v>1.6023812616966688</v>
      </c>
      <c r="X407" s="3">
        <f t="shared" si="143"/>
        <v>6.2872570364064631</v>
      </c>
      <c r="Y407" s="1">
        <f>8/3</f>
        <v>2.6666666666666665</v>
      </c>
      <c r="Z407" s="3">
        <f t="shared" si="144"/>
        <v>0.56427143043856254</v>
      </c>
      <c r="AA407" s="3">
        <f t="shared" si="145"/>
        <v>1.7795130420052185</v>
      </c>
      <c r="AB407" s="5">
        <v>175.5</v>
      </c>
      <c r="AC407" s="3">
        <f t="shared" si="146"/>
        <v>2.2467447097238415</v>
      </c>
      <c r="AD407" s="3">
        <f t="shared" si="147"/>
        <v>13.266499161421599</v>
      </c>
      <c r="AE407" s="2">
        <v>1.37</v>
      </c>
      <c r="AF407" s="3">
        <f t="shared" si="148"/>
        <v>0.37474834601010387</v>
      </c>
      <c r="AG407" s="3">
        <f t="shared" si="149"/>
        <v>1.3674794331177345</v>
      </c>
      <c r="AH407" s="8" t="s">
        <v>29</v>
      </c>
      <c r="AI407" s="8" t="s">
        <v>29</v>
      </c>
      <c r="AJ407" s="8" t="s">
        <v>29</v>
      </c>
      <c r="AK407" s="8" t="s">
        <v>29</v>
      </c>
      <c r="AL407" s="8" t="s">
        <v>29</v>
      </c>
      <c r="AM407" s="8" t="s">
        <v>29</v>
      </c>
    </row>
    <row r="408" spans="1:39" x14ac:dyDescent="0.2">
      <c r="A408">
        <v>36</v>
      </c>
      <c r="B408">
        <v>11</v>
      </c>
      <c r="C408" s="1">
        <v>36.11</v>
      </c>
      <c r="D408" s="1" t="s">
        <v>312</v>
      </c>
      <c r="E408" s="9" t="s">
        <v>9</v>
      </c>
      <c r="F408" s="6">
        <v>2</v>
      </c>
      <c r="G408" s="3">
        <v>13</v>
      </c>
      <c r="H408" s="3">
        <f t="shared" si="132"/>
        <v>1.146128035678238</v>
      </c>
      <c r="I408" s="3">
        <f t="shared" si="133"/>
        <v>3.6742346141747673</v>
      </c>
      <c r="J408" s="3">
        <v>122</v>
      </c>
      <c r="K408" s="3">
        <f t="shared" si="134"/>
        <v>2.0899051114393981</v>
      </c>
      <c r="L408" s="3">
        <f t="shared" si="135"/>
        <v>11.067971810589327</v>
      </c>
      <c r="M408" s="3">
        <v>122</v>
      </c>
      <c r="N408" s="3">
        <f t="shared" si="136"/>
        <v>2.0899051114393981</v>
      </c>
      <c r="O408" s="3">
        <f t="shared" si="137"/>
        <v>11.067971810589327</v>
      </c>
      <c r="P408" s="1">
        <v>59.886623310820084</v>
      </c>
      <c r="Q408" s="3">
        <f t="shared" si="138"/>
        <v>1.7845218893420638</v>
      </c>
      <c r="R408" s="3">
        <f t="shared" si="139"/>
        <v>7.7708830457561309</v>
      </c>
      <c r="S408" s="7">
        <v>56.103223747568109</v>
      </c>
      <c r="T408" s="3">
        <f t="shared" si="140"/>
        <v>1.7566606269193901</v>
      </c>
      <c r="U408" s="3">
        <f t="shared" si="141"/>
        <v>7.5235113974505357</v>
      </c>
      <c r="V408" s="7">
        <v>67.659277071854646</v>
      </c>
      <c r="W408" s="3">
        <f t="shared" si="142"/>
        <v>1.836699226334747</v>
      </c>
      <c r="X408" s="3">
        <f t="shared" si="143"/>
        <v>8.2558631936251619</v>
      </c>
      <c r="Y408" s="1">
        <v>15.5</v>
      </c>
      <c r="Z408" s="3">
        <f t="shared" si="144"/>
        <v>1.2174839442139063</v>
      </c>
      <c r="AA408" s="3">
        <f t="shared" si="145"/>
        <v>4</v>
      </c>
      <c r="AB408" s="5">
        <v>399</v>
      </c>
      <c r="AC408" s="3">
        <f t="shared" si="146"/>
        <v>2.6020599913279625</v>
      </c>
      <c r="AD408" s="3">
        <f t="shared" si="147"/>
        <v>19.987496091306685</v>
      </c>
      <c r="AE408" s="2">
        <v>1.1200000000000001</v>
      </c>
      <c r="AF408" s="3">
        <f t="shared" si="148"/>
        <v>0.32633586092875144</v>
      </c>
      <c r="AG408" s="3">
        <f t="shared" si="149"/>
        <v>1.2727922061357855</v>
      </c>
      <c r="AH408" s="8">
        <v>21.066666666666666</v>
      </c>
      <c r="AI408" s="3">
        <f t="shared" si="150"/>
        <v>1.3437367347200375</v>
      </c>
      <c r="AJ408" s="3">
        <f t="shared" si="151"/>
        <v>4.6439925351648306</v>
      </c>
      <c r="AK408">
        <v>2.0099999999999998</v>
      </c>
      <c r="AL408" s="3">
        <f t="shared" si="152"/>
        <v>0.47856649559384334</v>
      </c>
      <c r="AM408" s="3">
        <f t="shared" si="153"/>
        <v>1.5842979517754858</v>
      </c>
    </row>
    <row r="409" spans="1:39" s="16" customFormat="1" x14ac:dyDescent="0.2">
      <c r="A409" s="16">
        <v>36</v>
      </c>
      <c r="B409" s="16">
        <v>12</v>
      </c>
      <c r="C409" s="17">
        <v>36.119999999999997</v>
      </c>
      <c r="D409" s="17" t="s">
        <v>311</v>
      </c>
      <c r="E409" s="18" t="s">
        <v>171</v>
      </c>
      <c r="F409" s="18">
        <v>2</v>
      </c>
      <c r="G409" s="19">
        <v>15</v>
      </c>
      <c r="H409" s="3">
        <f t="shared" si="132"/>
        <v>1.2041199826559248</v>
      </c>
      <c r="I409" s="3">
        <f t="shared" si="133"/>
        <v>3.9370039370059056</v>
      </c>
      <c r="J409" s="19">
        <v>58</v>
      </c>
      <c r="K409" s="3">
        <f t="shared" si="134"/>
        <v>1.7708520116421442</v>
      </c>
      <c r="L409" s="3">
        <f t="shared" si="135"/>
        <v>7.6485292703891776</v>
      </c>
      <c r="M409" s="19">
        <v>65</v>
      </c>
      <c r="N409" s="3">
        <f t="shared" si="136"/>
        <v>1.8195439355418688</v>
      </c>
      <c r="O409" s="3">
        <f t="shared" si="137"/>
        <v>8.0932070281193234</v>
      </c>
      <c r="P409" s="17">
        <v>70.900977682063271</v>
      </c>
      <c r="Q409" s="3">
        <f t="shared" si="138"/>
        <v>1.8567347957937079</v>
      </c>
      <c r="R409" s="3">
        <f t="shared" si="139"/>
        <v>8.4499099215354523</v>
      </c>
      <c r="S409" s="20" t="s">
        <v>29</v>
      </c>
      <c r="T409" s="8" t="s">
        <v>29</v>
      </c>
      <c r="U409" s="8" t="s">
        <v>29</v>
      </c>
      <c r="V409" s="20" t="s">
        <v>29</v>
      </c>
      <c r="W409" s="8" t="s">
        <v>29</v>
      </c>
      <c r="X409" s="8" t="s">
        <v>29</v>
      </c>
      <c r="Y409" s="17">
        <v>0</v>
      </c>
      <c r="Z409" s="3">
        <f t="shared" si="144"/>
        <v>0</v>
      </c>
      <c r="AA409" s="3">
        <f t="shared" si="145"/>
        <v>0.70710678118654757</v>
      </c>
      <c r="AB409" s="21">
        <v>83.333333333333329</v>
      </c>
      <c r="AC409" s="3">
        <f t="shared" si="146"/>
        <v>1.9259992664561554</v>
      </c>
      <c r="AD409" s="3">
        <f t="shared" si="147"/>
        <v>9.1560544632135805</v>
      </c>
      <c r="AE409" s="22">
        <v>1.1399999999999999</v>
      </c>
      <c r="AF409" s="3">
        <f t="shared" si="148"/>
        <v>0.33041377334919075</v>
      </c>
      <c r="AG409" s="3">
        <f t="shared" si="149"/>
        <v>1.2806248474865698</v>
      </c>
      <c r="AH409" s="23" t="s">
        <v>29</v>
      </c>
      <c r="AI409" s="8" t="s">
        <v>29</v>
      </c>
      <c r="AJ409" s="8" t="s">
        <v>29</v>
      </c>
      <c r="AK409" s="23" t="s">
        <v>29</v>
      </c>
      <c r="AL409" s="8" t="s">
        <v>29</v>
      </c>
      <c r="AM409" s="8" t="s">
        <v>29</v>
      </c>
    </row>
    <row r="410" spans="1:39" x14ac:dyDescent="0.2">
      <c r="A410">
        <v>37</v>
      </c>
      <c r="B410">
        <v>1</v>
      </c>
      <c r="C410" s="1">
        <v>37.01</v>
      </c>
      <c r="D410" s="1" t="s">
        <v>316</v>
      </c>
      <c r="E410" s="6" t="s">
        <v>149</v>
      </c>
      <c r="F410" s="6">
        <v>1</v>
      </c>
      <c r="G410" s="3">
        <v>10</v>
      </c>
      <c r="H410" s="3">
        <f t="shared" si="132"/>
        <v>1.0413926851582251</v>
      </c>
      <c r="I410" s="3">
        <f t="shared" si="133"/>
        <v>3.2403703492039302</v>
      </c>
      <c r="J410" s="3">
        <v>80</v>
      </c>
      <c r="K410" s="3">
        <f t="shared" si="134"/>
        <v>1.9084850188786497</v>
      </c>
      <c r="L410" s="3">
        <f t="shared" si="135"/>
        <v>8.9721792224631809</v>
      </c>
      <c r="M410" s="3">
        <v>80</v>
      </c>
      <c r="N410" s="3">
        <f t="shared" si="136"/>
        <v>1.9084850188786497</v>
      </c>
      <c r="O410" s="3">
        <f t="shared" si="137"/>
        <v>8.9721792224631809</v>
      </c>
      <c r="P410" s="1">
        <v>64.052650949142404</v>
      </c>
      <c r="Q410" s="3">
        <f t="shared" si="138"/>
        <v>1.8132649991162979</v>
      </c>
      <c r="R410" s="3">
        <f t="shared" si="139"/>
        <v>8.0344664383605711</v>
      </c>
      <c r="S410" s="7">
        <v>81.144453834253355</v>
      </c>
      <c r="T410" s="3">
        <f t="shared" si="140"/>
        <v>1.914578246401744</v>
      </c>
      <c r="U410" s="3">
        <f t="shared" si="141"/>
        <v>9.0357320585690974</v>
      </c>
      <c r="V410" s="7">
        <v>65.700807476880158</v>
      </c>
      <c r="W410" s="3">
        <f t="shared" si="142"/>
        <v>1.8241310914972182</v>
      </c>
      <c r="X410" s="3">
        <f t="shared" si="143"/>
        <v>8.1363878642110077</v>
      </c>
      <c r="Y410" s="1">
        <f>7/3</f>
        <v>2.3333333333333335</v>
      </c>
      <c r="Z410" s="3">
        <f t="shared" si="144"/>
        <v>0.52287874528033762</v>
      </c>
      <c r="AA410" s="3">
        <f t="shared" si="145"/>
        <v>1.6832508230603465</v>
      </c>
      <c r="AB410" s="5">
        <v>262.33333333333331</v>
      </c>
      <c r="AC410" s="3">
        <f t="shared" si="146"/>
        <v>2.4205058365707788</v>
      </c>
      <c r="AD410" s="3">
        <f t="shared" si="147"/>
        <v>16.212135372409563</v>
      </c>
      <c r="AE410" s="2">
        <v>1.61</v>
      </c>
      <c r="AF410" s="3">
        <f t="shared" si="148"/>
        <v>0.41664050733828101</v>
      </c>
      <c r="AG410" s="3">
        <f t="shared" si="149"/>
        <v>1.452583904633395</v>
      </c>
      <c r="AH410" s="8">
        <v>20.100000000000001</v>
      </c>
      <c r="AI410" s="3">
        <f t="shared" si="150"/>
        <v>1.3242824552976926</v>
      </c>
      <c r="AJ410" s="3">
        <f t="shared" si="151"/>
        <v>4.5387222871640871</v>
      </c>
      <c r="AK410">
        <v>1.95</v>
      </c>
      <c r="AL410" s="3">
        <f t="shared" si="152"/>
        <v>0.46982201597816303</v>
      </c>
      <c r="AM410" s="3">
        <f t="shared" si="153"/>
        <v>1.5652475842498528</v>
      </c>
    </row>
    <row r="411" spans="1:39" s="16" customFormat="1" x14ac:dyDescent="0.2">
      <c r="A411" s="16">
        <v>37</v>
      </c>
      <c r="B411" s="16">
        <v>2</v>
      </c>
      <c r="C411" s="17">
        <v>37.020000000000003</v>
      </c>
      <c r="D411" s="17" t="s">
        <v>313</v>
      </c>
      <c r="E411" s="18" t="s">
        <v>11</v>
      </c>
      <c r="F411" s="18">
        <v>1</v>
      </c>
      <c r="G411" s="19">
        <v>15</v>
      </c>
      <c r="H411" s="3">
        <f t="shared" si="132"/>
        <v>1.2041199826559248</v>
      </c>
      <c r="I411" s="3">
        <f t="shared" si="133"/>
        <v>3.9370039370059056</v>
      </c>
      <c r="J411" s="19">
        <v>58</v>
      </c>
      <c r="K411" s="3">
        <f t="shared" si="134"/>
        <v>1.7708520116421442</v>
      </c>
      <c r="L411" s="3">
        <f t="shared" si="135"/>
        <v>7.6485292703891776</v>
      </c>
      <c r="M411" s="19">
        <v>58</v>
      </c>
      <c r="N411" s="3">
        <f t="shared" si="136"/>
        <v>1.7708520116421442</v>
      </c>
      <c r="O411" s="3">
        <f t="shared" si="137"/>
        <v>7.6485292703891776</v>
      </c>
      <c r="P411" s="17">
        <v>47.786500832846009</v>
      </c>
      <c r="Q411" s="3">
        <f t="shared" si="138"/>
        <v>1.6882996698547674</v>
      </c>
      <c r="R411" s="3">
        <f t="shared" si="139"/>
        <v>6.9488488854518922</v>
      </c>
      <c r="S411" s="20" t="s">
        <v>29</v>
      </c>
      <c r="T411" s="8" t="s">
        <v>29</v>
      </c>
      <c r="U411" s="8" t="s">
        <v>29</v>
      </c>
      <c r="V411" s="20" t="s">
        <v>29</v>
      </c>
      <c r="W411" s="8" t="s">
        <v>29</v>
      </c>
      <c r="X411" s="8" t="s">
        <v>29</v>
      </c>
      <c r="Y411" s="17">
        <v>0.33333333333333331</v>
      </c>
      <c r="Z411" s="3">
        <f t="shared" si="144"/>
        <v>0.12493873660829993</v>
      </c>
      <c r="AA411" s="3">
        <f t="shared" si="145"/>
        <v>0.91287092917527679</v>
      </c>
      <c r="AB411" s="21">
        <v>153.5</v>
      </c>
      <c r="AC411" s="3">
        <f t="shared" si="146"/>
        <v>2.1889284837608534</v>
      </c>
      <c r="AD411" s="3">
        <f t="shared" si="147"/>
        <v>12.409673645990857</v>
      </c>
      <c r="AE411" s="22">
        <v>0.87</v>
      </c>
      <c r="AF411" s="3">
        <f t="shared" si="148"/>
        <v>0.27184160653649897</v>
      </c>
      <c r="AG411" s="3">
        <f t="shared" si="149"/>
        <v>1.1704699910719625</v>
      </c>
      <c r="AH411" s="23">
        <v>131.43333333333337</v>
      </c>
      <c r="AI411" s="3">
        <f t="shared" si="150"/>
        <v>2.1219973103357006</v>
      </c>
      <c r="AJ411" s="3">
        <f t="shared" si="151"/>
        <v>11.486223632392562</v>
      </c>
      <c r="AK411" s="16">
        <v>1.63</v>
      </c>
      <c r="AL411" s="3">
        <f t="shared" si="152"/>
        <v>0.41995574848975786</v>
      </c>
      <c r="AM411" s="3">
        <f t="shared" si="153"/>
        <v>1.4594519519326423</v>
      </c>
    </row>
    <row r="412" spans="1:39" x14ac:dyDescent="0.2">
      <c r="A412">
        <v>37</v>
      </c>
      <c r="B412">
        <v>3</v>
      </c>
      <c r="C412" s="1">
        <v>37.03</v>
      </c>
      <c r="D412" s="1" t="s">
        <v>316</v>
      </c>
      <c r="E412" s="6" t="s">
        <v>262</v>
      </c>
      <c r="F412" s="6">
        <v>1</v>
      </c>
      <c r="G412" s="3">
        <v>8</v>
      </c>
      <c r="H412" s="3">
        <f t="shared" si="132"/>
        <v>0.95424250943932487</v>
      </c>
      <c r="I412" s="3">
        <f t="shared" si="133"/>
        <v>2.9154759474226504</v>
      </c>
      <c r="J412" s="3">
        <v>80</v>
      </c>
      <c r="K412" s="3">
        <f t="shared" si="134"/>
        <v>1.9084850188786497</v>
      </c>
      <c r="L412" s="3">
        <f t="shared" si="135"/>
        <v>8.9721792224631809</v>
      </c>
      <c r="M412" s="3">
        <v>80</v>
      </c>
      <c r="N412" s="3">
        <f t="shared" si="136"/>
        <v>1.9084850188786497</v>
      </c>
      <c r="O412" s="3">
        <f t="shared" si="137"/>
        <v>8.9721792224631809</v>
      </c>
      <c r="P412" s="1">
        <v>81.332656001781189</v>
      </c>
      <c r="Q412" s="3">
        <f t="shared" si="138"/>
        <v>1.9155721257153209</v>
      </c>
      <c r="R412" s="3">
        <f t="shared" si="139"/>
        <v>9.0461403925531236</v>
      </c>
      <c r="S412" s="7">
        <v>93.558093326151479</v>
      </c>
      <c r="T412" s="3">
        <f t="shared" si="140"/>
        <v>1.9756987064910756</v>
      </c>
      <c r="U412" s="3">
        <f t="shared" si="141"/>
        <v>9.6983551866361069</v>
      </c>
      <c r="V412" s="7">
        <v>74.470561738445625</v>
      </c>
      <c r="W412" s="3">
        <f t="shared" si="142"/>
        <v>1.8777775825208707</v>
      </c>
      <c r="X412" s="3">
        <f t="shared" si="143"/>
        <v>8.6585542522089458</v>
      </c>
      <c r="Y412" s="1">
        <f>8/3</f>
        <v>2.6666666666666665</v>
      </c>
      <c r="Z412" s="3">
        <f t="shared" si="144"/>
        <v>0.56427143043856254</v>
      </c>
      <c r="AA412" s="3">
        <f t="shared" si="145"/>
        <v>1.7795130420052185</v>
      </c>
      <c r="AB412" s="5">
        <v>233.33333333333334</v>
      </c>
      <c r="AC412" s="3">
        <f t="shared" si="146"/>
        <v>2.3698340703001617</v>
      </c>
      <c r="AD412" s="3">
        <f t="shared" si="147"/>
        <v>15.29160989998546</v>
      </c>
      <c r="AE412" s="2">
        <v>1.41</v>
      </c>
      <c r="AF412" s="3">
        <f t="shared" si="148"/>
        <v>0.3820170425748684</v>
      </c>
      <c r="AG412" s="3">
        <f t="shared" si="149"/>
        <v>1.3820274961085253</v>
      </c>
      <c r="AH412" s="8">
        <v>8.5333333333333332</v>
      </c>
      <c r="AI412" s="3">
        <f t="shared" si="150"/>
        <v>0.97924477840938051</v>
      </c>
      <c r="AJ412" s="3">
        <f t="shared" si="151"/>
        <v>3.0055504210266268</v>
      </c>
      <c r="AK412">
        <v>2.13</v>
      </c>
      <c r="AL412" s="3">
        <f t="shared" si="152"/>
        <v>0.49554433754644844</v>
      </c>
      <c r="AM412" s="3">
        <f t="shared" si="153"/>
        <v>1.6217274740226855</v>
      </c>
    </row>
    <row r="413" spans="1:39" x14ac:dyDescent="0.2">
      <c r="A413">
        <v>37</v>
      </c>
      <c r="B413">
        <v>4</v>
      </c>
      <c r="C413" s="1">
        <v>37.04</v>
      </c>
      <c r="D413" s="1" t="s">
        <v>316</v>
      </c>
      <c r="E413" s="6" t="s">
        <v>264</v>
      </c>
      <c r="F413" s="6">
        <v>1</v>
      </c>
      <c r="G413" s="3">
        <v>13</v>
      </c>
      <c r="H413" s="3">
        <f t="shared" si="132"/>
        <v>1.146128035678238</v>
      </c>
      <c r="I413" s="3">
        <f t="shared" si="133"/>
        <v>3.6742346141747673</v>
      </c>
      <c r="J413" s="3">
        <v>85</v>
      </c>
      <c r="K413" s="3">
        <f t="shared" si="134"/>
        <v>1.9344984512435677</v>
      </c>
      <c r="L413" s="3">
        <f t="shared" si="135"/>
        <v>9.2466210044534645</v>
      </c>
      <c r="M413" s="3">
        <v>92</v>
      </c>
      <c r="N413" s="3">
        <f t="shared" si="136"/>
        <v>1.968482948553935</v>
      </c>
      <c r="O413" s="3">
        <f t="shared" si="137"/>
        <v>9.6176920308356717</v>
      </c>
      <c r="P413" s="1">
        <v>76.840044714023449</v>
      </c>
      <c r="Q413" s="3">
        <f t="shared" si="138"/>
        <v>1.8912030767341916</v>
      </c>
      <c r="R413" s="3">
        <f t="shared" si="139"/>
        <v>8.7943188885793457</v>
      </c>
      <c r="S413" s="7">
        <v>94.241187421171645</v>
      </c>
      <c r="T413" s="3">
        <f t="shared" si="140"/>
        <v>1.9788248013406524</v>
      </c>
      <c r="U413" s="3">
        <f t="shared" si="141"/>
        <v>9.7335084846714768</v>
      </c>
      <c r="V413" s="7">
        <v>84.044681446949554</v>
      </c>
      <c r="W413" s="3">
        <f t="shared" si="142"/>
        <v>1.9296471587426371</v>
      </c>
      <c r="X413" s="3">
        <f t="shared" si="143"/>
        <v>9.1948181845509893</v>
      </c>
      <c r="Y413" s="1">
        <v>6.333333333333333</v>
      </c>
      <c r="Z413" s="3">
        <f t="shared" si="144"/>
        <v>0.86530142610254379</v>
      </c>
      <c r="AA413" s="3">
        <f t="shared" si="145"/>
        <v>2.6140645235596871</v>
      </c>
      <c r="AB413" s="5">
        <v>222.5</v>
      </c>
      <c r="AC413" s="3">
        <f t="shared" si="146"/>
        <v>2.3492775274679554</v>
      </c>
      <c r="AD413" s="3">
        <f t="shared" si="147"/>
        <v>14.933184523068078</v>
      </c>
      <c r="AE413" s="2" t="s">
        <v>29</v>
      </c>
      <c r="AF413" s="8" t="s">
        <v>29</v>
      </c>
      <c r="AG413" s="8" t="s">
        <v>29</v>
      </c>
      <c r="AH413" s="8">
        <v>28.933333333333334</v>
      </c>
      <c r="AI413" s="3">
        <f t="shared" si="150"/>
        <v>1.4761550819476419</v>
      </c>
      <c r="AJ413" s="3">
        <f t="shared" si="151"/>
        <v>5.425249610233001</v>
      </c>
      <c r="AK413">
        <v>2.08</v>
      </c>
      <c r="AL413" s="3">
        <f t="shared" si="152"/>
        <v>0.48855071650044429</v>
      </c>
      <c r="AM413" s="3">
        <f t="shared" si="153"/>
        <v>1.606237840420901</v>
      </c>
    </row>
    <row r="414" spans="1:39" x14ac:dyDescent="0.2">
      <c r="A414">
        <v>37</v>
      </c>
      <c r="B414">
        <v>5</v>
      </c>
      <c r="C414" s="1">
        <v>37.049999999999997</v>
      </c>
      <c r="D414" s="1" t="s">
        <v>316</v>
      </c>
      <c r="E414" s="6" t="s">
        <v>248</v>
      </c>
      <c r="F414" s="6">
        <v>1</v>
      </c>
      <c r="G414" s="3">
        <v>14</v>
      </c>
      <c r="H414" s="3">
        <f t="shared" si="132"/>
        <v>1.1760912590556813</v>
      </c>
      <c r="I414" s="3">
        <f t="shared" si="133"/>
        <v>3.8078865529319543</v>
      </c>
      <c r="J414" s="3">
        <v>85</v>
      </c>
      <c r="K414" s="3">
        <f t="shared" si="134"/>
        <v>1.9344984512435677</v>
      </c>
      <c r="L414" s="3">
        <f t="shared" si="135"/>
        <v>9.2466210044534645</v>
      </c>
      <c r="M414" s="3">
        <v>85</v>
      </c>
      <c r="N414" s="3">
        <f t="shared" si="136"/>
        <v>1.9344984512435677</v>
      </c>
      <c r="O414" s="3">
        <f t="shared" si="137"/>
        <v>9.2466210044534645</v>
      </c>
      <c r="P414" s="1">
        <v>80.523604657623324</v>
      </c>
      <c r="Q414" s="3">
        <f t="shared" si="138"/>
        <v>1.9112833742405764</v>
      </c>
      <c r="R414" s="3">
        <f t="shared" si="139"/>
        <v>9.0013112743434949</v>
      </c>
      <c r="S414" s="7">
        <v>94.574704609984323</v>
      </c>
      <c r="T414" s="3">
        <f t="shared" si="140"/>
        <v>1.980342964431562</v>
      </c>
      <c r="U414" s="3">
        <f t="shared" si="141"/>
        <v>9.7506258573480462</v>
      </c>
      <c r="V414" s="7">
        <v>67.13257358548185</v>
      </c>
      <c r="W414" s="3">
        <f t="shared" si="142"/>
        <v>1.8333547939425352</v>
      </c>
      <c r="X414" s="3">
        <f t="shared" si="143"/>
        <v>8.2239025763612901</v>
      </c>
      <c r="Y414" s="1">
        <v>1.6666666666666667</v>
      </c>
      <c r="Z414" s="3">
        <f t="shared" si="144"/>
        <v>0.42596873227228121</v>
      </c>
      <c r="AA414" s="3">
        <f t="shared" si="145"/>
        <v>1.4719601443879746</v>
      </c>
      <c r="AB414" s="5">
        <v>218.83333333333334</v>
      </c>
      <c r="AC414" s="3">
        <f t="shared" si="146"/>
        <v>2.3420935451627218</v>
      </c>
      <c r="AD414" s="3">
        <f t="shared" si="147"/>
        <v>14.809906594348709</v>
      </c>
      <c r="AE414" s="2">
        <v>1.25</v>
      </c>
      <c r="AF414" s="3">
        <f t="shared" si="148"/>
        <v>0.35218251811136247</v>
      </c>
      <c r="AG414" s="3">
        <f t="shared" si="149"/>
        <v>1.3228756555322954</v>
      </c>
      <c r="AH414" s="8">
        <v>0.33333333333333331</v>
      </c>
      <c r="AI414" s="3">
        <f t="shared" si="150"/>
        <v>0.12493873660829993</v>
      </c>
      <c r="AJ414" s="3">
        <f t="shared" si="151"/>
        <v>0.91287092917527679</v>
      </c>
      <c r="AK414">
        <v>2.3149999999999999</v>
      </c>
      <c r="AL414" s="3">
        <f t="shared" si="152"/>
        <v>0.52048353274079195</v>
      </c>
      <c r="AM414" s="3">
        <f t="shared" si="153"/>
        <v>1.6777961735562517</v>
      </c>
    </row>
    <row r="415" spans="1:39" x14ac:dyDescent="0.2">
      <c r="A415">
        <v>37</v>
      </c>
      <c r="B415">
        <v>6</v>
      </c>
      <c r="C415" s="1">
        <v>37.06</v>
      </c>
      <c r="D415" s="1" t="s">
        <v>316</v>
      </c>
      <c r="E415" s="6" t="s">
        <v>161</v>
      </c>
      <c r="F415" s="9">
        <v>1</v>
      </c>
      <c r="G415" s="3">
        <v>11</v>
      </c>
      <c r="H415" s="3">
        <f t="shared" si="132"/>
        <v>1.0791812460476249</v>
      </c>
      <c r="I415" s="3">
        <f t="shared" si="133"/>
        <v>3.3911649915626341</v>
      </c>
      <c r="J415" s="3">
        <v>80</v>
      </c>
      <c r="K415" s="3">
        <f t="shared" si="134"/>
        <v>1.9084850188786497</v>
      </c>
      <c r="L415" s="3">
        <f t="shared" si="135"/>
        <v>8.9721792224631809</v>
      </c>
      <c r="M415" s="3">
        <v>85</v>
      </c>
      <c r="N415" s="3">
        <f t="shared" si="136"/>
        <v>1.9344984512435677</v>
      </c>
      <c r="O415" s="3">
        <f t="shared" si="137"/>
        <v>9.2466210044534645</v>
      </c>
      <c r="P415" s="1">
        <v>93.733810656267551</v>
      </c>
      <c r="Q415" s="3">
        <f t="shared" si="138"/>
        <v>1.9765050071004391</v>
      </c>
      <c r="R415" s="3">
        <f t="shared" si="139"/>
        <v>9.7074100900429432</v>
      </c>
      <c r="S415" s="7">
        <v>74.70966083931323</v>
      </c>
      <c r="T415" s="3">
        <f t="shared" si="140"/>
        <v>1.8791513006559848</v>
      </c>
      <c r="U415" s="3">
        <f t="shared" si="141"/>
        <v>8.6723503641926989</v>
      </c>
      <c r="V415" s="7">
        <v>99.704337627915905</v>
      </c>
      <c r="W415" s="3">
        <f t="shared" si="142"/>
        <v>2.0030481772795099</v>
      </c>
      <c r="X415" s="3">
        <f t="shared" si="143"/>
        <v>10.01021166748815</v>
      </c>
      <c r="Y415" s="1">
        <v>2.3333333333333335</v>
      </c>
      <c r="Z415" s="3">
        <f t="shared" si="144"/>
        <v>0.52287874528033762</v>
      </c>
      <c r="AA415" s="3">
        <f t="shared" si="145"/>
        <v>1.6832508230603465</v>
      </c>
      <c r="AB415" s="5">
        <v>174.66666666666666</v>
      </c>
      <c r="AC415" s="3">
        <f t="shared" si="146"/>
        <v>2.2446893604928841</v>
      </c>
      <c r="AD415" s="3">
        <f t="shared" si="147"/>
        <v>13.235054464061214</v>
      </c>
      <c r="AE415" s="2">
        <v>1.56</v>
      </c>
      <c r="AF415" s="3">
        <f t="shared" si="148"/>
        <v>0.40823996531184958</v>
      </c>
      <c r="AG415" s="3">
        <f t="shared" si="149"/>
        <v>1.4352700094407325</v>
      </c>
      <c r="AH415" s="8" t="s">
        <v>29</v>
      </c>
      <c r="AI415" s="8" t="s">
        <v>29</v>
      </c>
      <c r="AJ415" s="8" t="s">
        <v>29</v>
      </c>
      <c r="AK415" s="8" t="s">
        <v>29</v>
      </c>
      <c r="AL415" s="8" t="s">
        <v>29</v>
      </c>
      <c r="AM415" s="8" t="s">
        <v>29</v>
      </c>
    </row>
    <row r="416" spans="1:39" x14ac:dyDescent="0.2">
      <c r="A416">
        <v>37</v>
      </c>
      <c r="B416">
        <v>7</v>
      </c>
      <c r="C416" s="1">
        <v>37.07</v>
      </c>
      <c r="D416" s="1" t="s">
        <v>317</v>
      </c>
      <c r="E416" s="6" t="s">
        <v>222</v>
      </c>
      <c r="F416" s="6">
        <v>2</v>
      </c>
      <c r="G416" s="3">
        <v>10</v>
      </c>
      <c r="H416" s="3">
        <f t="shared" si="132"/>
        <v>1.0413926851582251</v>
      </c>
      <c r="I416" s="3">
        <f t="shared" si="133"/>
        <v>3.2403703492039302</v>
      </c>
      <c r="J416" s="3">
        <v>80</v>
      </c>
      <c r="K416" s="3">
        <f t="shared" si="134"/>
        <v>1.9084850188786497</v>
      </c>
      <c r="L416" s="3">
        <f t="shared" si="135"/>
        <v>8.9721792224631809</v>
      </c>
      <c r="M416" s="3">
        <v>80</v>
      </c>
      <c r="N416" s="3">
        <f t="shared" si="136"/>
        <v>1.9084850188786497</v>
      </c>
      <c r="O416" s="3">
        <f t="shared" si="137"/>
        <v>8.9721792224631809</v>
      </c>
      <c r="P416" s="1">
        <v>125.92585959432589</v>
      </c>
      <c r="Q416" s="3">
        <f t="shared" si="138"/>
        <v>2.1035501133081436</v>
      </c>
      <c r="R416" s="3">
        <f t="shared" si="139"/>
        <v>11.243925453075802</v>
      </c>
      <c r="S416" s="7">
        <v>110.77351092955159</v>
      </c>
      <c r="T416" s="3">
        <f t="shared" si="140"/>
        <v>2.0483388928152957</v>
      </c>
      <c r="U416" s="3">
        <f t="shared" si="141"/>
        <v>10.548626020935219</v>
      </c>
      <c r="V416" s="7">
        <v>98.934094412917034</v>
      </c>
      <c r="W416" s="3">
        <f t="shared" si="142"/>
        <v>1.9997136813116594</v>
      </c>
      <c r="X416" s="3">
        <f t="shared" si="143"/>
        <v>9.9716645758327154</v>
      </c>
      <c r="Y416" s="1">
        <f>12/3</f>
        <v>4</v>
      </c>
      <c r="Z416" s="3">
        <f t="shared" si="144"/>
        <v>0.69897000433601886</v>
      </c>
      <c r="AA416" s="3">
        <f t="shared" si="145"/>
        <v>2.1213203435596424</v>
      </c>
      <c r="AB416" s="5">
        <v>202.5</v>
      </c>
      <c r="AC416" s="3">
        <f t="shared" si="146"/>
        <v>2.3085644135612386</v>
      </c>
      <c r="AD416" s="3">
        <f t="shared" si="147"/>
        <v>14.247806848775006</v>
      </c>
      <c r="AE416" s="2">
        <v>1.39</v>
      </c>
      <c r="AF416" s="3">
        <f t="shared" si="148"/>
        <v>0.37839790094813763</v>
      </c>
      <c r="AG416" s="3">
        <f t="shared" si="149"/>
        <v>1.374772708486752</v>
      </c>
      <c r="AH416" s="8">
        <v>2.0999999999999996</v>
      </c>
      <c r="AI416" s="3">
        <f t="shared" si="150"/>
        <v>0.49136169383427264</v>
      </c>
      <c r="AJ416" s="3">
        <f t="shared" si="151"/>
        <v>1.6124515496597098</v>
      </c>
      <c r="AK416">
        <v>2.5499999999999998</v>
      </c>
      <c r="AL416" s="3">
        <f t="shared" si="152"/>
        <v>0.5502283530550941</v>
      </c>
      <c r="AM416" s="3">
        <f t="shared" si="153"/>
        <v>1.7464249196572981</v>
      </c>
    </row>
    <row r="417" spans="1:39" x14ac:dyDescent="0.2">
      <c r="A417">
        <v>37</v>
      </c>
      <c r="B417">
        <v>8</v>
      </c>
      <c r="C417" s="1">
        <v>37.08</v>
      </c>
      <c r="D417" s="1" t="s">
        <v>317</v>
      </c>
      <c r="E417" s="6" t="s">
        <v>244</v>
      </c>
      <c r="F417" s="6">
        <v>2</v>
      </c>
      <c r="G417" s="11">
        <v>8</v>
      </c>
      <c r="H417" s="3">
        <f t="shared" si="132"/>
        <v>0.95424250943932487</v>
      </c>
      <c r="I417" s="3">
        <f t="shared" si="133"/>
        <v>2.9154759474226504</v>
      </c>
      <c r="J417" s="3">
        <v>100</v>
      </c>
      <c r="K417" s="3">
        <f t="shared" si="134"/>
        <v>2.0043213737826426</v>
      </c>
      <c r="L417" s="3">
        <f t="shared" si="135"/>
        <v>10.024968827881711</v>
      </c>
      <c r="M417" s="3">
        <v>100</v>
      </c>
      <c r="N417" s="3">
        <f t="shared" si="136"/>
        <v>2.0043213737826426</v>
      </c>
      <c r="O417" s="3">
        <f t="shared" si="137"/>
        <v>10.024968827881711</v>
      </c>
      <c r="P417" s="1">
        <v>74.54752479564182</v>
      </c>
      <c r="Q417" s="3">
        <f t="shared" si="138"/>
        <v>1.8782202398834622</v>
      </c>
      <c r="R417" s="3">
        <f t="shared" si="139"/>
        <v>8.6629974486687811</v>
      </c>
      <c r="S417" s="7">
        <v>81.318963505332334</v>
      </c>
      <c r="T417" s="3">
        <f t="shared" si="140"/>
        <v>1.915499893499413</v>
      </c>
      <c r="U417" s="3">
        <f t="shared" si="141"/>
        <v>9.045383546612733</v>
      </c>
      <c r="V417" s="7">
        <v>80.258258558078424</v>
      </c>
      <c r="W417" s="3">
        <f t="shared" si="142"/>
        <v>1.9098675107454859</v>
      </c>
      <c r="X417" s="3">
        <f t="shared" si="143"/>
        <v>8.9865598845207959</v>
      </c>
      <c r="Y417" s="1">
        <v>1.6666666666666667</v>
      </c>
      <c r="Z417" s="3">
        <f t="shared" si="144"/>
        <v>0.42596873227228121</v>
      </c>
      <c r="AA417" s="3">
        <f t="shared" si="145"/>
        <v>1.4719601443879746</v>
      </c>
      <c r="AB417" s="5">
        <v>204.83333333333334</v>
      </c>
      <c r="AC417" s="3">
        <f t="shared" si="146"/>
        <v>2.3135157072120411</v>
      </c>
      <c r="AD417" s="3">
        <f t="shared" si="147"/>
        <v>14.329456840136451</v>
      </c>
      <c r="AE417" s="2">
        <v>1.06</v>
      </c>
      <c r="AF417" s="3">
        <f t="shared" si="148"/>
        <v>0.31386722036915343</v>
      </c>
      <c r="AG417" s="3">
        <f t="shared" si="149"/>
        <v>1.2489995996796797</v>
      </c>
      <c r="AH417" s="8">
        <v>0.3000000000000001</v>
      </c>
      <c r="AI417" s="3">
        <f t="shared" si="150"/>
        <v>0.11394335230683679</v>
      </c>
      <c r="AJ417" s="3">
        <f t="shared" si="151"/>
        <v>0.89442719099991586</v>
      </c>
      <c r="AK417">
        <v>2.94</v>
      </c>
      <c r="AL417" s="3">
        <f t="shared" si="152"/>
        <v>0.59549622182557416</v>
      </c>
      <c r="AM417" s="3">
        <f t="shared" si="153"/>
        <v>1.8547236990991407</v>
      </c>
    </row>
    <row r="418" spans="1:39" s="16" customFormat="1" x14ac:dyDescent="0.2">
      <c r="A418" s="16">
        <v>37</v>
      </c>
      <c r="B418" s="16">
        <v>9</v>
      </c>
      <c r="C418" s="17">
        <v>37.090000000000003</v>
      </c>
      <c r="D418" s="17" t="s">
        <v>313</v>
      </c>
      <c r="E418" s="18" t="s">
        <v>11</v>
      </c>
      <c r="F418" s="18">
        <v>2</v>
      </c>
      <c r="G418" s="32">
        <v>13</v>
      </c>
      <c r="H418" s="3">
        <f t="shared" si="132"/>
        <v>1.146128035678238</v>
      </c>
      <c r="I418" s="3">
        <f t="shared" si="133"/>
        <v>3.6742346141747673</v>
      </c>
      <c r="J418" s="19">
        <v>58</v>
      </c>
      <c r="K418" s="3">
        <f t="shared" si="134"/>
        <v>1.7708520116421442</v>
      </c>
      <c r="L418" s="3">
        <f t="shared" si="135"/>
        <v>7.6485292703891776</v>
      </c>
      <c r="M418" s="19">
        <v>65</v>
      </c>
      <c r="N418" s="3">
        <f t="shared" si="136"/>
        <v>1.8195439355418688</v>
      </c>
      <c r="O418" s="3">
        <f t="shared" si="137"/>
        <v>8.0932070281193234</v>
      </c>
      <c r="P418" s="17">
        <v>76.778386962402692</v>
      </c>
      <c r="Q418" s="3">
        <f t="shared" si="138"/>
        <v>1.8908589321183102</v>
      </c>
      <c r="R418" s="3">
        <f t="shared" si="139"/>
        <v>8.790812645165559</v>
      </c>
      <c r="S418" s="20" t="s">
        <v>29</v>
      </c>
      <c r="T418" s="8" t="s">
        <v>29</v>
      </c>
      <c r="U418" s="8" t="s">
        <v>29</v>
      </c>
      <c r="V418" s="20" t="s">
        <v>29</v>
      </c>
      <c r="W418" s="8" t="s">
        <v>29</v>
      </c>
      <c r="X418" s="8" t="s">
        <v>29</v>
      </c>
      <c r="Y418" s="17">
        <v>0.33333333333333331</v>
      </c>
      <c r="Z418" s="3">
        <f t="shared" si="144"/>
        <v>0.12493873660829993</v>
      </c>
      <c r="AA418" s="3">
        <f t="shared" si="145"/>
        <v>0.91287092917527679</v>
      </c>
      <c r="AB418" s="21">
        <v>211.83333333333334</v>
      </c>
      <c r="AC418" s="3">
        <f t="shared" si="146"/>
        <v>2.3280396468797715</v>
      </c>
      <c r="AD418" s="3">
        <f t="shared" si="147"/>
        <v>14.571661996262929</v>
      </c>
      <c r="AE418" s="22">
        <v>0.72</v>
      </c>
      <c r="AF418" s="3">
        <f t="shared" si="148"/>
        <v>0.2355284469075489</v>
      </c>
      <c r="AG418" s="3">
        <f t="shared" si="149"/>
        <v>1.1045361017187261</v>
      </c>
      <c r="AH418" s="23">
        <v>213.46666666666667</v>
      </c>
      <c r="AI418" s="3">
        <f t="shared" si="150"/>
        <v>2.3313598018462884</v>
      </c>
      <c r="AJ418" s="3">
        <f t="shared" si="151"/>
        <v>14.627599484080314</v>
      </c>
      <c r="AK418" s="16">
        <v>1.65</v>
      </c>
      <c r="AL418" s="3">
        <f t="shared" si="152"/>
        <v>0.42324587393680785</v>
      </c>
      <c r="AM418" s="3">
        <f t="shared" si="153"/>
        <v>1.4662878298615181</v>
      </c>
    </row>
    <row r="419" spans="1:39" x14ac:dyDescent="0.2">
      <c r="A419">
        <v>37</v>
      </c>
      <c r="B419">
        <v>10</v>
      </c>
      <c r="C419" s="1">
        <v>37.1</v>
      </c>
      <c r="D419" s="1" t="s">
        <v>317</v>
      </c>
      <c r="E419" s="6" t="s">
        <v>243</v>
      </c>
      <c r="F419" s="6">
        <v>2</v>
      </c>
      <c r="G419" s="11">
        <v>14</v>
      </c>
      <c r="H419" s="3">
        <f t="shared" si="132"/>
        <v>1.1760912590556813</v>
      </c>
      <c r="I419" s="3">
        <f t="shared" si="133"/>
        <v>3.8078865529319543</v>
      </c>
      <c r="J419" s="3">
        <v>85</v>
      </c>
      <c r="K419" s="3">
        <f t="shared" si="134"/>
        <v>1.9344984512435677</v>
      </c>
      <c r="L419" s="3">
        <f t="shared" si="135"/>
        <v>9.2466210044534645</v>
      </c>
      <c r="M419" s="3">
        <v>92</v>
      </c>
      <c r="N419" s="3">
        <f t="shared" si="136"/>
        <v>1.968482948553935</v>
      </c>
      <c r="O419" s="3">
        <f t="shared" si="137"/>
        <v>9.6176920308356717</v>
      </c>
      <c r="P419" s="1">
        <v>84.325448653789294</v>
      </c>
      <c r="Q419" s="3">
        <f t="shared" si="138"/>
        <v>1.9310785805410979</v>
      </c>
      <c r="R419" s="3">
        <f t="shared" si="139"/>
        <v>9.2100732165270696</v>
      </c>
      <c r="S419" s="7">
        <v>91.452898146239875</v>
      </c>
      <c r="T419" s="3">
        <f t="shared" si="140"/>
        <v>1.9659205296562725</v>
      </c>
      <c r="U419" s="3">
        <f t="shared" si="141"/>
        <v>9.5892073784145406</v>
      </c>
      <c r="V419" s="7">
        <v>79.407858982514682</v>
      </c>
      <c r="W419" s="3">
        <f t="shared" si="142"/>
        <v>1.9052984983247818</v>
      </c>
      <c r="X419" s="3">
        <f t="shared" si="143"/>
        <v>8.939119586542887</v>
      </c>
      <c r="Y419" s="1">
        <v>2.6666666666666665</v>
      </c>
      <c r="Z419" s="3">
        <f t="shared" si="144"/>
        <v>0.56427143043856254</v>
      </c>
      <c r="AA419" s="3">
        <f t="shared" si="145"/>
        <v>1.7795130420052185</v>
      </c>
      <c r="AB419" s="5">
        <v>192.33333333333334</v>
      </c>
      <c r="AC419" s="3">
        <f t="shared" si="146"/>
        <v>2.2863067388432747</v>
      </c>
      <c r="AD419" s="3">
        <f t="shared" si="147"/>
        <v>13.886444229295465</v>
      </c>
      <c r="AE419" s="2">
        <v>1.5</v>
      </c>
      <c r="AF419" s="3">
        <f t="shared" si="148"/>
        <v>0.3979400086720376</v>
      </c>
      <c r="AG419" s="3">
        <f t="shared" si="149"/>
        <v>1.4142135623730951</v>
      </c>
      <c r="AH419" s="8">
        <v>0.56666666666666643</v>
      </c>
      <c r="AI419" s="3">
        <f t="shared" si="150"/>
        <v>0.19497660321605495</v>
      </c>
      <c r="AJ419" s="3">
        <f t="shared" si="151"/>
        <v>1.0327955589886444</v>
      </c>
      <c r="AK419">
        <v>2.3199999999999998</v>
      </c>
      <c r="AL419" s="3">
        <f t="shared" si="152"/>
        <v>0.52113808370403625</v>
      </c>
      <c r="AM419" s="3">
        <f t="shared" si="153"/>
        <v>1.6792855623746665</v>
      </c>
    </row>
    <row r="420" spans="1:39" x14ac:dyDescent="0.2">
      <c r="A420">
        <v>37</v>
      </c>
      <c r="B420">
        <v>11</v>
      </c>
      <c r="C420" s="1">
        <v>37.11</v>
      </c>
      <c r="D420" s="1" t="s">
        <v>317</v>
      </c>
      <c r="E420" s="6" t="s">
        <v>230</v>
      </c>
      <c r="F420" s="6">
        <v>2</v>
      </c>
      <c r="G420" s="3">
        <v>7</v>
      </c>
      <c r="H420" s="3">
        <f t="shared" si="132"/>
        <v>0.90308998699194354</v>
      </c>
      <c r="I420" s="3">
        <f t="shared" si="133"/>
        <v>2.7386127875258306</v>
      </c>
      <c r="J420" s="3">
        <v>85</v>
      </c>
      <c r="K420" s="3">
        <f t="shared" si="134"/>
        <v>1.9344984512435677</v>
      </c>
      <c r="L420" s="3">
        <f t="shared" si="135"/>
        <v>9.2466210044534645</v>
      </c>
      <c r="M420" s="3">
        <v>92</v>
      </c>
      <c r="N420" s="3">
        <f t="shared" si="136"/>
        <v>1.968482948553935</v>
      </c>
      <c r="O420" s="3">
        <f t="shared" si="137"/>
        <v>9.6176920308356717</v>
      </c>
      <c r="P420" s="1">
        <v>104.9989076493172</v>
      </c>
      <c r="Q420" s="3">
        <f t="shared" si="138"/>
        <v>2.0253013897523338</v>
      </c>
      <c r="R420" s="3">
        <f t="shared" si="139"/>
        <v>10.271266117150173</v>
      </c>
      <c r="S420" s="7">
        <v>106.71867830141015</v>
      </c>
      <c r="T420" s="3">
        <f t="shared" si="140"/>
        <v>2.0322910160175476</v>
      </c>
      <c r="U420" s="3">
        <f t="shared" si="141"/>
        <v>10.354645252320822</v>
      </c>
      <c r="V420" s="7">
        <v>91.678527056282576</v>
      </c>
      <c r="W420" s="3">
        <f t="shared" si="142"/>
        <v>1.9669791229123712</v>
      </c>
      <c r="X420" s="3">
        <f t="shared" si="143"/>
        <v>9.600964902356564</v>
      </c>
      <c r="Y420" s="1">
        <v>2</v>
      </c>
      <c r="Z420" s="3">
        <f t="shared" si="144"/>
        <v>0.47712125471966244</v>
      </c>
      <c r="AA420" s="3">
        <f t="shared" si="145"/>
        <v>1.5811388300841898</v>
      </c>
      <c r="AB420" s="5">
        <v>209.5</v>
      </c>
      <c r="AC420" s="3">
        <f t="shared" si="146"/>
        <v>2.323252100171687</v>
      </c>
      <c r="AD420" s="3">
        <f t="shared" si="147"/>
        <v>14.491376746189438</v>
      </c>
      <c r="AE420" s="2">
        <v>1.4</v>
      </c>
      <c r="AF420" s="3">
        <f t="shared" si="148"/>
        <v>0.38021124171160603</v>
      </c>
      <c r="AG420" s="3">
        <f t="shared" si="149"/>
        <v>1.3784048752090221</v>
      </c>
      <c r="AH420" s="8">
        <v>4.0999999999999996</v>
      </c>
      <c r="AI420" s="3">
        <f t="shared" si="150"/>
        <v>0.70757017609793638</v>
      </c>
      <c r="AJ420" s="3">
        <f t="shared" si="151"/>
        <v>2.1447610589527217</v>
      </c>
      <c r="AK420">
        <v>2.13</v>
      </c>
      <c r="AL420" s="3">
        <f t="shared" si="152"/>
        <v>0.49554433754644844</v>
      </c>
      <c r="AM420" s="3">
        <f t="shared" si="153"/>
        <v>1.6217274740226855</v>
      </c>
    </row>
    <row r="421" spans="1:39" x14ac:dyDescent="0.2">
      <c r="A421">
        <v>37</v>
      </c>
      <c r="B421">
        <v>12</v>
      </c>
      <c r="C421" s="1">
        <v>37.119999999999997</v>
      </c>
      <c r="D421" s="1" t="s">
        <v>317</v>
      </c>
      <c r="E421" s="6" t="s">
        <v>247</v>
      </c>
      <c r="F421" s="6">
        <v>2</v>
      </c>
      <c r="G421" s="3">
        <v>11</v>
      </c>
      <c r="H421" s="3">
        <f t="shared" si="132"/>
        <v>1.0791812460476249</v>
      </c>
      <c r="I421" s="3">
        <f t="shared" si="133"/>
        <v>3.3911649915626341</v>
      </c>
      <c r="J421" s="3">
        <v>80</v>
      </c>
      <c r="K421" s="3">
        <f t="shared" si="134"/>
        <v>1.9084850188786497</v>
      </c>
      <c r="L421" s="3">
        <f t="shared" si="135"/>
        <v>8.9721792224631809</v>
      </c>
      <c r="M421" s="3">
        <v>85</v>
      </c>
      <c r="N421" s="3">
        <f t="shared" si="136"/>
        <v>1.9344984512435677</v>
      </c>
      <c r="O421" s="3">
        <f t="shared" si="137"/>
        <v>9.2466210044534645</v>
      </c>
      <c r="P421" s="1">
        <v>67.787416823499356</v>
      </c>
      <c r="Q421" s="3">
        <f t="shared" si="138"/>
        <v>1.8375090006784955</v>
      </c>
      <c r="R421" s="3">
        <f t="shared" si="139"/>
        <v>8.2636200798136503</v>
      </c>
      <c r="S421" s="7">
        <v>81.382076215066633</v>
      </c>
      <c r="T421" s="3">
        <f t="shared" si="140"/>
        <v>1.9158327329637379</v>
      </c>
      <c r="U421" s="3">
        <f t="shared" si="141"/>
        <v>9.0488715437377394</v>
      </c>
      <c r="V421" s="7">
        <v>71.694084524932421</v>
      </c>
      <c r="W421" s="3">
        <f t="shared" si="142"/>
        <v>1.8614990716196251</v>
      </c>
      <c r="X421" s="3">
        <f t="shared" si="143"/>
        <v>8.4967102177803167</v>
      </c>
      <c r="Y421" s="1">
        <v>3</v>
      </c>
      <c r="Z421" s="3">
        <f t="shared" si="144"/>
        <v>0.6020599913279624</v>
      </c>
      <c r="AA421" s="3">
        <f t="shared" si="145"/>
        <v>1.8708286933869707</v>
      </c>
      <c r="AB421" s="5">
        <v>176.66666666666666</v>
      </c>
      <c r="AC421" s="3">
        <f t="shared" si="146"/>
        <v>2.2496059543069098</v>
      </c>
      <c r="AD421" s="3">
        <f t="shared" si="147"/>
        <v>13.310396938734272</v>
      </c>
      <c r="AE421" s="2">
        <v>1.1200000000000001</v>
      </c>
      <c r="AF421" s="3">
        <f t="shared" si="148"/>
        <v>0.32633586092875144</v>
      </c>
      <c r="AG421" s="3">
        <f t="shared" si="149"/>
        <v>1.2727922061357855</v>
      </c>
      <c r="AH421" s="8">
        <v>0.69999999999999984</v>
      </c>
      <c r="AI421" s="3">
        <f t="shared" si="150"/>
        <v>0.23044892137827386</v>
      </c>
      <c r="AJ421" s="3">
        <f t="shared" si="151"/>
        <v>1.0954451150103321</v>
      </c>
      <c r="AK421">
        <v>2.4300000000000002</v>
      </c>
      <c r="AL421" s="3">
        <f t="shared" si="152"/>
        <v>0.53529412004277055</v>
      </c>
      <c r="AM421" s="3">
        <f t="shared" si="153"/>
        <v>1.7117242768623691</v>
      </c>
    </row>
    <row r="422" spans="1:39" x14ac:dyDescent="0.2">
      <c r="A422">
        <v>38</v>
      </c>
      <c r="B422">
        <v>1</v>
      </c>
      <c r="C422" s="1">
        <v>38.01</v>
      </c>
      <c r="D422" s="1" t="s">
        <v>316</v>
      </c>
      <c r="E422" s="6" t="s">
        <v>154</v>
      </c>
      <c r="F422" s="6">
        <v>1</v>
      </c>
      <c r="G422" s="3">
        <v>12</v>
      </c>
      <c r="H422" s="3">
        <f t="shared" si="132"/>
        <v>1.1139433523068367</v>
      </c>
      <c r="I422" s="3">
        <f t="shared" si="133"/>
        <v>3.5355339059327378</v>
      </c>
      <c r="J422" s="3">
        <v>85</v>
      </c>
      <c r="K422" s="3">
        <f t="shared" si="134"/>
        <v>1.9344984512435677</v>
      </c>
      <c r="L422" s="3">
        <f t="shared" si="135"/>
        <v>9.2466210044534645</v>
      </c>
      <c r="M422" s="3">
        <v>85</v>
      </c>
      <c r="N422" s="3">
        <f t="shared" si="136"/>
        <v>1.9344984512435677</v>
      </c>
      <c r="O422" s="3">
        <f t="shared" si="137"/>
        <v>9.2466210044534645</v>
      </c>
      <c r="P422" s="1">
        <v>95.769902691659766</v>
      </c>
      <c r="Q422" s="3">
        <f t="shared" si="138"/>
        <v>1.9857403043393538</v>
      </c>
      <c r="R422" s="3">
        <f t="shared" si="139"/>
        <v>9.8117227178339981</v>
      </c>
      <c r="S422" s="7">
        <v>106.20962029574414</v>
      </c>
      <c r="T422" s="3">
        <f t="shared" si="140"/>
        <v>2.0302337578744303</v>
      </c>
      <c r="U422" s="3">
        <f t="shared" si="141"/>
        <v>10.330034864207581</v>
      </c>
      <c r="V422" s="7">
        <v>90.706968002654477</v>
      </c>
      <c r="W422" s="3">
        <f t="shared" si="142"/>
        <v>1.9624023351262265</v>
      </c>
      <c r="X422" s="3">
        <f t="shared" si="143"/>
        <v>9.550233923975604</v>
      </c>
      <c r="Y422" s="1">
        <v>1.3333333333333333</v>
      </c>
      <c r="Z422" s="3">
        <f t="shared" si="144"/>
        <v>0.36797678529459432</v>
      </c>
      <c r="AA422" s="3">
        <f t="shared" si="145"/>
        <v>1.35400640077266</v>
      </c>
      <c r="AB422" s="5">
        <v>150.16666666666666</v>
      </c>
      <c r="AC422" s="3">
        <f t="shared" si="146"/>
        <v>2.1794560366764517</v>
      </c>
      <c r="AD422" s="3">
        <f t="shared" si="147"/>
        <v>12.274635093014645</v>
      </c>
      <c r="AE422" s="2" t="s">
        <v>29</v>
      </c>
      <c r="AF422" s="8" t="s">
        <v>29</v>
      </c>
      <c r="AG422" s="8" t="s">
        <v>29</v>
      </c>
      <c r="AH422" s="8">
        <v>31.333333333333332</v>
      </c>
      <c r="AI422" s="3">
        <f t="shared" si="150"/>
        <v>1.5096504795465824</v>
      </c>
      <c r="AJ422" s="3">
        <f t="shared" si="151"/>
        <v>5.6421036266035856</v>
      </c>
      <c r="AK422">
        <v>2.12</v>
      </c>
      <c r="AL422" s="3">
        <f t="shared" si="152"/>
        <v>0.49415459401844281</v>
      </c>
      <c r="AM422" s="3">
        <f t="shared" si="153"/>
        <v>1.6186414056238645</v>
      </c>
    </row>
    <row r="423" spans="1:39" x14ac:dyDescent="0.2">
      <c r="A423">
        <v>38</v>
      </c>
      <c r="B423">
        <v>2</v>
      </c>
      <c r="C423" s="1">
        <v>38.020000000000003</v>
      </c>
      <c r="D423" s="1" t="s">
        <v>316</v>
      </c>
      <c r="E423" s="6" t="s">
        <v>269</v>
      </c>
      <c r="F423" s="6">
        <v>1</v>
      </c>
      <c r="G423" s="3">
        <v>11</v>
      </c>
      <c r="H423" s="3">
        <f t="shared" si="132"/>
        <v>1.0791812460476249</v>
      </c>
      <c r="I423" s="3">
        <f t="shared" si="133"/>
        <v>3.3911649915626341</v>
      </c>
      <c r="J423" s="3">
        <v>80</v>
      </c>
      <c r="K423" s="3">
        <f t="shared" si="134"/>
        <v>1.9084850188786497</v>
      </c>
      <c r="L423" s="3">
        <f t="shared" si="135"/>
        <v>8.9721792224631809</v>
      </c>
      <c r="M423" s="3">
        <v>85</v>
      </c>
      <c r="N423" s="3">
        <f t="shared" si="136"/>
        <v>1.9344984512435677</v>
      </c>
      <c r="O423" s="3">
        <f t="shared" si="137"/>
        <v>9.2466210044534645</v>
      </c>
      <c r="P423" s="1">
        <v>86.18796202558697</v>
      </c>
      <c r="Q423" s="3">
        <f t="shared" si="138"/>
        <v>1.9404565263688172</v>
      </c>
      <c r="R423" s="3">
        <f t="shared" si="139"/>
        <v>9.3106370365075968</v>
      </c>
      <c r="S423" s="7">
        <v>103.53666221633432</v>
      </c>
      <c r="T423" s="3">
        <f t="shared" si="140"/>
        <v>2.0192686292592485</v>
      </c>
      <c r="U423" s="3">
        <f t="shared" si="141"/>
        <v>10.199836381841344</v>
      </c>
      <c r="V423" s="7">
        <v>96.211853124545783</v>
      </c>
      <c r="W423" s="3">
        <f t="shared" si="142"/>
        <v>1.9877192220531903</v>
      </c>
      <c r="X423" s="3">
        <f t="shared" si="143"/>
        <v>9.8342184806188726</v>
      </c>
      <c r="Y423" s="1">
        <v>3</v>
      </c>
      <c r="Z423" s="3">
        <f t="shared" si="144"/>
        <v>0.6020599913279624</v>
      </c>
      <c r="AA423" s="3">
        <f t="shared" si="145"/>
        <v>1.8708286933869707</v>
      </c>
      <c r="AB423" s="5">
        <v>230.16666666666666</v>
      </c>
      <c r="AC423" s="3">
        <f t="shared" si="146"/>
        <v>2.3639252106896413</v>
      </c>
      <c r="AD423" s="3">
        <f t="shared" si="147"/>
        <v>15.187714333192689</v>
      </c>
      <c r="AE423" s="2">
        <v>1.3</v>
      </c>
      <c r="AF423" s="3">
        <f t="shared" si="148"/>
        <v>0.36172783601759284</v>
      </c>
      <c r="AG423" s="3">
        <f t="shared" si="149"/>
        <v>1.3416407864998738</v>
      </c>
      <c r="AH423" s="8">
        <v>0.73333333333333306</v>
      </c>
      <c r="AI423" s="3">
        <f t="shared" si="150"/>
        <v>0.23888208891513663</v>
      </c>
      <c r="AJ423" s="3">
        <f t="shared" si="151"/>
        <v>1.1105554165971787</v>
      </c>
      <c r="AK423">
        <v>2.36</v>
      </c>
      <c r="AL423" s="3">
        <f t="shared" si="152"/>
        <v>0.52633927738984398</v>
      </c>
      <c r="AM423" s="3">
        <f t="shared" si="153"/>
        <v>1.6911534525287764</v>
      </c>
    </row>
    <row r="424" spans="1:39" x14ac:dyDescent="0.2">
      <c r="A424">
        <v>38</v>
      </c>
      <c r="B424">
        <v>3</v>
      </c>
      <c r="C424" s="1">
        <v>38.03</v>
      </c>
      <c r="D424" s="1" t="s">
        <v>316</v>
      </c>
      <c r="E424" s="6" t="s">
        <v>76</v>
      </c>
      <c r="F424" s="6">
        <v>1</v>
      </c>
      <c r="G424" s="3">
        <v>12</v>
      </c>
      <c r="H424" s="3">
        <f t="shared" si="132"/>
        <v>1.1139433523068367</v>
      </c>
      <c r="I424" s="3">
        <f t="shared" si="133"/>
        <v>3.5355339059327378</v>
      </c>
      <c r="J424" s="3">
        <v>85</v>
      </c>
      <c r="K424" s="3">
        <f t="shared" si="134"/>
        <v>1.9344984512435677</v>
      </c>
      <c r="L424" s="3">
        <f t="shared" si="135"/>
        <v>9.2466210044534645</v>
      </c>
      <c r="M424" s="3">
        <v>85</v>
      </c>
      <c r="N424" s="3">
        <f t="shared" si="136"/>
        <v>1.9344984512435677</v>
      </c>
      <c r="O424" s="3">
        <f t="shared" si="137"/>
        <v>9.2466210044534645</v>
      </c>
      <c r="P424" s="1">
        <v>68.534182043343463</v>
      </c>
      <c r="Q424" s="3">
        <f t="shared" si="138"/>
        <v>1.8421983502503994</v>
      </c>
      <c r="R424" s="3">
        <f t="shared" si="139"/>
        <v>8.3086811253858741</v>
      </c>
      <c r="S424" s="7">
        <v>61.637507717136231</v>
      </c>
      <c r="T424" s="3">
        <f t="shared" si="140"/>
        <v>1.7968344692569707</v>
      </c>
      <c r="U424" s="3">
        <f t="shared" si="141"/>
        <v>7.8827347866800794</v>
      </c>
      <c r="V424" s="7">
        <v>79.373277651243214</v>
      </c>
      <c r="W424" s="3">
        <f t="shared" si="142"/>
        <v>1.905111679374573</v>
      </c>
      <c r="X424" s="3">
        <f t="shared" si="143"/>
        <v>8.9371851078090145</v>
      </c>
      <c r="Y424" s="1">
        <v>2.3333333333333335</v>
      </c>
      <c r="Z424" s="3">
        <f t="shared" si="144"/>
        <v>0.52287874528033762</v>
      </c>
      <c r="AA424" s="3">
        <f t="shared" si="145"/>
        <v>1.6832508230603465</v>
      </c>
      <c r="AB424" s="5">
        <v>230.5</v>
      </c>
      <c r="AC424" s="3">
        <f t="shared" si="146"/>
        <v>2.3645509953539721</v>
      </c>
      <c r="AD424" s="3">
        <f t="shared" si="147"/>
        <v>15.198684153570664</v>
      </c>
      <c r="AE424" s="2">
        <v>1.1399999999999999</v>
      </c>
      <c r="AF424" s="3">
        <f t="shared" si="148"/>
        <v>0.33041377334919075</v>
      </c>
      <c r="AG424" s="3">
        <f t="shared" si="149"/>
        <v>1.2806248474865698</v>
      </c>
      <c r="AH424" s="8">
        <v>43.566666666666663</v>
      </c>
      <c r="AI424" s="3">
        <f t="shared" si="150"/>
        <v>1.649010152542322</v>
      </c>
      <c r="AJ424" s="3">
        <f t="shared" si="151"/>
        <v>6.6382728677470517</v>
      </c>
      <c r="AK424">
        <v>1.895</v>
      </c>
      <c r="AL424" s="3">
        <f t="shared" si="152"/>
        <v>0.461648568063455</v>
      </c>
      <c r="AM424" s="3">
        <f t="shared" si="153"/>
        <v>1.5475787540542161</v>
      </c>
    </row>
    <row r="425" spans="1:39" x14ac:dyDescent="0.2">
      <c r="A425">
        <v>38</v>
      </c>
      <c r="B425">
        <v>4</v>
      </c>
      <c r="C425" s="1">
        <v>38.04</v>
      </c>
      <c r="D425" s="1" t="s">
        <v>316</v>
      </c>
      <c r="E425" s="6" t="s">
        <v>271</v>
      </c>
      <c r="F425" s="6">
        <v>1</v>
      </c>
      <c r="G425" s="3">
        <v>9</v>
      </c>
      <c r="H425" s="3">
        <f t="shared" si="132"/>
        <v>1</v>
      </c>
      <c r="I425" s="3">
        <f t="shared" si="133"/>
        <v>3.082207001484488</v>
      </c>
      <c r="J425" s="3">
        <v>92</v>
      </c>
      <c r="K425" s="3">
        <f t="shared" si="134"/>
        <v>1.968482948553935</v>
      </c>
      <c r="L425" s="3">
        <f t="shared" si="135"/>
        <v>9.6176920308356717</v>
      </c>
      <c r="M425" s="3">
        <v>92</v>
      </c>
      <c r="N425" s="3">
        <f t="shared" si="136"/>
        <v>1.968482948553935</v>
      </c>
      <c r="O425" s="3">
        <f t="shared" si="137"/>
        <v>9.6176920308356717</v>
      </c>
      <c r="P425" s="1">
        <v>84.792326977867504</v>
      </c>
      <c r="Q425" s="3">
        <f t="shared" si="138"/>
        <v>1.9334484475202063</v>
      </c>
      <c r="R425" s="3">
        <f t="shared" si="139"/>
        <v>9.235384506227529</v>
      </c>
      <c r="S425" s="7">
        <v>77.427662853682307</v>
      </c>
      <c r="T425" s="3">
        <f t="shared" si="140"/>
        <v>1.8944692732164825</v>
      </c>
      <c r="U425" s="3">
        <f t="shared" si="141"/>
        <v>8.827664631921758</v>
      </c>
      <c r="V425" s="7">
        <v>67.402526617054633</v>
      </c>
      <c r="W425" s="3">
        <f t="shared" si="142"/>
        <v>1.8350721437607418</v>
      </c>
      <c r="X425" s="3">
        <f t="shared" si="143"/>
        <v>8.2402989397869923</v>
      </c>
      <c r="Y425" s="1">
        <v>2.6666666666666665</v>
      </c>
      <c r="Z425" s="3">
        <f t="shared" si="144"/>
        <v>0.56427143043856254</v>
      </c>
      <c r="AA425" s="3">
        <f t="shared" si="145"/>
        <v>1.7795130420052185</v>
      </c>
      <c r="AB425" s="5">
        <v>239.66666666666666</v>
      </c>
      <c r="AC425" s="3">
        <f t="shared" si="146"/>
        <v>2.3814159428499768</v>
      </c>
      <c r="AD425" s="3">
        <f t="shared" si="147"/>
        <v>15.497311594811103</v>
      </c>
      <c r="AE425" s="2">
        <v>1.34</v>
      </c>
      <c r="AF425" s="3">
        <f t="shared" si="148"/>
        <v>0.36921585741014279</v>
      </c>
      <c r="AG425" s="3">
        <f t="shared" si="149"/>
        <v>1.3564659966250536</v>
      </c>
      <c r="AH425" s="8">
        <v>29.2</v>
      </c>
      <c r="AI425" s="3">
        <f t="shared" si="150"/>
        <v>1.4800069429571505</v>
      </c>
      <c r="AJ425" s="3">
        <f t="shared" si="151"/>
        <v>5.4497706373754848</v>
      </c>
      <c r="AK425">
        <v>2.0949999999999998</v>
      </c>
      <c r="AL425" s="3">
        <f t="shared" si="152"/>
        <v>0.49066065335613673</v>
      </c>
      <c r="AM425" s="3">
        <f t="shared" si="153"/>
        <v>1.6109003693587012</v>
      </c>
    </row>
    <row r="426" spans="1:39" x14ac:dyDescent="0.2">
      <c r="A426">
        <v>38</v>
      </c>
      <c r="B426">
        <v>5</v>
      </c>
      <c r="C426" s="1">
        <v>38.049999999999997</v>
      </c>
      <c r="D426" s="1" t="s">
        <v>316</v>
      </c>
      <c r="E426" s="6" t="s">
        <v>273</v>
      </c>
      <c r="F426" s="6">
        <v>1</v>
      </c>
      <c r="G426" s="3">
        <v>13</v>
      </c>
      <c r="H426" s="3">
        <f t="shared" si="132"/>
        <v>1.146128035678238</v>
      </c>
      <c r="I426" s="3">
        <f t="shared" si="133"/>
        <v>3.6742346141747673</v>
      </c>
      <c r="J426" s="3">
        <v>85</v>
      </c>
      <c r="K426" s="3">
        <f t="shared" si="134"/>
        <v>1.9344984512435677</v>
      </c>
      <c r="L426" s="3">
        <f t="shared" si="135"/>
        <v>9.2466210044534645</v>
      </c>
      <c r="M426" s="3">
        <v>85</v>
      </c>
      <c r="N426" s="3">
        <f t="shared" si="136"/>
        <v>1.9344984512435677</v>
      </c>
      <c r="O426" s="3">
        <f t="shared" si="137"/>
        <v>9.2466210044534645</v>
      </c>
      <c r="P426" s="1">
        <v>71.412844655083134</v>
      </c>
      <c r="Q426" s="3">
        <f t="shared" si="138"/>
        <v>1.8598156085734978</v>
      </c>
      <c r="R426" s="3">
        <f t="shared" si="139"/>
        <v>8.4801441411737297</v>
      </c>
      <c r="S426" s="7">
        <v>72.582110669733737</v>
      </c>
      <c r="T426" s="3">
        <f t="shared" si="140"/>
        <v>1.8667722412155687</v>
      </c>
      <c r="U426" s="3">
        <f t="shared" si="141"/>
        <v>8.5488075583518519</v>
      </c>
      <c r="V426" s="7">
        <v>80.22935767439904</v>
      </c>
      <c r="W426" s="3">
        <f t="shared" si="142"/>
        <v>1.9097130190404874</v>
      </c>
      <c r="X426" s="3">
        <f t="shared" si="143"/>
        <v>8.9849517346727605</v>
      </c>
      <c r="Y426" s="1">
        <v>2.6666666666666665</v>
      </c>
      <c r="Z426" s="3">
        <f t="shared" si="144"/>
        <v>0.56427143043856254</v>
      </c>
      <c r="AA426" s="3">
        <f t="shared" si="145"/>
        <v>1.7795130420052185</v>
      </c>
      <c r="AB426" s="5">
        <v>261.66666666666669</v>
      </c>
      <c r="AC426" s="3">
        <f t="shared" si="146"/>
        <v>2.4194049627698928</v>
      </c>
      <c r="AD426" s="3">
        <f t="shared" si="147"/>
        <v>16.191561588267721</v>
      </c>
      <c r="AE426" s="2">
        <v>1.45</v>
      </c>
      <c r="AF426" s="3">
        <f t="shared" si="148"/>
        <v>0.38916608436453248</v>
      </c>
      <c r="AG426" s="3">
        <f t="shared" si="149"/>
        <v>1.3964240043768941</v>
      </c>
      <c r="AH426" s="8">
        <v>27.533333333333331</v>
      </c>
      <c r="AI426" s="3">
        <f t="shared" si="150"/>
        <v>1.4553525099574907</v>
      </c>
      <c r="AJ426" s="3">
        <f t="shared" si="151"/>
        <v>5.2946513892166056</v>
      </c>
      <c r="AK426">
        <v>2.08</v>
      </c>
      <c r="AL426" s="3">
        <f t="shared" si="152"/>
        <v>0.48855071650044429</v>
      </c>
      <c r="AM426" s="3">
        <f t="shared" si="153"/>
        <v>1.606237840420901</v>
      </c>
    </row>
    <row r="427" spans="1:39" x14ac:dyDescent="0.2">
      <c r="A427">
        <v>38</v>
      </c>
      <c r="B427">
        <v>6</v>
      </c>
      <c r="C427" s="1">
        <v>38.06</v>
      </c>
      <c r="D427" s="1" t="s">
        <v>316</v>
      </c>
      <c r="E427" s="6" t="s">
        <v>202</v>
      </c>
      <c r="F427" s="9">
        <v>1</v>
      </c>
      <c r="G427" s="3">
        <v>11</v>
      </c>
      <c r="H427" s="3">
        <f t="shared" si="132"/>
        <v>1.0791812460476249</v>
      </c>
      <c r="I427" s="3">
        <f t="shared" si="133"/>
        <v>3.3911649915626341</v>
      </c>
      <c r="J427" s="3">
        <v>80</v>
      </c>
      <c r="K427" s="3">
        <f t="shared" si="134"/>
        <v>1.9084850188786497</v>
      </c>
      <c r="L427" s="3">
        <f t="shared" si="135"/>
        <v>8.9721792224631809</v>
      </c>
      <c r="M427" s="3">
        <v>85</v>
      </c>
      <c r="N427" s="3">
        <f t="shared" si="136"/>
        <v>1.9344984512435677</v>
      </c>
      <c r="O427" s="3">
        <f t="shared" si="137"/>
        <v>9.2466210044534645</v>
      </c>
      <c r="P427" s="1">
        <v>59.492462592346449</v>
      </c>
      <c r="Q427" s="3">
        <f t="shared" si="138"/>
        <v>1.7817012645949348</v>
      </c>
      <c r="R427" s="3">
        <f t="shared" si="139"/>
        <v>7.7454801395618107</v>
      </c>
      <c r="S427" s="7">
        <v>47.242345811445581</v>
      </c>
      <c r="T427" s="3">
        <f t="shared" si="140"/>
        <v>1.6834284174612157</v>
      </c>
      <c r="U427" s="3">
        <f t="shared" si="141"/>
        <v>6.9095836206999897</v>
      </c>
      <c r="V427" s="7">
        <v>58.673745198674666</v>
      </c>
      <c r="W427" s="3">
        <f t="shared" si="142"/>
        <v>1.7757832955628141</v>
      </c>
      <c r="X427" s="3">
        <f t="shared" si="143"/>
        <v>7.6924472828011412</v>
      </c>
      <c r="Y427" s="1">
        <v>2.6666666666666665</v>
      </c>
      <c r="Z427" s="3">
        <f t="shared" si="144"/>
        <v>0.56427143043856254</v>
      </c>
      <c r="AA427" s="3">
        <f t="shared" si="145"/>
        <v>1.7795130420052185</v>
      </c>
      <c r="AB427" s="5">
        <v>215.66666666666666</v>
      </c>
      <c r="AC427" s="3">
        <f t="shared" si="146"/>
        <v>2.3357921019231931</v>
      </c>
      <c r="AD427" s="3">
        <f t="shared" si="147"/>
        <v>14.702607478493965</v>
      </c>
      <c r="AE427" s="2">
        <v>1.26</v>
      </c>
      <c r="AF427" s="3">
        <f t="shared" si="148"/>
        <v>0.35410843914740087</v>
      </c>
      <c r="AG427" s="3">
        <f t="shared" si="149"/>
        <v>1.3266499161421599</v>
      </c>
      <c r="AH427" s="8" t="s">
        <v>29</v>
      </c>
      <c r="AI427" s="8" t="s">
        <v>29</v>
      </c>
      <c r="AJ427" s="8" t="s">
        <v>29</v>
      </c>
      <c r="AK427" s="8" t="s">
        <v>29</v>
      </c>
      <c r="AL427" s="8" t="s">
        <v>29</v>
      </c>
      <c r="AM427" s="8" t="s">
        <v>29</v>
      </c>
    </row>
    <row r="428" spans="1:39" x14ac:dyDescent="0.2">
      <c r="A428">
        <v>38</v>
      </c>
      <c r="B428">
        <v>7</v>
      </c>
      <c r="C428" s="1">
        <v>38.07</v>
      </c>
      <c r="D428" s="1" t="s">
        <v>317</v>
      </c>
      <c r="E428" s="6" t="s">
        <v>226</v>
      </c>
      <c r="F428" s="6">
        <v>2</v>
      </c>
      <c r="G428" s="3">
        <v>12</v>
      </c>
      <c r="H428" s="3">
        <f t="shared" si="132"/>
        <v>1.1139433523068367</v>
      </c>
      <c r="I428" s="3">
        <f t="shared" si="133"/>
        <v>3.5355339059327378</v>
      </c>
      <c r="J428" s="3">
        <v>85</v>
      </c>
      <c r="K428" s="3">
        <f t="shared" si="134"/>
        <v>1.9344984512435677</v>
      </c>
      <c r="L428" s="3">
        <f t="shared" si="135"/>
        <v>9.2466210044534645</v>
      </c>
      <c r="M428" s="3">
        <v>85</v>
      </c>
      <c r="N428" s="3">
        <f t="shared" si="136"/>
        <v>1.9344984512435677</v>
      </c>
      <c r="O428" s="3">
        <f t="shared" si="137"/>
        <v>9.2466210044534645</v>
      </c>
      <c r="P428" s="1">
        <v>82.828837565339683</v>
      </c>
      <c r="Q428" s="3">
        <f t="shared" si="138"/>
        <v>1.9233934439416251</v>
      </c>
      <c r="R428" s="3">
        <f t="shared" si="139"/>
        <v>9.1284630450771775</v>
      </c>
      <c r="S428" s="7">
        <v>83.579981623546487</v>
      </c>
      <c r="T428" s="3">
        <f t="shared" si="140"/>
        <v>1.9272675864529574</v>
      </c>
      <c r="U428" s="3">
        <f t="shared" si="141"/>
        <v>9.1695137070373853</v>
      </c>
      <c r="V428" s="7">
        <v>91.332627370391023</v>
      </c>
      <c r="W428" s="3">
        <f t="shared" si="142"/>
        <v>1.9653551937998508</v>
      </c>
      <c r="X428" s="3">
        <f t="shared" si="143"/>
        <v>9.5829341733307878</v>
      </c>
      <c r="Y428" s="1">
        <v>2</v>
      </c>
      <c r="Z428" s="3">
        <f t="shared" si="144"/>
        <v>0.47712125471966244</v>
      </c>
      <c r="AA428" s="3">
        <f t="shared" si="145"/>
        <v>1.5811388300841898</v>
      </c>
      <c r="AB428" s="5">
        <v>160.66666666666666</v>
      </c>
      <c r="AC428" s="3">
        <f t="shared" si="146"/>
        <v>2.2086204838826013</v>
      </c>
      <c r="AD428" s="3">
        <f t="shared" si="147"/>
        <v>12.69514342836136</v>
      </c>
      <c r="AE428" s="2">
        <v>1.29</v>
      </c>
      <c r="AF428" s="3">
        <f t="shared" si="148"/>
        <v>0.35983548233988799</v>
      </c>
      <c r="AG428" s="3">
        <f t="shared" si="149"/>
        <v>1.3379088160259651</v>
      </c>
      <c r="AH428" s="8" t="s">
        <v>29</v>
      </c>
      <c r="AI428" s="8" t="s">
        <v>29</v>
      </c>
      <c r="AJ428" s="8" t="s">
        <v>29</v>
      </c>
      <c r="AK428" s="8" t="s">
        <v>29</v>
      </c>
      <c r="AL428" s="8" t="s">
        <v>29</v>
      </c>
      <c r="AM428" s="8" t="s">
        <v>29</v>
      </c>
    </row>
    <row r="429" spans="1:39" x14ac:dyDescent="0.2">
      <c r="A429">
        <v>38</v>
      </c>
      <c r="B429">
        <v>8</v>
      </c>
      <c r="C429" s="1">
        <v>38.08</v>
      </c>
      <c r="D429" s="1" t="s">
        <v>317</v>
      </c>
      <c r="E429" s="6" t="s">
        <v>7</v>
      </c>
      <c r="F429" s="6">
        <v>2</v>
      </c>
      <c r="G429" s="3">
        <v>8</v>
      </c>
      <c r="H429" s="3">
        <f t="shared" si="132"/>
        <v>0.95424250943932487</v>
      </c>
      <c r="I429" s="3">
        <f t="shared" si="133"/>
        <v>2.9154759474226504</v>
      </c>
      <c r="J429" s="3">
        <v>100</v>
      </c>
      <c r="K429" s="3">
        <f t="shared" si="134"/>
        <v>2.0043213737826426</v>
      </c>
      <c r="L429" s="3">
        <f t="shared" si="135"/>
        <v>10.024968827881711</v>
      </c>
      <c r="M429" s="3">
        <v>100</v>
      </c>
      <c r="N429" s="3">
        <f t="shared" si="136"/>
        <v>2.0043213737826426</v>
      </c>
      <c r="O429" s="3">
        <f t="shared" si="137"/>
        <v>10.024968827881711</v>
      </c>
      <c r="P429" s="1">
        <v>120.24992692210134</v>
      </c>
      <c r="Q429" s="3">
        <f t="shared" si="138"/>
        <v>2.0836814855230625</v>
      </c>
      <c r="R429" s="3">
        <f t="shared" si="139"/>
        <v>10.988627162757927</v>
      </c>
      <c r="S429" s="7">
        <v>119.30796804957818</v>
      </c>
      <c r="T429" s="3">
        <f t="shared" si="140"/>
        <v>2.0802943918067296</v>
      </c>
      <c r="U429" s="3">
        <f t="shared" si="141"/>
        <v>10.945682621452999</v>
      </c>
      <c r="V429" s="7">
        <v>104.18754727860826</v>
      </c>
      <c r="W429" s="3">
        <f t="shared" si="142"/>
        <v>2.0219643285221243</v>
      </c>
      <c r="X429" s="3">
        <f t="shared" si="143"/>
        <v>10.231693275240822</v>
      </c>
      <c r="Y429" s="1">
        <v>3.6666666666666665</v>
      </c>
      <c r="Z429" s="3">
        <f t="shared" si="144"/>
        <v>0.66900678095857558</v>
      </c>
      <c r="AA429" s="3">
        <f t="shared" si="145"/>
        <v>2.0412414523193148</v>
      </c>
      <c r="AB429" s="5">
        <v>246.66666666666666</v>
      </c>
      <c r="AC429" s="3">
        <f t="shared" si="146"/>
        <v>2.3938675590409129</v>
      </c>
      <c r="AD429" s="3">
        <f t="shared" si="147"/>
        <v>15.72153512436577</v>
      </c>
      <c r="AE429" s="2">
        <v>0.97</v>
      </c>
      <c r="AF429" s="3">
        <f t="shared" si="148"/>
        <v>0.2944662261615929</v>
      </c>
      <c r="AG429" s="3">
        <f t="shared" si="149"/>
        <v>1.2124355652982142</v>
      </c>
      <c r="AH429" s="8">
        <v>2.8333333333333335</v>
      </c>
      <c r="AI429" s="3">
        <f t="shared" si="150"/>
        <v>0.58357658563394932</v>
      </c>
      <c r="AJ429" s="3">
        <f t="shared" si="151"/>
        <v>1.8257418583505538</v>
      </c>
      <c r="AK429">
        <v>2.42</v>
      </c>
      <c r="AL429" s="3">
        <f t="shared" si="152"/>
        <v>0.53402610605613499</v>
      </c>
      <c r="AM429" s="3">
        <f t="shared" si="153"/>
        <v>1.7088007490635062</v>
      </c>
    </row>
    <row r="430" spans="1:39" x14ac:dyDescent="0.2">
      <c r="A430">
        <v>38</v>
      </c>
      <c r="B430">
        <v>9</v>
      </c>
      <c r="C430" s="1">
        <v>38.090000000000003</v>
      </c>
      <c r="D430" s="1" t="s">
        <v>312</v>
      </c>
      <c r="E430" s="9" t="s">
        <v>9</v>
      </c>
      <c r="F430" s="6">
        <v>2</v>
      </c>
      <c r="G430" s="3">
        <v>12</v>
      </c>
      <c r="H430" s="3">
        <f t="shared" si="132"/>
        <v>1.1139433523068367</v>
      </c>
      <c r="I430" s="3">
        <f t="shared" si="133"/>
        <v>3.5355339059327378</v>
      </c>
      <c r="J430" s="3">
        <v>114</v>
      </c>
      <c r="K430" s="3">
        <f t="shared" si="134"/>
        <v>2.0606978403536118</v>
      </c>
      <c r="L430" s="3">
        <f t="shared" si="135"/>
        <v>10.700467279516348</v>
      </c>
      <c r="M430" s="3">
        <v>122</v>
      </c>
      <c r="N430" s="3">
        <f t="shared" si="136"/>
        <v>2.0899051114393981</v>
      </c>
      <c r="O430" s="3">
        <f t="shared" si="137"/>
        <v>11.067971810589327</v>
      </c>
      <c r="P430" s="1">
        <v>102.64364619756734</v>
      </c>
      <c r="Q430" s="3">
        <f t="shared" si="138"/>
        <v>2.0155426831214753</v>
      </c>
      <c r="R430" s="3">
        <f t="shared" si="139"/>
        <v>10.155966039602896</v>
      </c>
      <c r="S430" s="7">
        <v>114.97304494345457</v>
      </c>
      <c r="T430" s="3">
        <f t="shared" si="140"/>
        <v>2.0643570599799657</v>
      </c>
      <c r="U430" s="3">
        <f t="shared" si="141"/>
        <v>10.745838494201118</v>
      </c>
      <c r="V430" s="7">
        <v>80.860423692471556</v>
      </c>
      <c r="W430" s="3">
        <f t="shared" si="142"/>
        <v>1.9130739881326837</v>
      </c>
      <c r="X430" s="3">
        <f t="shared" si="143"/>
        <v>9.0200013133298125</v>
      </c>
      <c r="Y430" s="1">
        <v>11.333333333333334</v>
      </c>
      <c r="Z430" s="3">
        <f t="shared" si="144"/>
        <v>1.0910804693473326</v>
      </c>
      <c r="AA430" s="3">
        <f t="shared" si="145"/>
        <v>3.4399612400917157</v>
      </c>
      <c r="AB430" s="5">
        <v>501.83333333333331</v>
      </c>
      <c r="AC430" s="3">
        <f t="shared" si="146"/>
        <v>2.7014240597913446</v>
      </c>
      <c r="AD430" s="3">
        <f t="shared" si="147"/>
        <v>22.412793965352318</v>
      </c>
      <c r="AE430" s="2">
        <v>1.06</v>
      </c>
      <c r="AF430" s="3">
        <f t="shared" si="148"/>
        <v>0.31386722036915343</v>
      </c>
      <c r="AG430" s="3">
        <f t="shared" si="149"/>
        <v>1.2489995996796797</v>
      </c>
      <c r="AH430" s="8" t="s">
        <v>29</v>
      </c>
      <c r="AI430" s="8" t="s">
        <v>29</v>
      </c>
      <c r="AJ430" s="8" t="s">
        <v>29</v>
      </c>
      <c r="AK430" s="8" t="s">
        <v>29</v>
      </c>
      <c r="AL430" s="8" t="s">
        <v>29</v>
      </c>
      <c r="AM430" s="8" t="s">
        <v>29</v>
      </c>
    </row>
    <row r="431" spans="1:39" x14ac:dyDescent="0.2">
      <c r="A431">
        <v>38</v>
      </c>
      <c r="B431">
        <v>10</v>
      </c>
      <c r="C431" s="1">
        <v>38.1</v>
      </c>
      <c r="D431" s="1" t="s">
        <v>315</v>
      </c>
      <c r="E431" s="6" t="s">
        <v>10</v>
      </c>
      <c r="F431" s="6">
        <v>2</v>
      </c>
      <c r="G431" s="3">
        <v>5</v>
      </c>
      <c r="H431" s="3">
        <f t="shared" si="132"/>
        <v>0.77815125038364363</v>
      </c>
      <c r="I431" s="3">
        <f t="shared" si="133"/>
        <v>2.3452078799117149</v>
      </c>
      <c r="J431" s="3">
        <v>128</v>
      </c>
      <c r="K431" s="3">
        <f t="shared" si="134"/>
        <v>2.1105897102992488</v>
      </c>
      <c r="L431" s="3">
        <f t="shared" si="135"/>
        <v>11.335784048754634</v>
      </c>
      <c r="M431" s="3">
        <v>135</v>
      </c>
      <c r="N431" s="3">
        <f t="shared" si="136"/>
        <v>2.1335389083702174</v>
      </c>
      <c r="O431" s="3">
        <f t="shared" si="137"/>
        <v>11.640446726822816</v>
      </c>
      <c r="P431" s="1">
        <v>76.38333472714038</v>
      </c>
      <c r="Q431" s="3">
        <f t="shared" si="138"/>
        <v>1.8886474411049217</v>
      </c>
      <c r="R431" s="3">
        <f t="shared" si="139"/>
        <v>8.768314246600676</v>
      </c>
      <c r="S431" s="7">
        <v>89.149863097891313</v>
      </c>
      <c r="T431" s="3">
        <f t="shared" si="140"/>
        <v>1.9549650715367846</v>
      </c>
      <c r="U431" s="3">
        <f t="shared" si="141"/>
        <v>9.4683611622017949</v>
      </c>
      <c r="V431" s="7">
        <v>82.372265278480583</v>
      </c>
      <c r="W431" s="3">
        <f t="shared" si="142"/>
        <v>1.9210216017198813</v>
      </c>
      <c r="X431" s="3">
        <f t="shared" si="143"/>
        <v>9.1034205262901366</v>
      </c>
      <c r="Y431" s="1">
        <v>3</v>
      </c>
      <c r="Z431" s="3">
        <f t="shared" si="144"/>
        <v>0.6020599913279624</v>
      </c>
      <c r="AA431" s="3">
        <f t="shared" si="145"/>
        <v>1.8708286933869707</v>
      </c>
      <c r="AB431" s="5">
        <v>166.66666666666666</v>
      </c>
      <c r="AC431" s="3">
        <f t="shared" si="146"/>
        <v>2.2244467303362647</v>
      </c>
      <c r="AD431" s="3">
        <f t="shared" si="147"/>
        <v>12.929294902146314</v>
      </c>
      <c r="AE431" s="2">
        <v>1.43</v>
      </c>
      <c r="AF431" s="3">
        <f t="shared" si="148"/>
        <v>0.38560627359831212</v>
      </c>
      <c r="AG431" s="3">
        <f t="shared" si="149"/>
        <v>1.3892443989449805</v>
      </c>
      <c r="AH431" s="8" t="s">
        <v>29</v>
      </c>
      <c r="AI431" s="8" t="s">
        <v>29</v>
      </c>
      <c r="AJ431" s="8" t="s">
        <v>29</v>
      </c>
      <c r="AK431" s="8" t="s">
        <v>29</v>
      </c>
      <c r="AL431" s="8" t="s">
        <v>29</v>
      </c>
      <c r="AM431" s="8" t="s">
        <v>29</v>
      </c>
    </row>
    <row r="432" spans="1:39" x14ac:dyDescent="0.2">
      <c r="A432">
        <v>38</v>
      </c>
      <c r="B432">
        <v>11</v>
      </c>
      <c r="C432" s="1">
        <v>38.11</v>
      </c>
      <c r="D432" s="1" t="s">
        <v>315</v>
      </c>
      <c r="E432" s="6" t="s">
        <v>18</v>
      </c>
      <c r="F432" s="6">
        <v>2</v>
      </c>
      <c r="G432" s="3">
        <v>10</v>
      </c>
      <c r="H432" s="3">
        <f t="shared" si="132"/>
        <v>1.0413926851582251</v>
      </c>
      <c r="I432" s="3">
        <f t="shared" si="133"/>
        <v>3.2403703492039302</v>
      </c>
      <c r="J432" s="3">
        <v>135</v>
      </c>
      <c r="K432" s="3">
        <f t="shared" si="134"/>
        <v>2.1335389083702174</v>
      </c>
      <c r="L432" s="3">
        <f t="shared" si="135"/>
        <v>11.640446726822816</v>
      </c>
      <c r="M432" s="3">
        <v>135</v>
      </c>
      <c r="N432" s="3">
        <f t="shared" si="136"/>
        <v>2.1335389083702174</v>
      </c>
      <c r="O432" s="3">
        <f t="shared" si="137"/>
        <v>11.640446726822816</v>
      </c>
      <c r="P432" s="1">
        <v>118.71643337038238</v>
      </c>
      <c r="Q432" s="3">
        <f t="shared" si="138"/>
        <v>2.078153769723154</v>
      </c>
      <c r="R432" s="3">
        <f t="shared" si="139"/>
        <v>10.918627815361342</v>
      </c>
      <c r="S432" s="7">
        <v>107.81673009827335</v>
      </c>
      <c r="T432" s="3">
        <f t="shared" si="140"/>
        <v>2.0366956713804649</v>
      </c>
      <c r="U432" s="3">
        <f t="shared" si="141"/>
        <v>10.407532373155192</v>
      </c>
      <c r="V432" s="7">
        <v>90.778414605466239</v>
      </c>
      <c r="W432" s="3">
        <f t="shared" si="142"/>
        <v>1.9627405513533618</v>
      </c>
      <c r="X432" s="3">
        <f t="shared" si="143"/>
        <v>9.5539737599318446</v>
      </c>
      <c r="Y432" s="1">
        <v>2.5</v>
      </c>
      <c r="Z432" s="3">
        <f t="shared" si="144"/>
        <v>0.54406804435027567</v>
      </c>
      <c r="AA432" s="3">
        <f t="shared" si="145"/>
        <v>1.7320508075688772</v>
      </c>
      <c r="AB432" s="5">
        <v>101</v>
      </c>
      <c r="AC432" s="3">
        <f t="shared" si="146"/>
        <v>2.0086001717619175</v>
      </c>
      <c r="AD432" s="3">
        <f t="shared" si="147"/>
        <v>10.074720839804943</v>
      </c>
      <c r="AE432" s="2">
        <v>1.25</v>
      </c>
      <c r="AF432" s="3">
        <f t="shared" si="148"/>
        <v>0.35218251811136247</v>
      </c>
      <c r="AG432" s="3">
        <f t="shared" si="149"/>
        <v>1.3228756555322954</v>
      </c>
      <c r="AH432" s="8">
        <v>0.84999999999999964</v>
      </c>
      <c r="AI432" s="3">
        <f t="shared" si="150"/>
        <v>0.26717172840301373</v>
      </c>
      <c r="AJ432" s="3">
        <f t="shared" si="151"/>
        <v>1.1618950038622249</v>
      </c>
      <c r="AK432">
        <v>1.96</v>
      </c>
      <c r="AL432" s="3">
        <f t="shared" si="152"/>
        <v>0.47129171105893858</v>
      </c>
      <c r="AM432" s="3">
        <f t="shared" si="153"/>
        <v>1.5684387141358123</v>
      </c>
    </row>
    <row r="433" spans="1:39" x14ac:dyDescent="0.2">
      <c r="A433">
        <v>38</v>
      </c>
      <c r="B433">
        <v>12</v>
      </c>
      <c r="C433" s="1">
        <v>38.119999999999997</v>
      </c>
      <c r="D433" s="1" t="s">
        <v>315</v>
      </c>
      <c r="E433" s="6" t="s">
        <v>26</v>
      </c>
      <c r="F433" s="6">
        <v>2</v>
      </c>
      <c r="G433" s="3">
        <v>3</v>
      </c>
      <c r="H433" s="3">
        <f t="shared" si="132"/>
        <v>0.6020599913279624</v>
      </c>
      <c r="I433" s="3">
        <f t="shared" si="133"/>
        <v>1.8708286933869707</v>
      </c>
      <c r="J433" s="3">
        <v>114</v>
      </c>
      <c r="K433" s="3">
        <f t="shared" si="134"/>
        <v>2.0606978403536118</v>
      </c>
      <c r="L433" s="3">
        <f t="shared" si="135"/>
        <v>10.700467279516348</v>
      </c>
      <c r="M433" s="3">
        <v>114</v>
      </c>
      <c r="N433" s="3">
        <f t="shared" si="136"/>
        <v>2.0606978403536118</v>
      </c>
      <c r="O433" s="3">
        <f t="shared" si="137"/>
        <v>10.700467279516348</v>
      </c>
      <c r="P433" s="1">
        <v>106.68013807130633</v>
      </c>
      <c r="Q433" s="3">
        <f t="shared" si="138"/>
        <v>2.0321356037481038</v>
      </c>
      <c r="R433" s="3">
        <f t="shared" si="139"/>
        <v>10.352784073441613</v>
      </c>
      <c r="S433" s="7">
        <v>87.676405260552897</v>
      </c>
      <c r="T433" s="3">
        <f t="shared" si="140"/>
        <v>1.9478080794903918</v>
      </c>
      <c r="U433" s="3">
        <f t="shared" si="141"/>
        <v>9.3902292443024464</v>
      </c>
      <c r="V433" s="7">
        <v>66.902381315847691</v>
      </c>
      <c r="W433" s="3">
        <f t="shared" si="142"/>
        <v>1.8318850051228832</v>
      </c>
      <c r="X433" s="3">
        <f t="shared" si="143"/>
        <v>8.2098953291651462</v>
      </c>
      <c r="Y433" s="1">
        <v>7.5</v>
      </c>
      <c r="Z433" s="3">
        <f t="shared" si="144"/>
        <v>0.92941892571429274</v>
      </c>
      <c r="AA433" s="3">
        <f t="shared" si="145"/>
        <v>2.8284271247461903</v>
      </c>
      <c r="AB433" s="5">
        <v>232</v>
      </c>
      <c r="AC433" s="3">
        <f t="shared" si="146"/>
        <v>2.3673559210260189</v>
      </c>
      <c r="AD433" s="3">
        <f t="shared" si="147"/>
        <v>15.247950681976906</v>
      </c>
      <c r="AE433" s="2">
        <v>1.51</v>
      </c>
      <c r="AF433" s="3">
        <f t="shared" si="148"/>
        <v>0.39967372148103808</v>
      </c>
      <c r="AG433" s="3">
        <f t="shared" si="149"/>
        <v>1.4177446878757824</v>
      </c>
      <c r="AH433" s="8" t="s">
        <v>29</v>
      </c>
      <c r="AI433" s="8" t="s">
        <v>29</v>
      </c>
      <c r="AJ433" s="8" t="s">
        <v>29</v>
      </c>
      <c r="AK433" s="8" t="s">
        <v>29</v>
      </c>
      <c r="AL433" s="8" t="s">
        <v>29</v>
      </c>
      <c r="AM433" s="8" t="s">
        <v>29</v>
      </c>
    </row>
    <row r="434" spans="1:39" x14ac:dyDescent="0.2">
      <c r="A434">
        <v>39</v>
      </c>
      <c r="B434">
        <v>1</v>
      </c>
      <c r="C434" s="1">
        <v>39.01</v>
      </c>
      <c r="D434" s="1" t="s">
        <v>312</v>
      </c>
      <c r="E434" s="9" t="s">
        <v>9</v>
      </c>
      <c r="F434" s="6">
        <v>1</v>
      </c>
      <c r="G434" s="3">
        <v>15</v>
      </c>
      <c r="H434" s="3">
        <f t="shared" si="132"/>
        <v>1.2041199826559248</v>
      </c>
      <c r="I434" s="3">
        <f t="shared" si="133"/>
        <v>3.9370039370059056</v>
      </c>
      <c r="J434" s="3">
        <v>128</v>
      </c>
      <c r="K434" s="3">
        <f t="shared" si="134"/>
        <v>2.1105897102992488</v>
      </c>
      <c r="L434" s="3">
        <f t="shared" si="135"/>
        <v>11.335784048754634</v>
      </c>
      <c r="M434" s="3">
        <v>135</v>
      </c>
      <c r="N434" s="3">
        <f t="shared" si="136"/>
        <v>2.1335389083702174</v>
      </c>
      <c r="O434" s="3">
        <f t="shared" si="137"/>
        <v>11.640446726822816</v>
      </c>
      <c r="P434" s="1">
        <v>67.633501962533316</v>
      </c>
      <c r="Q434" s="3">
        <f t="shared" si="138"/>
        <v>1.8365361589402496</v>
      </c>
      <c r="R434" s="3">
        <f t="shared" si="139"/>
        <v>8.2543020275813337</v>
      </c>
      <c r="S434" s="7">
        <v>71.897613932228737</v>
      </c>
      <c r="T434" s="3">
        <f t="shared" si="140"/>
        <v>1.8627133133244826</v>
      </c>
      <c r="U434" s="3">
        <f t="shared" si="141"/>
        <v>8.5086787418628482</v>
      </c>
      <c r="V434" s="7">
        <v>60.394970556622567</v>
      </c>
      <c r="W434" s="3">
        <f t="shared" si="142"/>
        <v>1.7881327954250421</v>
      </c>
      <c r="X434" s="3">
        <f t="shared" si="143"/>
        <v>7.803522958037771</v>
      </c>
      <c r="Y434" s="1">
        <v>6.666666666666667</v>
      </c>
      <c r="Z434" s="3">
        <f t="shared" si="144"/>
        <v>0.88460658129793046</v>
      </c>
      <c r="AA434" s="3">
        <f t="shared" si="145"/>
        <v>2.6770630673681683</v>
      </c>
      <c r="AB434" s="5">
        <v>410.5</v>
      </c>
      <c r="AC434" s="3">
        <f t="shared" si="146"/>
        <v>2.6143698395482886</v>
      </c>
      <c r="AD434" s="3">
        <f t="shared" si="147"/>
        <v>20.273134932713294</v>
      </c>
      <c r="AE434" s="2">
        <v>1.25</v>
      </c>
      <c r="AF434" s="3">
        <f t="shared" si="148"/>
        <v>0.35218251811136247</v>
      </c>
      <c r="AG434" s="3">
        <f t="shared" si="149"/>
        <v>1.3228756555322954</v>
      </c>
      <c r="AH434" s="8">
        <v>8.7999999999999989</v>
      </c>
      <c r="AI434" s="3">
        <f t="shared" si="150"/>
        <v>0.99122607569249477</v>
      </c>
      <c r="AJ434" s="3">
        <f t="shared" si="151"/>
        <v>3.049590136395381</v>
      </c>
      <c r="AK434">
        <v>1.85</v>
      </c>
      <c r="AL434" s="3">
        <f t="shared" si="152"/>
        <v>0.45484486000851021</v>
      </c>
      <c r="AM434" s="3">
        <f t="shared" si="153"/>
        <v>1.5329709716755893</v>
      </c>
    </row>
    <row r="435" spans="1:39" x14ac:dyDescent="0.2">
      <c r="A435">
        <v>39</v>
      </c>
      <c r="B435">
        <v>2</v>
      </c>
      <c r="C435" s="1">
        <v>39.020000000000003</v>
      </c>
      <c r="D435" s="1" t="s">
        <v>316</v>
      </c>
      <c r="E435" s="6" t="s">
        <v>274</v>
      </c>
      <c r="F435" s="6">
        <v>1</v>
      </c>
      <c r="G435" s="3">
        <v>9</v>
      </c>
      <c r="H435" s="3">
        <f t="shared" si="132"/>
        <v>1</v>
      </c>
      <c r="I435" s="3">
        <f t="shared" si="133"/>
        <v>3.082207001484488</v>
      </c>
      <c r="J435" s="3">
        <v>85</v>
      </c>
      <c r="K435" s="3">
        <f t="shared" si="134"/>
        <v>1.9344984512435677</v>
      </c>
      <c r="L435" s="3">
        <f t="shared" si="135"/>
        <v>9.2466210044534645</v>
      </c>
      <c r="M435" s="3">
        <v>85</v>
      </c>
      <c r="N435" s="3">
        <f t="shared" si="136"/>
        <v>1.9344984512435677</v>
      </c>
      <c r="O435" s="3">
        <f t="shared" si="137"/>
        <v>9.2466210044534645</v>
      </c>
      <c r="P435" s="1">
        <v>103.84583692913823</v>
      </c>
      <c r="Q435" s="3">
        <f t="shared" si="138"/>
        <v>2.0205511907899436</v>
      </c>
      <c r="R435" s="3">
        <f t="shared" si="139"/>
        <v>10.21498100483492</v>
      </c>
      <c r="S435" s="7">
        <v>112.59677455753926</v>
      </c>
      <c r="T435" s="3">
        <f t="shared" si="140"/>
        <v>2.0553660002856593</v>
      </c>
      <c r="U435" s="3">
        <f t="shared" si="141"/>
        <v>10.634696730868223</v>
      </c>
      <c r="V435" s="7">
        <v>77.064350271449911</v>
      </c>
      <c r="W435" s="3">
        <f t="shared" si="142"/>
        <v>1.8924527494336012</v>
      </c>
      <c r="X435" s="3">
        <f t="shared" si="143"/>
        <v>8.8070625222857313</v>
      </c>
      <c r="Y435" s="1">
        <v>4</v>
      </c>
      <c r="Z435" s="3">
        <f t="shared" si="144"/>
        <v>0.69897000433601886</v>
      </c>
      <c r="AA435" s="3">
        <f t="shared" si="145"/>
        <v>2.1213203435596424</v>
      </c>
      <c r="AB435" s="5">
        <v>303</v>
      </c>
      <c r="AC435" s="3">
        <f t="shared" si="146"/>
        <v>2.4828735836087539</v>
      </c>
      <c r="AD435" s="3">
        <f t="shared" si="147"/>
        <v>17.421251390184345</v>
      </c>
      <c r="AE435" s="2">
        <v>1</v>
      </c>
      <c r="AF435" s="3">
        <f t="shared" si="148"/>
        <v>0.3010299956639812</v>
      </c>
      <c r="AG435" s="3">
        <f t="shared" si="149"/>
        <v>1.2247448713915889</v>
      </c>
      <c r="AH435" s="8" t="s">
        <v>29</v>
      </c>
      <c r="AI435" s="8" t="s">
        <v>29</v>
      </c>
      <c r="AJ435" s="8" t="s">
        <v>29</v>
      </c>
      <c r="AK435" s="8" t="s">
        <v>29</v>
      </c>
      <c r="AL435" s="8" t="s">
        <v>29</v>
      </c>
      <c r="AM435" s="8" t="s">
        <v>29</v>
      </c>
    </row>
    <row r="436" spans="1:39" x14ac:dyDescent="0.2">
      <c r="A436">
        <v>39</v>
      </c>
      <c r="B436">
        <v>3</v>
      </c>
      <c r="C436" s="1">
        <v>39.03</v>
      </c>
      <c r="D436" s="1" t="s">
        <v>316</v>
      </c>
      <c r="E436" s="6" t="s">
        <v>275</v>
      </c>
      <c r="F436" s="6">
        <v>1</v>
      </c>
      <c r="G436" s="3">
        <v>13</v>
      </c>
      <c r="H436" s="3">
        <f t="shared" si="132"/>
        <v>1.146128035678238</v>
      </c>
      <c r="I436" s="3">
        <f t="shared" si="133"/>
        <v>3.6742346141747673</v>
      </c>
      <c r="J436" s="3">
        <v>85</v>
      </c>
      <c r="K436" s="3">
        <f t="shared" si="134"/>
        <v>1.9344984512435677</v>
      </c>
      <c r="L436" s="3">
        <f t="shared" si="135"/>
        <v>9.2466210044534645</v>
      </c>
      <c r="M436" s="3">
        <v>85</v>
      </c>
      <c r="N436" s="3">
        <f t="shared" si="136"/>
        <v>1.9344984512435677</v>
      </c>
      <c r="O436" s="3">
        <f t="shared" si="137"/>
        <v>9.2466210044534645</v>
      </c>
      <c r="P436" s="1">
        <v>105.37265444902215</v>
      </c>
      <c r="Q436" s="3">
        <f t="shared" si="138"/>
        <v>2.0268299968662986</v>
      </c>
      <c r="R436" s="3">
        <f t="shared" si="139"/>
        <v>10.289443835748468</v>
      </c>
      <c r="S436" s="7">
        <v>81.498503844826715</v>
      </c>
      <c r="T436" s="3">
        <f t="shared" si="140"/>
        <v>1.9164460724550429</v>
      </c>
      <c r="U436" s="3">
        <f t="shared" si="141"/>
        <v>9.0553025264110705</v>
      </c>
      <c r="V436" s="7">
        <v>83.131581703143283</v>
      </c>
      <c r="W436" s="3">
        <f t="shared" si="142"/>
        <v>1.9249590538804255</v>
      </c>
      <c r="X436" s="3">
        <f t="shared" si="143"/>
        <v>9.1450304375186899</v>
      </c>
      <c r="Y436" s="1">
        <v>2.3333333333333335</v>
      </c>
      <c r="Z436" s="3">
        <f t="shared" si="144"/>
        <v>0.52287874528033762</v>
      </c>
      <c r="AA436" s="3">
        <f t="shared" si="145"/>
        <v>1.6832508230603465</v>
      </c>
      <c r="AB436" s="5">
        <v>161.83333333333334</v>
      </c>
      <c r="AC436" s="3">
        <f t="shared" si="146"/>
        <v>2.2117433133351296</v>
      </c>
      <c r="AD436" s="3">
        <f t="shared" si="147"/>
        <v>12.741009902410928</v>
      </c>
      <c r="AE436" s="2">
        <v>1.1499999999999999</v>
      </c>
      <c r="AF436" s="3">
        <f t="shared" si="148"/>
        <v>0.33243845991560533</v>
      </c>
      <c r="AG436" s="3">
        <f t="shared" si="149"/>
        <v>1.2845232578665129</v>
      </c>
      <c r="AH436" s="8">
        <v>13.466666666666667</v>
      </c>
      <c r="AI436" s="3">
        <f t="shared" si="150"/>
        <v>1.1603684747928482</v>
      </c>
      <c r="AJ436" s="3">
        <f t="shared" si="151"/>
        <v>3.7372003781797232</v>
      </c>
      <c r="AK436">
        <v>2.1800000000000002</v>
      </c>
      <c r="AL436" s="3">
        <f t="shared" si="152"/>
        <v>0.50242711998443268</v>
      </c>
      <c r="AM436" s="3">
        <f t="shared" si="153"/>
        <v>1.6370705543744901</v>
      </c>
    </row>
    <row r="437" spans="1:39" x14ac:dyDescent="0.2">
      <c r="A437">
        <v>39</v>
      </c>
      <c r="B437">
        <v>4</v>
      </c>
      <c r="C437" s="1">
        <v>39.04</v>
      </c>
      <c r="D437" s="1" t="s">
        <v>316</v>
      </c>
      <c r="E437" s="6" t="s">
        <v>263</v>
      </c>
      <c r="F437" s="6">
        <v>1</v>
      </c>
      <c r="G437" s="3">
        <v>11</v>
      </c>
      <c r="H437" s="3">
        <f t="shared" si="132"/>
        <v>1.0791812460476249</v>
      </c>
      <c r="I437" s="3">
        <f t="shared" si="133"/>
        <v>3.3911649915626341</v>
      </c>
      <c r="J437" s="3">
        <v>80</v>
      </c>
      <c r="K437" s="3">
        <f t="shared" si="134"/>
        <v>1.9084850188786497</v>
      </c>
      <c r="L437" s="3">
        <f t="shared" si="135"/>
        <v>8.9721792224631809</v>
      </c>
      <c r="M437" s="3">
        <v>80</v>
      </c>
      <c r="N437" s="3">
        <f t="shared" si="136"/>
        <v>1.9084850188786497</v>
      </c>
      <c r="O437" s="3">
        <f t="shared" si="137"/>
        <v>8.9721792224631809</v>
      </c>
      <c r="P437" s="1">
        <v>88.116585751409687</v>
      </c>
      <c r="Q437" s="3">
        <f t="shared" si="138"/>
        <v>1.9499585393901711</v>
      </c>
      <c r="R437" s="3">
        <f t="shared" si="139"/>
        <v>9.4136382845002959</v>
      </c>
      <c r="S437" s="7">
        <v>105.04529069465183</v>
      </c>
      <c r="T437" s="3">
        <f t="shared" si="140"/>
        <v>2.0254913869427433</v>
      </c>
      <c r="U437" s="3">
        <f t="shared" si="141"/>
        <v>10.273523772039066</v>
      </c>
      <c r="V437" s="7">
        <v>87.16402610100053</v>
      </c>
      <c r="W437" s="3">
        <f t="shared" si="142"/>
        <v>1.9452914144651017</v>
      </c>
      <c r="X437" s="3">
        <f t="shared" si="143"/>
        <v>9.3629069257896891</v>
      </c>
      <c r="Y437" s="1">
        <f>11/3</f>
        <v>3.6666666666666665</v>
      </c>
      <c r="Z437" s="3">
        <f t="shared" si="144"/>
        <v>0.66900678095857558</v>
      </c>
      <c r="AA437" s="3">
        <f t="shared" si="145"/>
        <v>2.0412414523193148</v>
      </c>
      <c r="AB437" s="5">
        <v>205.5</v>
      </c>
      <c r="AC437" s="3">
        <f t="shared" si="146"/>
        <v>2.3149200559924199</v>
      </c>
      <c r="AD437" s="3">
        <f t="shared" si="147"/>
        <v>14.352700094407323</v>
      </c>
      <c r="AE437" s="2">
        <v>1.43</v>
      </c>
      <c r="AF437" s="3">
        <f t="shared" si="148"/>
        <v>0.38560627359831212</v>
      </c>
      <c r="AG437" s="3">
        <f t="shared" si="149"/>
        <v>1.3892443989449805</v>
      </c>
      <c r="AH437" s="8">
        <v>5.8666666666666671</v>
      </c>
      <c r="AI437" s="3">
        <f t="shared" si="150"/>
        <v>0.836745965649491</v>
      </c>
      <c r="AJ437" s="3">
        <f t="shared" si="151"/>
        <v>2.5232254490367416</v>
      </c>
      <c r="AK437">
        <v>2.4700000000000002</v>
      </c>
      <c r="AL437" s="3">
        <f t="shared" si="152"/>
        <v>0.54032947479087379</v>
      </c>
      <c r="AM437" s="3">
        <f t="shared" si="153"/>
        <v>1.7233687939614086</v>
      </c>
    </row>
    <row r="438" spans="1:39" x14ac:dyDescent="0.2">
      <c r="A438">
        <v>39</v>
      </c>
      <c r="B438">
        <v>5</v>
      </c>
      <c r="C438" s="1">
        <v>39.049999999999997</v>
      </c>
      <c r="D438" s="1" t="s">
        <v>316</v>
      </c>
      <c r="E438" s="6" t="s">
        <v>276</v>
      </c>
      <c r="F438" s="6">
        <v>1</v>
      </c>
      <c r="G438" s="3">
        <v>7</v>
      </c>
      <c r="H438" s="3">
        <f t="shared" si="132"/>
        <v>0.90308998699194354</v>
      </c>
      <c r="I438" s="3">
        <f t="shared" si="133"/>
        <v>2.7386127875258306</v>
      </c>
      <c r="J438" s="3">
        <v>92</v>
      </c>
      <c r="K438" s="3">
        <f t="shared" si="134"/>
        <v>1.968482948553935</v>
      </c>
      <c r="L438" s="3">
        <f t="shared" si="135"/>
        <v>9.6176920308356717</v>
      </c>
      <c r="M438" s="3">
        <v>92</v>
      </c>
      <c r="N438" s="3">
        <f t="shared" si="136"/>
        <v>1.968482948553935</v>
      </c>
      <c r="O438" s="3">
        <f t="shared" si="137"/>
        <v>9.6176920308356717</v>
      </c>
      <c r="P438" s="1">
        <v>96.59388122745554</v>
      </c>
      <c r="Q438" s="3">
        <f t="shared" si="138"/>
        <v>1.9894225898751623</v>
      </c>
      <c r="R438" s="3">
        <f t="shared" si="139"/>
        <v>9.8536227463535226</v>
      </c>
      <c r="S438" s="7">
        <v>85.031006015445229</v>
      </c>
      <c r="T438" s="3">
        <f t="shared" si="140"/>
        <v>1.9346550014128816</v>
      </c>
      <c r="U438" s="3">
        <f t="shared" si="141"/>
        <v>9.2482974657741863</v>
      </c>
      <c r="V438" s="7">
        <v>67.97201983782783</v>
      </c>
      <c r="W438" s="3">
        <f t="shared" si="142"/>
        <v>1.8386729444401293</v>
      </c>
      <c r="X438" s="3">
        <f t="shared" si="143"/>
        <v>8.2747821625604043</v>
      </c>
      <c r="Y438" s="1">
        <v>4.666666666666667</v>
      </c>
      <c r="Z438" s="3">
        <f t="shared" si="144"/>
        <v>0.75332766665861151</v>
      </c>
      <c r="AA438" s="3">
        <f t="shared" si="145"/>
        <v>2.2730302828309759</v>
      </c>
      <c r="AB438" s="5">
        <v>245.5</v>
      </c>
      <c r="AC438" s="3">
        <f t="shared" si="146"/>
        <v>2.3918169236132489</v>
      </c>
      <c r="AD438" s="3">
        <f t="shared" si="147"/>
        <v>15.684387141358123</v>
      </c>
      <c r="AE438" s="2">
        <v>1.47</v>
      </c>
      <c r="AF438" s="3">
        <f t="shared" si="148"/>
        <v>0.39269695325966569</v>
      </c>
      <c r="AG438" s="3">
        <f t="shared" si="149"/>
        <v>1.4035668847618199</v>
      </c>
      <c r="AH438" s="8" t="s">
        <v>29</v>
      </c>
      <c r="AI438" s="8" t="s">
        <v>29</v>
      </c>
      <c r="AJ438" s="8" t="s">
        <v>29</v>
      </c>
      <c r="AK438" s="8" t="s">
        <v>29</v>
      </c>
      <c r="AL438" s="8" t="s">
        <v>29</v>
      </c>
      <c r="AM438" s="8" t="s">
        <v>29</v>
      </c>
    </row>
    <row r="439" spans="1:39" x14ac:dyDescent="0.2">
      <c r="A439">
        <v>39</v>
      </c>
      <c r="B439">
        <v>6</v>
      </c>
      <c r="C439" s="1">
        <v>39.06</v>
      </c>
      <c r="D439" s="1" t="s">
        <v>316</v>
      </c>
      <c r="E439" s="6" t="s">
        <v>270</v>
      </c>
      <c r="F439" s="9">
        <v>1</v>
      </c>
      <c r="G439" s="3">
        <v>12</v>
      </c>
      <c r="H439" s="3">
        <f t="shared" si="132"/>
        <v>1.1139433523068367</v>
      </c>
      <c r="I439" s="3">
        <f t="shared" si="133"/>
        <v>3.5355339059327378</v>
      </c>
      <c r="J439" s="3">
        <v>80</v>
      </c>
      <c r="K439" s="3">
        <f t="shared" si="134"/>
        <v>1.9084850188786497</v>
      </c>
      <c r="L439" s="3">
        <f t="shared" si="135"/>
        <v>8.9721792224631809</v>
      </c>
      <c r="M439" s="3">
        <v>80</v>
      </c>
      <c r="N439" s="3">
        <f t="shared" si="136"/>
        <v>1.9084850188786497</v>
      </c>
      <c r="O439" s="3">
        <f t="shared" si="137"/>
        <v>8.9721792224631809</v>
      </c>
      <c r="P439" s="1">
        <v>78.896439900063029</v>
      </c>
      <c r="Q439" s="3">
        <f t="shared" si="138"/>
        <v>1.9025274280473565</v>
      </c>
      <c r="R439" s="3">
        <f t="shared" si="139"/>
        <v>8.910467995569201</v>
      </c>
      <c r="S439" s="7">
        <v>79.112985580282455</v>
      </c>
      <c r="T439" s="3">
        <f t="shared" si="140"/>
        <v>1.9037029169428561</v>
      </c>
      <c r="U439" s="3">
        <f t="shared" si="141"/>
        <v>8.9226109172305872</v>
      </c>
      <c r="V439" s="7">
        <v>63.453590357102655</v>
      </c>
      <c r="W439" s="3">
        <f t="shared" si="142"/>
        <v>1.8092471145342266</v>
      </c>
      <c r="X439" s="3">
        <f t="shared" si="143"/>
        <v>7.9970988712846767</v>
      </c>
      <c r="Y439" s="1">
        <f>7/3</f>
        <v>2.3333333333333335</v>
      </c>
      <c r="Z439" s="3">
        <f t="shared" si="144"/>
        <v>0.52287874528033762</v>
      </c>
      <c r="AA439" s="3">
        <f t="shared" si="145"/>
        <v>1.6832508230603465</v>
      </c>
      <c r="AB439" s="5">
        <v>240.33333333333334</v>
      </c>
      <c r="AC439" s="3">
        <f t="shared" si="146"/>
        <v>2.3826173114774845</v>
      </c>
      <c r="AD439" s="3">
        <f t="shared" si="147"/>
        <v>15.518805795979707</v>
      </c>
      <c r="AE439" s="2">
        <v>1.03</v>
      </c>
      <c r="AF439" s="3">
        <f t="shared" si="148"/>
        <v>0.30749603791321295</v>
      </c>
      <c r="AG439" s="3">
        <f t="shared" si="149"/>
        <v>1.2369316876852983</v>
      </c>
      <c r="AH439" s="8">
        <v>29.833333333333332</v>
      </c>
      <c r="AI439" s="3">
        <f t="shared" si="150"/>
        <v>1.4890204780193701</v>
      </c>
      <c r="AJ439" s="3">
        <f t="shared" si="151"/>
        <v>5.5075705472861021</v>
      </c>
      <c r="AK439">
        <v>2.15</v>
      </c>
      <c r="AL439" s="3">
        <f t="shared" si="152"/>
        <v>0.49831055378960049</v>
      </c>
      <c r="AM439" s="3">
        <f t="shared" si="153"/>
        <v>1.6278820596099706</v>
      </c>
    </row>
    <row r="440" spans="1:39" x14ac:dyDescent="0.2">
      <c r="A440">
        <v>39</v>
      </c>
      <c r="B440">
        <v>7</v>
      </c>
      <c r="C440" s="1">
        <v>39.07</v>
      </c>
      <c r="D440" s="1" t="s">
        <v>312</v>
      </c>
      <c r="E440" s="9" t="s">
        <v>9</v>
      </c>
      <c r="F440" s="6">
        <v>2</v>
      </c>
      <c r="G440" s="3">
        <v>13</v>
      </c>
      <c r="H440" s="3">
        <f t="shared" si="132"/>
        <v>1.146128035678238</v>
      </c>
      <c r="I440" s="3">
        <f t="shared" si="133"/>
        <v>3.6742346141747673</v>
      </c>
      <c r="J440" s="3">
        <v>122</v>
      </c>
      <c r="K440" s="3">
        <f t="shared" si="134"/>
        <v>2.0899051114393981</v>
      </c>
      <c r="L440" s="3">
        <f t="shared" si="135"/>
        <v>11.067971810589327</v>
      </c>
      <c r="M440" s="3">
        <v>128</v>
      </c>
      <c r="N440" s="3">
        <f t="shared" si="136"/>
        <v>2.1105897102992488</v>
      </c>
      <c r="O440" s="3">
        <f t="shared" si="137"/>
        <v>11.335784048754634</v>
      </c>
      <c r="P440" s="1">
        <v>72.868756985227122</v>
      </c>
      <c r="Q440" s="3">
        <f t="shared" si="138"/>
        <v>1.868460791061074</v>
      </c>
      <c r="R440" s="3">
        <f t="shared" si="139"/>
        <v>8.5655564317344339</v>
      </c>
      <c r="S440" s="7">
        <v>73.719945304122746</v>
      </c>
      <c r="T440" s="3">
        <f t="shared" si="140"/>
        <v>1.8734365453134936</v>
      </c>
      <c r="U440" s="3">
        <f t="shared" si="141"/>
        <v>8.6150998429572905</v>
      </c>
      <c r="V440" s="7">
        <v>63.299630404516371</v>
      </c>
      <c r="W440" s="3">
        <f t="shared" si="142"/>
        <v>1.8082084765985549</v>
      </c>
      <c r="X440" s="3">
        <f t="shared" si="143"/>
        <v>7.9874670831569858</v>
      </c>
      <c r="Y440" s="1">
        <v>10.666666666666666</v>
      </c>
      <c r="Z440" s="3">
        <f t="shared" si="144"/>
        <v>1.0669467896306131</v>
      </c>
      <c r="AA440" s="3">
        <f t="shared" si="145"/>
        <v>3.3416562759605704</v>
      </c>
      <c r="AB440" s="5">
        <v>418.33333333333331</v>
      </c>
      <c r="AC440" s="3">
        <f t="shared" si="146"/>
        <v>2.6225593863895877</v>
      </c>
      <c r="AD440" s="3">
        <f t="shared" si="147"/>
        <v>20.465417985795778</v>
      </c>
      <c r="AE440" s="2">
        <v>1.19</v>
      </c>
      <c r="AF440" s="3">
        <f t="shared" si="148"/>
        <v>0.34044411484011833</v>
      </c>
      <c r="AG440" s="3">
        <f t="shared" si="149"/>
        <v>1.3</v>
      </c>
      <c r="AH440" s="8">
        <v>0.56666666666666643</v>
      </c>
      <c r="AI440" s="3">
        <f t="shared" si="150"/>
        <v>0.19497660321605495</v>
      </c>
      <c r="AJ440" s="3">
        <f t="shared" si="151"/>
        <v>1.0327955589886444</v>
      </c>
      <c r="AK440">
        <v>2.31</v>
      </c>
      <c r="AL440" s="3">
        <f t="shared" si="152"/>
        <v>0.51982799377571876</v>
      </c>
      <c r="AM440" s="3">
        <f t="shared" si="153"/>
        <v>1.6763054614240209</v>
      </c>
    </row>
    <row r="441" spans="1:39" x14ac:dyDescent="0.2">
      <c r="A441">
        <v>39</v>
      </c>
      <c r="B441">
        <v>8</v>
      </c>
      <c r="C441" s="1">
        <v>39.08</v>
      </c>
      <c r="D441" s="1" t="s">
        <v>315</v>
      </c>
      <c r="E441" s="6" t="s">
        <v>40</v>
      </c>
      <c r="F441" s="6">
        <v>2</v>
      </c>
      <c r="G441" s="3">
        <v>0</v>
      </c>
      <c r="H441" s="3">
        <f t="shared" si="132"/>
        <v>0</v>
      </c>
      <c r="I441" s="3">
        <f t="shared" si="133"/>
        <v>0.70710678118654757</v>
      </c>
      <c r="J441" s="3" t="s">
        <v>29</v>
      </c>
      <c r="K441" s="8" t="s">
        <v>29</v>
      </c>
      <c r="L441" s="8" t="s">
        <v>29</v>
      </c>
      <c r="M441" s="8" t="s">
        <v>29</v>
      </c>
      <c r="N441" s="8" t="s">
        <v>29</v>
      </c>
      <c r="O441" s="8" t="s">
        <v>29</v>
      </c>
      <c r="P441" s="8" t="s">
        <v>29</v>
      </c>
      <c r="Q441" s="8" t="s">
        <v>29</v>
      </c>
      <c r="R441" s="8" t="s">
        <v>29</v>
      </c>
      <c r="S441" s="8" t="s">
        <v>29</v>
      </c>
      <c r="T441" s="8" t="s">
        <v>29</v>
      </c>
      <c r="U441" s="8" t="s">
        <v>29</v>
      </c>
      <c r="V441" s="8" t="s">
        <v>29</v>
      </c>
      <c r="W441" s="8" t="s">
        <v>29</v>
      </c>
      <c r="X441" s="8" t="s">
        <v>29</v>
      </c>
      <c r="Y441" s="8" t="s">
        <v>29</v>
      </c>
      <c r="Z441" s="8" t="s">
        <v>29</v>
      </c>
      <c r="AA441" s="8" t="s">
        <v>29</v>
      </c>
      <c r="AB441" s="8" t="s">
        <v>29</v>
      </c>
      <c r="AC441" s="8" t="s">
        <v>29</v>
      </c>
      <c r="AD441" s="8" t="s">
        <v>29</v>
      </c>
      <c r="AE441" s="8" t="s">
        <v>29</v>
      </c>
      <c r="AF441" s="8" t="s">
        <v>29</v>
      </c>
      <c r="AG441" s="8" t="s">
        <v>29</v>
      </c>
      <c r="AH441" s="8" t="s">
        <v>29</v>
      </c>
      <c r="AI441" s="8" t="s">
        <v>29</v>
      </c>
      <c r="AJ441" s="8" t="s">
        <v>29</v>
      </c>
      <c r="AK441" s="8" t="s">
        <v>29</v>
      </c>
      <c r="AL441" s="8" t="s">
        <v>29</v>
      </c>
      <c r="AM441" s="8" t="s">
        <v>29</v>
      </c>
    </row>
    <row r="442" spans="1:39" x14ac:dyDescent="0.2">
      <c r="A442">
        <v>39</v>
      </c>
      <c r="B442">
        <v>9</v>
      </c>
      <c r="C442" s="1">
        <v>39.090000000000003</v>
      </c>
      <c r="D442" s="1" t="s">
        <v>315</v>
      </c>
      <c r="E442" s="6" t="s">
        <v>13</v>
      </c>
      <c r="F442" s="6">
        <v>2</v>
      </c>
      <c r="G442" s="3">
        <v>0</v>
      </c>
      <c r="H442" s="3">
        <f t="shared" si="132"/>
        <v>0</v>
      </c>
      <c r="I442" s="3">
        <f t="shared" si="133"/>
        <v>0.70710678118654757</v>
      </c>
      <c r="J442" s="3" t="s">
        <v>29</v>
      </c>
      <c r="K442" s="8" t="s">
        <v>29</v>
      </c>
      <c r="L442" s="8" t="s">
        <v>29</v>
      </c>
      <c r="M442" s="8" t="s">
        <v>29</v>
      </c>
      <c r="N442" s="8" t="s">
        <v>29</v>
      </c>
      <c r="O442" s="8" t="s">
        <v>29</v>
      </c>
      <c r="P442" s="8" t="s">
        <v>29</v>
      </c>
      <c r="Q442" s="8" t="s">
        <v>29</v>
      </c>
      <c r="R442" s="8" t="s">
        <v>29</v>
      </c>
      <c r="S442" s="8" t="s">
        <v>29</v>
      </c>
      <c r="T442" s="8" t="s">
        <v>29</v>
      </c>
      <c r="U442" s="8" t="s">
        <v>29</v>
      </c>
      <c r="V442" s="8" t="s">
        <v>29</v>
      </c>
      <c r="W442" s="8" t="s">
        <v>29</v>
      </c>
      <c r="X442" s="8" t="s">
        <v>29</v>
      </c>
      <c r="Y442" s="8" t="s">
        <v>29</v>
      </c>
      <c r="Z442" s="8" t="s">
        <v>29</v>
      </c>
      <c r="AA442" s="8" t="s">
        <v>29</v>
      </c>
      <c r="AB442" s="8" t="s">
        <v>29</v>
      </c>
      <c r="AC442" s="8" t="s">
        <v>29</v>
      </c>
      <c r="AD442" s="8" t="s">
        <v>29</v>
      </c>
      <c r="AE442" s="8" t="s">
        <v>29</v>
      </c>
      <c r="AF442" s="8" t="s">
        <v>29</v>
      </c>
      <c r="AG442" s="8" t="s">
        <v>29</v>
      </c>
      <c r="AH442" s="8" t="s">
        <v>29</v>
      </c>
      <c r="AI442" s="8" t="s">
        <v>29</v>
      </c>
      <c r="AJ442" s="8" t="s">
        <v>29</v>
      </c>
      <c r="AK442" s="8" t="s">
        <v>29</v>
      </c>
      <c r="AL442" s="8" t="s">
        <v>29</v>
      </c>
      <c r="AM442" s="8" t="s">
        <v>29</v>
      </c>
    </row>
    <row r="443" spans="1:39" s="16" customFormat="1" x14ac:dyDescent="0.2">
      <c r="A443" s="16">
        <v>39</v>
      </c>
      <c r="B443" s="16">
        <v>10</v>
      </c>
      <c r="C443" s="17">
        <v>39.1</v>
      </c>
      <c r="D443" s="17" t="s">
        <v>313</v>
      </c>
      <c r="E443" s="18" t="s">
        <v>11</v>
      </c>
      <c r="F443" s="18">
        <v>2</v>
      </c>
      <c r="G443" s="19">
        <v>12</v>
      </c>
      <c r="H443" s="3">
        <f t="shared" si="132"/>
        <v>1.1139433523068367</v>
      </c>
      <c r="I443" s="3">
        <f t="shared" si="133"/>
        <v>3.5355339059327378</v>
      </c>
      <c r="J443" s="19">
        <v>58</v>
      </c>
      <c r="K443" s="3">
        <f t="shared" si="134"/>
        <v>1.7708520116421442</v>
      </c>
      <c r="L443" s="3">
        <f t="shared" si="135"/>
        <v>7.6485292703891776</v>
      </c>
      <c r="M443" s="19">
        <v>65</v>
      </c>
      <c r="N443" s="3">
        <f t="shared" si="136"/>
        <v>1.8195439355418688</v>
      </c>
      <c r="O443" s="3">
        <f t="shared" si="137"/>
        <v>8.0932070281193234</v>
      </c>
      <c r="P443" s="17">
        <v>97.214169633957283</v>
      </c>
      <c r="Q443" s="3">
        <f t="shared" si="138"/>
        <v>1.9921741491912708</v>
      </c>
      <c r="R443" s="3">
        <f t="shared" si="139"/>
        <v>9.8850477810659712</v>
      </c>
      <c r="S443" s="20" t="s">
        <v>29</v>
      </c>
      <c r="T443" s="8" t="s">
        <v>29</v>
      </c>
      <c r="U443" s="8" t="s">
        <v>29</v>
      </c>
      <c r="V443" s="20" t="s">
        <v>29</v>
      </c>
      <c r="W443" s="8" t="s">
        <v>29</v>
      </c>
      <c r="X443" s="8" t="s">
        <v>29</v>
      </c>
      <c r="Y443" s="17">
        <v>0</v>
      </c>
      <c r="Z443" s="3">
        <f t="shared" si="144"/>
        <v>0</v>
      </c>
      <c r="AA443" s="3">
        <f t="shared" si="145"/>
        <v>0.70710678118654757</v>
      </c>
      <c r="AB443" s="21">
        <v>223.33333333333334</v>
      </c>
      <c r="AC443" s="3">
        <f t="shared" si="146"/>
        <v>2.3508938095043144</v>
      </c>
      <c r="AD443" s="3">
        <f t="shared" si="147"/>
        <v>14.961060568466841</v>
      </c>
      <c r="AE443" s="22">
        <v>0.59</v>
      </c>
      <c r="AF443" s="3">
        <f t="shared" si="148"/>
        <v>0.20139712432045145</v>
      </c>
      <c r="AG443" s="3">
        <f t="shared" si="149"/>
        <v>1.0440306508910548</v>
      </c>
      <c r="AH443" s="23">
        <v>211.56666666666669</v>
      </c>
      <c r="AI443" s="3">
        <f t="shared" si="150"/>
        <v>2.3274951622675926</v>
      </c>
      <c r="AJ443" s="3">
        <f t="shared" si="151"/>
        <v>14.562508941342035</v>
      </c>
      <c r="AK443" s="16">
        <v>1.6850000000000001</v>
      </c>
      <c r="AL443" s="3">
        <f t="shared" si="152"/>
        <v>0.42894429003557444</v>
      </c>
      <c r="AM443" s="3">
        <f t="shared" si="153"/>
        <v>1.4781745499094483</v>
      </c>
    </row>
    <row r="444" spans="1:39" x14ac:dyDescent="0.2">
      <c r="A444">
        <v>39</v>
      </c>
      <c r="B444">
        <v>11</v>
      </c>
      <c r="C444" s="1">
        <v>39.11</v>
      </c>
      <c r="D444" s="1" t="s">
        <v>315</v>
      </c>
      <c r="E444" s="6" t="s">
        <v>36</v>
      </c>
      <c r="F444" s="6">
        <v>2</v>
      </c>
      <c r="G444" s="3">
        <v>2</v>
      </c>
      <c r="H444" s="3">
        <f t="shared" si="132"/>
        <v>0.47712125471966244</v>
      </c>
      <c r="I444" s="3">
        <f t="shared" si="133"/>
        <v>1.5811388300841898</v>
      </c>
      <c r="J444" s="3">
        <v>128</v>
      </c>
      <c r="K444" s="3">
        <f t="shared" si="134"/>
        <v>2.1105897102992488</v>
      </c>
      <c r="L444" s="3">
        <f t="shared" si="135"/>
        <v>11.335784048754634</v>
      </c>
      <c r="M444" s="3">
        <v>142</v>
      </c>
      <c r="N444" s="3">
        <f t="shared" si="136"/>
        <v>2.1553360374650619</v>
      </c>
      <c r="O444" s="3">
        <f t="shared" si="137"/>
        <v>11.937336386313323</v>
      </c>
      <c r="P444" s="1" t="s">
        <v>29</v>
      </c>
      <c r="Q444" s="8" t="s">
        <v>29</v>
      </c>
      <c r="R444" s="8" t="s">
        <v>29</v>
      </c>
      <c r="S444" s="7">
        <v>96.185473521776927</v>
      </c>
      <c r="T444" s="3">
        <f t="shared" si="140"/>
        <v>1.9876013550414853</v>
      </c>
      <c r="U444" s="3">
        <f t="shared" si="141"/>
        <v>9.8328771741427197</v>
      </c>
      <c r="V444" s="7">
        <v>63.155442674781142</v>
      </c>
      <c r="W444" s="3">
        <f t="shared" si="142"/>
        <v>1.8072335059698292</v>
      </c>
      <c r="X444" s="3">
        <f t="shared" si="143"/>
        <v>7.9784361045747021</v>
      </c>
      <c r="Y444" s="1">
        <v>4</v>
      </c>
      <c r="Z444" s="3">
        <f t="shared" si="144"/>
        <v>0.69897000433601886</v>
      </c>
      <c r="AA444" s="3">
        <f t="shared" si="145"/>
        <v>2.1213203435596424</v>
      </c>
      <c r="AB444" s="5">
        <v>176</v>
      </c>
      <c r="AC444" s="3">
        <f t="shared" si="146"/>
        <v>2.2479732663618068</v>
      </c>
      <c r="AD444" s="3">
        <f t="shared" si="147"/>
        <v>13.285330255586423</v>
      </c>
      <c r="AE444" s="2" t="s">
        <v>29</v>
      </c>
      <c r="AF444" s="8" t="s">
        <v>29</v>
      </c>
      <c r="AG444" s="8" t="s">
        <v>29</v>
      </c>
      <c r="AH444" s="8" t="s">
        <v>29</v>
      </c>
      <c r="AI444" s="8" t="s">
        <v>29</v>
      </c>
      <c r="AJ444" s="8" t="s">
        <v>29</v>
      </c>
      <c r="AK444" s="8" t="s">
        <v>29</v>
      </c>
      <c r="AL444" s="8" t="s">
        <v>29</v>
      </c>
      <c r="AM444" s="8" t="s">
        <v>29</v>
      </c>
    </row>
    <row r="445" spans="1:39" x14ac:dyDescent="0.2">
      <c r="A445">
        <v>39</v>
      </c>
      <c r="B445">
        <v>12</v>
      </c>
      <c r="C445" s="1">
        <v>39.119999999999997</v>
      </c>
      <c r="D445" s="1" t="s">
        <v>315</v>
      </c>
      <c r="E445" s="6" t="s">
        <v>55</v>
      </c>
      <c r="F445" s="6">
        <v>2</v>
      </c>
      <c r="G445" s="3">
        <v>0</v>
      </c>
      <c r="H445" s="3">
        <f t="shared" si="132"/>
        <v>0</v>
      </c>
      <c r="I445" s="3">
        <f t="shared" si="133"/>
        <v>0.70710678118654757</v>
      </c>
      <c r="J445" s="3" t="s">
        <v>29</v>
      </c>
      <c r="K445" s="8" t="s">
        <v>29</v>
      </c>
      <c r="L445" s="8" t="s">
        <v>29</v>
      </c>
      <c r="M445" s="8" t="s">
        <v>29</v>
      </c>
      <c r="N445" s="8" t="s">
        <v>29</v>
      </c>
      <c r="O445" s="8" t="s">
        <v>29</v>
      </c>
      <c r="P445" s="8" t="s">
        <v>29</v>
      </c>
      <c r="Q445" s="8" t="s">
        <v>29</v>
      </c>
      <c r="R445" s="8" t="s">
        <v>29</v>
      </c>
      <c r="S445" s="8" t="s">
        <v>29</v>
      </c>
      <c r="T445" s="8" t="s">
        <v>29</v>
      </c>
      <c r="U445" s="8" t="s">
        <v>29</v>
      </c>
      <c r="V445" s="8" t="s">
        <v>29</v>
      </c>
      <c r="W445" s="8" t="s">
        <v>29</v>
      </c>
      <c r="X445" s="8" t="s">
        <v>29</v>
      </c>
      <c r="Y445" s="8" t="s">
        <v>29</v>
      </c>
      <c r="Z445" s="8" t="s">
        <v>29</v>
      </c>
      <c r="AA445" s="8" t="s">
        <v>29</v>
      </c>
      <c r="AB445" s="8" t="s">
        <v>29</v>
      </c>
      <c r="AC445" s="8" t="s">
        <v>29</v>
      </c>
      <c r="AD445" s="8" t="s">
        <v>29</v>
      </c>
      <c r="AE445" s="8" t="s">
        <v>29</v>
      </c>
      <c r="AF445" s="8" t="s">
        <v>29</v>
      </c>
      <c r="AG445" s="8" t="s">
        <v>29</v>
      </c>
      <c r="AH445" s="8" t="s">
        <v>29</v>
      </c>
      <c r="AI445" s="8" t="s">
        <v>29</v>
      </c>
      <c r="AJ445" s="8" t="s">
        <v>29</v>
      </c>
      <c r="AK445" s="8" t="s">
        <v>29</v>
      </c>
      <c r="AL445" s="8" t="s">
        <v>29</v>
      </c>
      <c r="AM445" s="8" t="s">
        <v>29</v>
      </c>
    </row>
    <row r="446" spans="1:39" x14ac:dyDescent="0.2">
      <c r="A446">
        <v>40</v>
      </c>
      <c r="B446">
        <v>1</v>
      </c>
      <c r="C446" s="1">
        <v>40.01</v>
      </c>
      <c r="D446" s="1" t="s">
        <v>316</v>
      </c>
      <c r="E446" s="6" t="s">
        <v>240</v>
      </c>
      <c r="F446" s="6">
        <v>1</v>
      </c>
      <c r="G446" s="3">
        <v>15</v>
      </c>
      <c r="H446" s="3">
        <f t="shared" si="132"/>
        <v>1.2041199826559248</v>
      </c>
      <c r="I446" s="3">
        <f t="shared" si="133"/>
        <v>3.9370039370059056</v>
      </c>
      <c r="J446" s="3">
        <v>80</v>
      </c>
      <c r="K446" s="3">
        <f t="shared" si="134"/>
        <v>1.9084850188786497</v>
      </c>
      <c r="L446" s="3">
        <f t="shared" si="135"/>
        <v>8.9721792224631809</v>
      </c>
      <c r="M446" s="3">
        <v>85</v>
      </c>
      <c r="N446" s="3">
        <f t="shared" si="136"/>
        <v>1.9344984512435677</v>
      </c>
      <c r="O446" s="3">
        <f t="shared" si="137"/>
        <v>9.2466210044534645</v>
      </c>
      <c r="P446" s="1">
        <v>56.93540677738828</v>
      </c>
      <c r="Q446" s="3">
        <f t="shared" si="138"/>
        <v>1.7629440605897237</v>
      </c>
      <c r="R446" s="3">
        <f t="shared" si="139"/>
        <v>7.5786150962684653</v>
      </c>
      <c r="S446" s="7">
        <v>47.940904832260962</v>
      </c>
      <c r="T446" s="3">
        <f t="shared" si="140"/>
        <v>1.6896719944400727</v>
      </c>
      <c r="U446" s="3">
        <f t="shared" si="141"/>
        <v>6.9599500596096924</v>
      </c>
      <c r="V446" s="7">
        <v>50.638473320945842</v>
      </c>
      <c r="W446" s="3">
        <f t="shared" si="142"/>
        <v>1.7129733939721925</v>
      </c>
      <c r="X446" s="3">
        <f t="shared" si="143"/>
        <v>7.1511169282109943</v>
      </c>
      <c r="Y446" s="1">
        <v>3.3333333333333335</v>
      </c>
      <c r="Z446" s="3">
        <f t="shared" si="144"/>
        <v>0.63682209758717434</v>
      </c>
      <c r="AA446" s="3">
        <f t="shared" si="145"/>
        <v>1.9578900207451218</v>
      </c>
      <c r="AB446" s="5">
        <v>205.33333333333334</v>
      </c>
      <c r="AC446" s="3">
        <f t="shared" si="146"/>
        <v>2.3145693943004555</v>
      </c>
      <c r="AD446" s="3">
        <f t="shared" si="147"/>
        <v>14.346892811104896</v>
      </c>
      <c r="AE446" s="2">
        <v>1.54</v>
      </c>
      <c r="AF446" s="3">
        <f t="shared" si="148"/>
        <v>0.40483371661993806</v>
      </c>
      <c r="AG446" s="3">
        <f t="shared" si="149"/>
        <v>1.42828568570857</v>
      </c>
      <c r="AH446" s="8">
        <v>17.866666666666667</v>
      </c>
      <c r="AI446" s="3">
        <f t="shared" si="150"/>
        <v>1.2756951764686091</v>
      </c>
      <c r="AJ446" s="3">
        <f t="shared" si="151"/>
        <v>4.285634919900045</v>
      </c>
      <c r="AK446">
        <v>2.0099999999999998</v>
      </c>
      <c r="AL446" s="3">
        <f t="shared" si="152"/>
        <v>0.47856649559384334</v>
      </c>
      <c r="AM446" s="3">
        <f t="shared" si="153"/>
        <v>1.5842979517754858</v>
      </c>
    </row>
    <row r="447" spans="1:39" s="16" customFormat="1" x14ac:dyDescent="0.2">
      <c r="A447" s="16">
        <v>40</v>
      </c>
      <c r="B447" s="16">
        <v>2</v>
      </c>
      <c r="C447" s="17">
        <v>40.020000000000003</v>
      </c>
      <c r="D447" s="17" t="s">
        <v>313</v>
      </c>
      <c r="E447" s="18" t="s">
        <v>11</v>
      </c>
      <c r="F447" s="18">
        <v>1</v>
      </c>
      <c r="G447" s="19">
        <v>15</v>
      </c>
      <c r="H447" s="3">
        <f t="shared" si="132"/>
        <v>1.2041199826559248</v>
      </c>
      <c r="I447" s="3">
        <f t="shared" si="133"/>
        <v>3.9370039370059056</v>
      </c>
      <c r="J447" s="19">
        <v>58</v>
      </c>
      <c r="K447" s="3">
        <f t="shared" si="134"/>
        <v>1.7708520116421442</v>
      </c>
      <c r="L447" s="3">
        <f t="shared" si="135"/>
        <v>7.6485292703891776</v>
      </c>
      <c r="M447" s="19">
        <v>65</v>
      </c>
      <c r="N447" s="3">
        <f t="shared" si="136"/>
        <v>1.8195439355418688</v>
      </c>
      <c r="O447" s="3">
        <f t="shared" si="137"/>
        <v>8.0932070281193234</v>
      </c>
      <c r="P447" s="17">
        <v>63.601463157955834</v>
      </c>
      <c r="Q447" s="3">
        <f t="shared" si="138"/>
        <v>1.8102423544382771</v>
      </c>
      <c r="R447" s="3">
        <f t="shared" si="139"/>
        <v>8.0063389359903958</v>
      </c>
      <c r="S447" s="20" t="s">
        <v>29</v>
      </c>
      <c r="T447" s="8" t="s">
        <v>29</v>
      </c>
      <c r="U447" s="8" t="s">
        <v>29</v>
      </c>
      <c r="V447" s="20" t="s">
        <v>29</v>
      </c>
      <c r="W447" s="8" t="s">
        <v>29</v>
      </c>
      <c r="X447" s="8" t="s">
        <v>29</v>
      </c>
      <c r="Y447" s="17">
        <v>0.33333333333333331</v>
      </c>
      <c r="Z447" s="3">
        <f t="shared" si="144"/>
        <v>0.12493873660829993</v>
      </c>
      <c r="AA447" s="3">
        <f t="shared" si="145"/>
        <v>0.91287092917527679</v>
      </c>
      <c r="AB447" s="21">
        <v>211.5</v>
      </c>
      <c r="AC447" s="3">
        <f t="shared" si="146"/>
        <v>2.3273589343863303</v>
      </c>
      <c r="AD447" s="3">
        <f t="shared" si="147"/>
        <v>14.560219778561036</v>
      </c>
      <c r="AE447" s="22">
        <v>0.81</v>
      </c>
      <c r="AF447" s="3">
        <f t="shared" si="148"/>
        <v>0.2576785748691845</v>
      </c>
      <c r="AG447" s="3">
        <f t="shared" si="149"/>
        <v>1.1445523142259597</v>
      </c>
      <c r="AH447" s="23">
        <v>190.10000000000002</v>
      </c>
      <c r="AI447" s="3">
        <f t="shared" si="150"/>
        <v>2.2812606870550129</v>
      </c>
      <c r="AJ447" s="3">
        <f t="shared" si="151"/>
        <v>13.805795884337854</v>
      </c>
      <c r="AK447" s="16">
        <v>1.77</v>
      </c>
      <c r="AL447" s="3">
        <f t="shared" si="152"/>
        <v>0.44247976906444858</v>
      </c>
      <c r="AM447" s="3">
        <f t="shared" si="153"/>
        <v>1.5066519173319364</v>
      </c>
    </row>
    <row r="448" spans="1:39" x14ac:dyDescent="0.2">
      <c r="A448">
        <v>40</v>
      </c>
      <c r="B448">
        <v>3</v>
      </c>
      <c r="C448" s="1">
        <v>40.03</v>
      </c>
      <c r="D448" s="1" t="s">
        <v>316</v>
      </c>
      <c r="E448" s="6" t="s">
        <v>280</v>
      </c>
      <c r="F448" s="6">
        <v>1</v>
      </c>
      <c r="G448" s="3">
        <v>14</v>
      </c>
      <c r="H448" s="3">
        <f t="shared" si="132"/>
        <v>1.1760912590556813</v>
      </c>
      <c r="I448" s="3">
        <f t="shared" si="133"/>
        <v>3.8078865529319543</v>
      </c>
      <c r="J448" s="3">
        <v>80</v>
      </c>
      <c r="K448" s="3">
        <f t="shared" si="134"/>
        <v>1.9084850188786497</v>
      </c>
      <c r="L448" s="3">
        <f t="shared" si="135"/>
        <v>8.9721792224631809</v>
      </c>
      <c r="M448" s="3">
        <v>80</v>
      </c>
      <c r="N448" s="3">
        <f t="shared" si="136"/>
        <v>1.9084850188786497</v>
      </c>
      <c r="O448" s="3">
        <f t="shared" si="137"/>
        <v>8.9721792224631809</v>
      </c>
      <c r="P448" s="1">
        <v>81.718441968559333</v>
      </c>
      <c r="Q448" s="3">
        <f t="shared" si="138"/>
        <v>1.9176023457350015</v>
      </c>
      <c r="R448" s="3">
        <f t="shared" si="139"/>
        <v>9.0674385560950643</v>
      </c>
      <c r="S448" s="7">
        <v>53.386477090157776</v>
      </c>
      <c r="T448" s="3">
        <f t="shared" si="140"/>
        <v>1.7354909280952548</v>
      </c>
      <c r="U448" s="3">
        <f t="shared" si="141"/>
        <v>7.3407409088019024</v>
      </c>
      <c r="V448" s="7">
        <v>92.229669492899731</v>
      </c>
      <c r="W448" s="3">
        <f t="shared" si="142"/>
        <v>1.9695541446127314</v>
      </c>
      <c r="X448" s="3">
        <f t="shared" si="143"/>
        <v>9.6296245769448205</v>
      </c>
      <c r="Y448" s="1">
        <f>9/3</f>
        <v>3</v>
      </c>
      <c r="Z448" s="3">
        <f t="shared" si="144"/>
        <v>0.6020599913279624</v>
      </c>
      <c r="AA448" s="3">
        <f t="shared" si="145"/>
        <v>1.8708286933869707</v>
      </c>
      <c r="AB448" s="5">
        <v>223.66666666666666</v>
      </c>
      <c r="AC448" s="3">
        <f t="shared" si="146"/>
        <v>2.3515386418156572</v>
      </c>
      <c r="AD448" s="3">
        <f t="shared" si="147"/>
        <v>14.972196454317137</v>
      </c>
      <c r="AE448" s="2">
        <v>1.28</v>
      </c>
      <c r="AF448" s="3">
        <f t="shared" si="148"/>
        <v>0.35793484700045386</v>
      </c>
      <c r="AG448" s="3">
        <f t="shared" si="149"/>
        <v>1.3341664064126333</v>
      </c>
      <c r="AH448" s="8">
        <v>32</v>
      </c>
      <c r="AI448" s="3">
        <f t="shared" si="150"/>
        <v>1.5185139398778875</v>
      </c>
      <c r="AJ448" s="3">
        <f t="shared" si="151"/>
        <v>5.7008771254956896</v>
      </c>
      <c r="AK448">
        <v>2.0299999999999998</v>
      </c>
      <c r="AL448" s="3">
        <f t="shared" si="152"/>
        <v>0.48144262850230496</v>
      </c>
      <c r="AM448" s="3">
        <f t="shared" si="153"/>
        <v>1.5905973720586866</v>
      </c>
    </row>
    <row r="449" spans="1:39" x14ac:dyDescent="0.2">
      <c r="A449">
        <v>40</v>
      </c>
      <c r="B449">
        <v>4</v>
      </c>
      <c r="C449" s="1">
        <v>40.04</v>
      </c>
      <c r="D449" s="1" t="s">
        <v>316</v>
      </c>
      <c r="E449" s="6" t="s">
        <v>211</v>
      </c>
      <c r="F449" s="6">
        <v>1</v>
      </c>
      <c r="G449" s="3">
        <v>15</v>
      </c>
      <c r="H449" s="3">
        <f t="shared" si="132"/>
        <v>1.2041199826559248</v>
      </c>
      <c r="I449" s="3">
        <f t="shared" si="133"/>
        <v>3.9370039370059056</v>
      </c>
      <c r="J449" s="3">
        <v>85</v>
      </c>
      <c r="K449" s="3">
        <f t="shared" si="134"/>
        <v>1.9344984512435677</v>
      </c>
      <c r="L449" s="3">
        <f t="shared" si="135"/>
        <v>9.2466210044534645</v>
      </c>
      <c r="M449" s="3">
        <v>85</v>
      </c>
      <c r="N449" s="3">
        <f t="shared" si="136"/>
        <v>1.9344984512435677</v>
      </c>
      <c r="O449" s="3">
        <f t="shared" si="137"/>
        <v>9.2466210044534645</v>
      </c>
      <c r="P449" s="1">
        <v>87.3845139958689</v>
      </c>
      <c r="Q449" s="3">
        <f t="shared" si="138"/>
        <v>1.9463761781884292</v>
      </c>
      <c r="R449" s="3">
        <f t="shared" si="139"/>
        <v>9.3746740741141981</v>
      </c>
      <c r="S449" s="7">
        <v>83.160147442483122</v>
      </c>
      <c r="T449" s="3">
        <f t="shared" si="140"/>
        <v>1.9251064876628095</v>
      </c>
      <c r="U449" s="3">
        <f t="shared" si="141"/>
        <v>9.1465921217950417</v>
      </c>
      <c r="V449" s="7">
        <v>73.611335517848119</v>
      </c>
      <c r="W449" s="3">
        <f t="shared" si="142"/>
        <v>1.8728048137845443</v>
      </c>
      <c r="X449" s="3">
        <f t="shared" si="143"/>
        <v>8.6087940803487761</v>
      </c>
      <c r="Y449" s="1">
        <v>0.66666666666666663</v>
      </c>
      <c r="Z449" s="3">
        <f t="shared" si="144"/>
        <v>0.22184874961635634</v>
      </c>
      <c r="AA449" s="3">
        <f t="shared" si="145"/>
        <v>1.0801234497346432</v>
      </c>
      <c r="AB449" s="5">
        <v>198</v>
      </c>
      <c r="AC449" s="3">
        <f t="shared" si="146"/>
        <v>2.2988530764097068</v>
      </c>
      <c r="AD449" s="3">
        <f t="shared" si="147"/>
        <v>14.089002803605371</v>
      </c>
      <c r="AE449" s="2">
        <v>1.25</v>
      </c>
      <c r="AF449" s="3">
        <f t="shared" si="148"/>
        <v>0.35218251811136247</v>
      </c>
      <c r="AG449" s="3">
        <f t="shared" si="149"/>
        <v>1.3228756555322954</v>
      </c>
      <c r="AH449" s="8">
        <v>40.1</v>
      </c>
      <c r="AI449" s="3">
        <f t="shared" si="150"/>
        <v>1.6138418218760693</v>
      </c>
      <c r="AJ449" s="3">
        <f t="shared" si="151"/>
        <v>6.3718129288295966</v>
      </c>
      <c r="AK449">
        <v>2.36</v>
      </c>
      <c r="AL449" s="3">
        <f t="shared" si="152"/>
        <v>0.52633927738984398</v>
      </c>
      <c r="AM449" s="3">
        <f t="shared" si="153"/>
        <v>1.6911534525287764</v>
      </c>
    </row>
    <row r="450" spans="1:39" x14ac:dyDescent="0.2">
      <c r="A450">
        <v>40</v>
      </c>
      <c r="B450">
        <v>5</v>
      </c>
      <c r="C450" s="1">
        <v>40.049999999999997</v>
      </c>
      <c r="D450" s="1" t="s">
        <v>316</v>
      </c>
      <c r="E450" s="6" t="s">
        <v>195</v>
      </c>
      <c r="F450" s="6">
        <v>1</v>
      </c>
      <c r="G450" s="3">
        <v>5</v>
      </c>
      <c r="H450" s="3">
        <f t="shared" si="132"/>
        <v>0.77815125038364363</v>
      </c>
      <c r="I450" s="3">
        <f t="shared" si="133"/>
        <v>2.3452078799117149</v>
      </c>
      <c r="J450" s="3" t="s">
        <v>29</v>
      </c>
      <c r="K450" s="8" t="s">
        <v>29</v>
      </c>
      <c r="L450" s="8" t="s">
        <v>29</v>
      </c>
      <c r="M450" s="8" t="s">
        <v>29</v>
      </c>
      <c r="N450" s="8" t="s">
        <v>29</v>
      </c>
      <c r="O450" s="8" t="s">
        <v>29</v>
      </c>
      <c r="P450" s="1">
        <v>71.274997297439555</v>
      </c>
      <c r="Q450" s="3">
        <f t="shared" si="138"/>
        <v>1.8589880841032336</v>
      </c>
      <c r="R450" s="3">
        <f t="shared" si="139"/>
        <v>8.4720125883664483</v>
      </c>
      <c r="S450" s="7" t="s">
        <v>29</v>
      </c>
      <c r="T450" s="8" t="s">
        <v>29</v>
      </c>
      <c r="U450" s="8" t="s">
        <v>29</v>
      </c>
      <c r="V450" s="8" t="s">
        <v>29</v>
      </c>
      <c r="W450" s="8" t="s">
        <v>29</v>
      </c>
      <c r="X450" s="8" t="s">
        <v>29</v>
      </c>
      <c r="Y450" s="1" t="s">
        <v>29</v>
      </c>
      <c r="Z450" s="8" t="s">
        <v>29</v>
      </c>
      <c r="AA450" s="8" t="s">
        <v>29</v>
      </c>
      <c r="AB450" s="8" t="s">
        <v>29</v>
      </c>
      <c r="AC450" s="8" t="s">
        <v>29</v>
      </c>
      <c r="AD450" s="8" t="s">
        <v>29</v>
      </c>
      <c r="AE450" s="8" t="s">
        <v>29</v>
      </c>
      <c r="AF450" s="8" t="s">
        <v>29</v>
      </c>
      <c r="AG450" s="8" t="s">
        <v>29</v>
      </c>
      <c r="AH450" s="8" t="s">
        <v>29</v>
      </c>
      <c r="AI450" s="8" t="s">
        <v>29</v>
      </c>
      <c r="AJ450" s="8" t="s">
        <v>29</v>
      </c>
      <c r="AK450" s="8" t="s">
        <v>29</v>
      </c>
      <c r="AL450" s="8" t="s">
        <v>29</v>
      </c>
      <c r="AM450" s="8" t="s">
        <v>29</v>
      </c>
    </row>
    <row r="451" spans="1:39" x14ac:dyDescent="0.2">
      <c r="A451">
        <v>40</v>
      </c>
      <c r="B451">
        <v>6</v>
      </c>
      <c r="C451" s="1">
        <v>40.06</v>
      </c>
      <c r="D451" s="1" t="s">
        <v>316</v>
      </c>
      <c r="E451" s="6" t="s">
        <v>118</v>
      </c>
      <c r="F451" s="9">
        <v>1</v>
      </c>
      <c r="G451" s="3">
        <v>12</v>
      </c>
      <c r="H451" s="3">
        <f t="shared" ref="H451:H514" si="154">LOG10(G451+1)</f>
        <v>1.1139433523068367</v>
      </c>
      <c r="I451" s="3">
        <f t="shared" ref="I451:I514" si="155">SQRT(G451+0.5)</f>
        <v>3.5355339059327378</v>
      </c>
      <c r="J451" s="3">
        <v>92</v>
      </c>
      <c r="K451" s="3">
        <f t="shared" ref="K451:K514" si="156">LOG10(J451+1)</f>
        <v>1.968482948553935</v>
      </c>
      <c r="L451" s="3">
        <f t="shared" ref="L451:L514" si="157">SQRT(J451+0.5)</f>
        <v>9.6176920308356717</v>
      </c>
      <c r="M451" s="3">
        <v>92</v>
      </c>
      <c r="N451" s="3">
        <f t="shared" ref="N451:N514" si="158">LOG10(M451+1)</f>
        <v>1.968482948553935</v>
      </c>
      <c r="O451" s="3">
        <f t="shared" ref="O451:O514" si="159">SQRT(M451+0.5)</f>
        <v>9.6176920308356717</v>
      </c>
      <c r="P451" s="1">
        <v>98.785525168071302</v>
      </c>
      <c r="Q451" s="3">
        <f t="shared" ref="Q451:Q514" si="160">LOG10(P451+1)</f>
        <v>1.9990675473439092</v>
      </c>
      <c r="R451" s="3">
        <f t="shared" ref="R451:R514" si="161">SQRT(P451+0.5)</f>
        <v>9.9642122201442156</v>
      </c>
      <c r="S451" s="7">
        <v>86.404650325582054</v>
      </c>
      <c r="T451" s="3">
        <f t="shared" ref="T451:T514" si="162">LOG10(S451+1)</f>
        <v>1.9415345396940384</v>
      </c>
      <c r="U451" s="3">
        <f t="shared" ref="U451:U514" si="163">SQRT(S451+0.5)</f>
        <v>9.3222663728077446</v>
      </c>
      <c r="V451" s="7">
        <v>67.206021665659932</v>
      </c>
      <c r="W451" s="3">
        <f t="shared" ref="W451:W514" si="164">LOG10(V451+1)</f>
        <v>1.8338227186553397</v>
      </c>
      <c r="X451" s="3">
        <f t="shared" ref="X451:X514" si="165">SQRT(V451+0.5)</f>
        <v>8.2283668893444428</v>
      </c>
      <c r="Y451" s="1">
        <v>6</v>
      </c>
      <c r="Z451" s="3">
        <f t="shared" ref="Z451:Z514" si="166">LOG10(Y451+1)</f>
        <v>0.84509804001425681</v>
      </c>
      <c r="AA451" s="3">
        <f t="shared" ref="AA451:AA514" si="167">SQRT(Y451+0.5)</f>
        <v>2.5495097567963922</v>
      </c>
      <c r="AB451" s="5">
        <v>258</v>
      </c>
      <c r="AC451" s="3">
        <f t="shared" ref="AC451:AC514" si="168">LOG10(AB451+1)</f>
        <v>2.4132997640812519</v>
      </c>
      <c r="AD451" s="3">
        <f t="shared" ref="AD451:AD514" si="169">SQRT(AB451+0.5)</f>
        <v>16.077935190813527</v>
      </c>
      <c r="AE451" s="2">
        <v>1.25</v>
      </c>
      <c r="AF451" s="3">
        <f t="shared" ref="AF451:AF514" si="170">LOG10(AE451+1)</f>
        <v>0.35218251811136247</v>
      </c>
      <c r="AG451" s="3">
        <f t="shared" ref="AG451:AG514" si="171">SQRT(AE451+0.5)</f>
        <v>1.3228756555322954</v>
      </c>
      <c r="AH451" s="8">
        <v>5.0999999999999996</v>
      </c>
      <c r="AI451" s="3">
        <f t="shared" ref="AI451:AI514" si="172">LOG10(AH451+1)</f>
        <v>0.78532983501076703</v>
      </c>
      <c r="AJ451" s="3">
        <f t="shared" ref="AJ451:AJ514" si="173">SQRT(AH451+0.5)</f>
        <v>2.3664319132398464</v>
      </c>
      <c r="AK451">
        <v>1.87</v>
      </c>
      <c r="AL451" s="3">
        <f t="shared" ref="AL451:AL514" si="174">LOG10(AK451+1)</f>
        <v>0.45788189673399232</v>
      </c>
      <c r="AM451" s="3">
        <f t="shared" ref="AM451:AM514" si="175">SQRT(AK451+0.5)</f>
        <v>1.5394804318340654</v>
      </c>
    </row>
    <row r="452" spans="1:39" x14ac:dyDescent="0.2">
      <c r="A452">
        <v>40</v>
      </c>
      <c r="B452">
        <v>7</v>
      </c>
      <c r="C452" s="1">
        <v>40.07</v>
      </c>
      <c r="D452" s="1" t="s">
        <v>315</v>
      </c>
      <c r="E452" s="6" t="s">
        <v>63</v>
      </c>
      <c r="F452" s="6">
        <v>2</v>
      </c>
      <c r="G452" s="3">
        <v>2</v>
      </c>
      <c r="H452" s="3">
        <f t="shared" si="154"/>
        <v>0.47712125471966244</v>
      </c>
      <c r="I452" s="3">
        <f t="shared" si="155"/>
        <v>1.5811388300841898</v>
      </c>
      <c r="J452" s="3">
        <v>128</v>
      </c>
      <c r="K452" s="3">
        <f t="shared" si="156"/>
        <v>2.1105897102992488</v>
      </c>
      <c r="L452" s="3">
        <f t="shared" si="157"/>
        <v>11.335784048754634</v>
      </c>
      <c r="M452" s="3">
        <v>135</v>
      </c>
      <c r="N452" s="3">
        <f t="shared" si="158"/>
        <v>2.1335389083702174</v>
      </c>
      <c r="O452" s="3">
        <f t="shared" si="159"/>
        <v>11.640446726822816</v>
      </c>
      <c r="P452" s="1">
        <v>80.244991064440029</v>
      </c>
      <c r="Q452" s="3">
        <f t="shared" si="160"/>
        <v>1.9097965952493092</v>
      </c>
      <c r="R452" s="3">
        <f t="shared" si="161"/>
        <v>8.9858216688536636</v>
      </c>
      <c r="S452" s="7">
        <v>96.836632459801095</v>
      </c>
      <c r="T452" s="3">
        <f t="shared" si="162"/>
        <v>1.9905014958547274</v>
      </c>
      <c r="U452" s="3">
        <f t="shared" si="163"/>
        <v>9.8659329239459712</v>
      </c>
      <c r="V452" s="7" t="s">
        <v>29</v>
      </c>
      <c r="W452" s="8" t="s">
        <v>29</v>
      </c>
      <c r="X452" s="8" t="s">
        <v>29</v>
      </c>
      <c r="Y452" s="1">
        <v>11</v>
      </c>
      <c r="Z452" s="3">
        <f t="shared" si="166"/>
        <v>1.0791812460476249</v>
      </c>
      <c r="AA452" s="3">
        <f t="shared" si="167"/>
        <v>3.3911649915626341</v>
      </c>
      <c r="AB452" s="5">
        <v>554.5</v>
      </c>
      <c r="AC452" s="3">
        <f t="shared" si="168"/>
        <v>2.7446840632768863</v>
      </c>
      <c r="AD452" s="3">
        <f t="shared" si="169"/>
        <v>23.558437978779494</v>
      </c>
      <c r="AE452" s="2">
        <v>1.53</v>
      </c>
      <c r="AF452" s="3">
        <f t="shared" si="170"/>
        <v>0.40312052117581798</v>
      </c>
      <c r="AG452" s="3">
        <f t="shared" si="171"/>
        <v>1.4247806848775009</v>
      </c>
      <c r="AH452" s="8">
        <v>20.5</v>
      </c>
      <c r="AI452" s="3">
        <f t="shared" si="172"/>
        <v>1.3324384599156054</v>
      </c>
      <c r="AJ452" s="3">
        <f t="shared" si="173"/>
        <v>4.5825756949558398</v>
      </c>
      <c r="AK452">
        <v>2.1</v>
      </c>
      <c r="AL452" s="3">
        <f t="shared" si="174"/>
        <v>0.49136169383427269</v>
      </c>
      <c r="AM452" s="3">
        <f t="shared" si="175"/>
        <v>1.61245154965971</v>
      </c>
    </row>
    <row r="453" spans="1:39" x14ac:dyDescent="0.2">
      <c r="A453">
        <v>40</v>
      </c>
      <c r="B453">
        <v>8</v>
      </c>
      <c r="C453" s="1">
        <v>40.08</v>
      </c>
      <c r="D453" s="1" t="s">
        <v>315</v>
      </c>
      <c r="E453" s="6" t="s">
        <v>41</v>
      </c>
      <c r="F453" s="6">
        <v>2</v>
      </c>
      <c r="G453" s="3">
        <v>7</v>
      </c>
      <c r="H453" s="3">
        <f t="shared" si="154"/>
        <v>0.90308998699194354</v>
      </c>
      <c r="I453" s="3">
        <f t="shared" si="155"/>
        <v>2.7386127875258306</v>
      </c>
      <c r="J453" s="3">
        <v>142</v>
      </c>
      <c r="K453" s="3">
        <f t="shared" si="156"/>
        <v>2.1553360374650619</v>
      </c>
      <c r="L453" s="3">
        <f t="shared" si="157"/>
        <v>11.937336386313323</v>
      </c>
      <c r="M453" s="3">
        <v>142</v>
      </c>
      <c r="N453" s="3">
        <f t="shared" si="158"/>
        <v>2.1553360374650619</v>
      </c>
      <c r="O453" s="3">
        <f t="shared" si="159"/>
        <v>11.937336386313323</v>
      </c>
      <c r="P453" s="1">
        <v>125.73163274020652</v>
      </c>
      <c r="Q453" s="3">
        <f t="shared" si="160"/>
        <v>2.1028850301151309</v>
      </c>
      <c r="R453" s="3">
        <f t="shared" si="161"/>
        <v>11.235285165059519</v>
      </c>
      <c r="S453" s="7">
        <v>115.77614719908713</v>
      </c>
      <c r="T453" s="3">
        <f t="shared" si="162"/>
        <v>2.0673541424533841</v>
      </c>
      <c r="U453" s="3">
        <f t="shared" si="163"/>
        <v>10.783141805572582</v>
      </c>
      <c r="V453" s="7">
        <v>72.717371212141899</v>
      </c>
      <c r="W453" s="3">
        <f t="shared" si="164"/>
        <v>1.8675698397264071</v>
      </c>
      <c r="X453" s="3">
        <f t="shared" si="165"/>
        <v>8.5567149778487952</v>
      </c>
      <c r="Y453" s="1">
        <v>7.333333333333333</v>
      </c>
      <c r="Z453" s="3">
        <f t="shared" si="166"/>
        <v>0.92081875395237511</v>
      </c>
      <c r="AA453" s="3">
        <f t="shared" si="167"/>
        <v>2.7988092706244441</v>
      </c>
      <c r="AB453" s="5">
        <v>249.66666666666666</v>
      </c>
      <c r="AC453" s="3">
        <f t="shared" si="168"/>
        <v>2.3990965858719799</v>
      </c>
      <c r="AD453" s="3">
        <f t="shared" si="169"/>
        <v>15.816657885491065</v>
      </c>
      <c r="AE453" s="2">
        <v>1.32</v>
      </c>
      <c r="AF453" s="3">
        <f t="shared" si="170"/>
        <v>0.36548798489089973</v>
      </c>
      <c r="AG453" s="3">
        <f t="shared" si="171"/>
        <v>1.3490737563232043</v>
      </c>
      <c r="AH453" s="8">
        <v>3.1666666666666661</v>
      </c>
      <c r="AI453" s="3">
        <f t="shared" si="172"/>
        <v>0.61978875828839397</v>
      </c>
      <c r="AJ453" s="3">
        <f t="shared" si="173"/>
        <v>1.914854215512676</v>
      </c>
      <c r="AK453">
        <v>2.2200000000000002</v>
      </c>
      <c r="AL453" s="3">
        <f t="shared" si="174"/>
        <v>0.50785587169583091</v>
      </c>
      <c r="AM453" s="3">
        <f t="shared" si="175"/>
        <v>1.6492422502470643</v>
      </c>
    </row>
    <row r="454" spans="1:39" x14ac:dyDescent="0.2">
      <c r="A454">
        <v>40</v>
      </c>
      <c r="B454">
        <v>9</v>
      </c>
      <c r="C454" s="1">
        <v>40.090000000000003</v>
      </c>
      <c r="D454" s="1" t="s">
        <v>315</v>
      </c>
      <c r="E454" s="6" t="s">
        <v>21</v>
      </c>
      <c r="F454" s="6">
        <v>2</v>
      </c>
      <c r="G454" s="3">
        <v>0</v>
      </c>
      <c r="H454" s="3">
        <f t="shared" si="154"/>
        <v>0</v>
      </c>
      <c r="I454" s="3">
        <f t="shared" si="155"/>
        <v>0.70710678118654757</v>
      </c>
      <c r="J454" s="3" t="s">
        <v>29</v>
      </c>
      <c r="K454" s="8" t="s">
        <v>29</v>
      </c>
      <c r="L454" s="8" t="s">
        <v>29</v>
      </c>
      <c r="M454" s="8" t="s">
        <v>29</v>
      </c>
      <c r="N454" s="8" t="s">
        <v>29</v>
      </c>
      <c r="O454" s="8" t="s">
        <v>29</v>
      </c>
      <c r="P454" s="8" t="s">
        <v>29</v>
      </c>
      <c r="Q454" s="8" t="s">
        <v>29</v>
      </c>
      <c r="R454" s="8" t="s">
        <v>29</v>
      </c>
      <c r="S454" s="8" t="s">
        <v>29</v>
      </c>
      <c r="T454" s="8" t="s">
        <v>29</v>
      </c>
      <c r="U454" s="8" t="s">
        <v>29</v>
      </c>
      <c r="V454" s="8" t="s">
        <v>29</v>
      </c>
      <c r="W454" s="8" t="s">
        <v>29</v>
      </c>
      <c r="X454" s="8" t="s">
        <v>29</v>
      </c>
      <c r="Y454" s="8" t="s">
        <v>29</v>
      </c>
      <c r="Z454" s="8" t="s">
        <v>29</v>
      </c>
      <c r="AA454" s="8" t="s">
        <v>29</v>
      </c>
      <c r="AB454" s="8" t="s">
        <v>29</v>
      </c>
      <c r="AC454" s="8" t="s">
        <v>29</v>
      </c>
      <c r="AD454" s="8" t="s">
        <v>29</v>
      </c>
      <c r="AE454" s="8" t="s">
        <v>29</v>
      </c>
      <c r="AF454" s="8" t="s">
        <v>29</v>
      </c>
      <c r="AG454" s="8" t="s">
        <v>29</v>
      </c>
      <c r="AH454" s="8" t="s">
        <v>29</v>
      </c>
      <c r="AI454" s="8" t="s">
        <v>29</v>
      </c>
      <c r="AJ454" s="8" t="s">
        <v>29</v>
      </c>
      <c r="AK454" s="8" t="s">
        <v>29</v>
      </c>
      <c r="AL454" s="8" t="s">
        <v>29</v>
      </c>
      <c r="AM454" s="8" t="s">
        <v>29</v>
      </c>
    </row>
    <row r="455" spans="1:39" x14ac:dyDescent="0.2">
      <c r="A455">
        <v>40</v>
      </c>
      <c r="B455">
        <v>10</v>
      </c>
      <c r="C455" s="1">
        <v>40.1</v>
      </c>
      <c r="D455" s="1" t="s">
        <v>315</v>
      </c>
      <c r="E455" s="6" t="s">
        <v>77</v>
      </c>
      <c r="F455" s="6">
        <v>2</v>
      </c>
      <c r="G455" s="3">
        <v>5</v>
      </c>
      <c r="H455" s="3">
        <f t="shared" si="154"/>
        <v>0.77815125038364363</v>
      </c>
      <c r="I455" s="3">
        <f t="shared" si="155"/>
        <v>2.3452078799117149</v>
      </c>
      <c r="J455" s="3">
        <v>128</v>
      </c>
      <c r="K455" s="3">
        <f t="shared" si="156"/>
        <v>2.1105897102992488</v>
      </c>
      <c r="L455" s="3">
        <f t="shared" si="157"/>
        <v>11.335784048754634</v>
      </c>
      <c r="M455" s="3">
        <v>135</v>
      </c>
      <c r="N455" s="3">
        <f t="shared" si="158"/>
        <v>2.1335389083702174</v>
      </c>
      <c r="O455" s="3">
        <f t="shared" si="159"/>
        <v>11.640446726822816</v>
      </c>
      <c r="P455" s="1">
        <v>118.16611007466643</v>
      </c>
      <c r="Q455" s="3">
        <f t="shared" si="160"/>
        <v>2.0761527629525514</v>
      </c>
      <c r="R455" s="3">
        <f t="shared" si="161"/>
        <v>10.893397545057576</v>
      </c>
      <c r="S455" s="7">
        <v>104.57630218497292</v>
      </c>
      <c r="T455" s="3">
        <f t="shared" si="162"/>
        <v>2.0235664467463459</v>
      </c>
      <c r="U455" s="3">
        <f t="shared" si="163"/>
        <v>10.250673255204894</v>
      </c>
      <c r="V455" s="7">
        <v>70.041449422094431</v>
      </c>
      <c r="W455" s="3">
        <f t="shared" si="164"/>
        <v>1.8515118135475164</v>
      </c>
      <c r="X455" s="3">
        <f t="shared" si="165"/>
        <v>8.3988957263496502</v>
      </c>
      <c r="Y455" s="1">
        <v>9</v>
      </c>
      <c r="Z455" s="3">
        <f t="shared" si="166"/>
        <v>1</v>
      </c>
      <c r="AA455" s="3">
        <f t="shared" si="167"/>
        <v>3.082207001484488</v>
      </c>
      <c r="AB455" s="5">
        <v>318</v>
      </c>
      <c r="AC455" s="3">
        <f t="shared" si="168"/>
        <v>2.503790683057181</v>
      </c>
      <c r="AD455" s="3">
        <f t="shared" si="169"/>
        <v>17.846568297574748</v>
      </c>
      <c r="AE455" s="2" t="s">
        <v>29</v>
      </c>
      <c r="AF455" s="8" t="s">
        <v>29</v>
      </c>
      <c r="AG455" s="8" t="s">
        <v>29</v>
      </c>
      <c r="AH455" s="8">
        <v>2.5999999999999996</v>
      </c>
      <c r="AI455" s="3">
        <f t="shared" si="172"/>
        <v>0.55630250076728727</v>
      </c>
      <c r="AJ455" s="3">
        <f t="shared" si="173"/>
        <v>1.7606816861659007</v>
      </c>
      <c r="AK455">
        <v>2.44</v>
      </c>
      <c r="AL455" s="3">
        <f t="shared" si="174"/>
        <v>0.53655844257153007</v>
      </c>
      <c r="AM455" s="3">
        <f t="shared" si="175"/>
        <v>1.7146428199482247</v>
      </c>
    </row>
    <row r="456" spans="1:39" x14ac:dyDescent="0.2">
      <c r="A456">
        <v>40</v>
      </c>
      <c r="B456">
        <v>11</v>
      </c>
      <c r="C456" s="1">
        <v>40.11</v>
      </c>
      <c r="D456" s="1" t="s">
        <v>312</v>
      </c>
      <c r="E456" s="9" t="s">
        <v>9</v>
      </c>
      <c r="F456" s="6">
        <v>2</v>
      </c>
      <c r="G456" s="3">
        <v>14</v>
      </c>
      <c r="H456" s="3">
        <f t="shared" si="154"/>
        <v>1.1760912590556813</v>
      </c>
      <c r="I456" s="3">
        <f t="shared" si="155"/>
        <v>3.8078865529319543</v>
      </c>
      <c r="J456" s="3">
        <v>114</v>
      </c>
      <c r="K456" s="3">
        <f t="shared" si="156"/>
        <v>2.0606978403536118</v>
      </c>
      <c r="L456" s="3">
        <f t="shared" si="157"/>
        <v>10.700467279516348</v>
      </c>
      <c r="M456" s="3">
        <v>122</v>
      </c>
      <c r="N456" s="3">
        <f t="shared" si="158"/>
        <v>2.0899051114393981</v>
      </c>
      <c r="O456" s="3">
        <f t="shared" si="159"/>
        <v>11.067971810589327</v>
      </c>
      <c r="P456" s="1">
        <v>89.52478319546006</v>
      </c>
      <c r="Q456" s="3">
        <f t="shared" si="160"/>
        <v>1.9567674933661208</v>
      </c>
      <c r="R456" s="3">
        <f t="shared" si="161"/>
        <v>9.4881390796857552</v>
      </c>
      <c r="S456" s="7">
        <v>89.614154691322383</v>
      </c>
      <c r="T456" s="3">
        <f t="shared" si="162"/>
        <v>1.9571960434183042</v>
      </c>
      <c r="U456" s="3">
        <f t="shared" si="163"/>
        <v>9.4928475544128688</v>
      </c>
      <c r="V456" s="7">
        <v>62.68162639956239</v>
      </c>
      <c r="W456" s="3">
        <f t="shared" si="164"/>
        <v>1.8040141465533484</v>
      </c>
      <c r="X456" s="3">
        <f t="shared" si="165"/>
        <v>7.9486870865295982</v>
      </c>
      <c r="Y456" s="1">
        <v>8</v>
      </c>
      <c r="Z456" s="3">
        <f t="shared" si="166"/>
        <v>0.95424250943932487</v>
      </c>
      <c r="AA456" s="3">
        <f t="shared" si="167"/>
        <v>2.9154759474226504</v>
      </c>
      <c r="AB456" s="5">
        <v>319</v>
      </c>
      <c r="AC456" s="3">
        <f t="shared" si="168"/>
        <v>2.5051499783199058</v>
      </c>
      <c r="AD456" s="3">
        <f t="shared" si="169"/>
        <v>17.874562931719478</v>
      </c>
      <c r="AE456" s="2">
        <v>0.91</v>
      </c>
      <c r="AF456" s="3">
        <f t="shared" si="170"/>
        <v>0.28103336724772759</v>
      </c>
      <c r="AG456" s="3">
        <f t="shared" si="171"/>
        <v>1.1874342087037917</v>
      </c>
      <c r="AH456" s="8">
        <v>5.4333333333333327</v>
      </c>
      <c r="AI456" s="3">
        <f t="shared" si="172"/>
        <v>0.80843605428811127</v>
      </c>
      <c r="AJ456" s="3">
        <f t="shared" si="173"/>
        <v>2.435843454192681</v>
      </c>
      <c r="AK456">
        <v>2.04</v>
      </c>
      <c r="AL456" s="3">
        <f t="shared" si="174"/>
        <v>0.48287358360875376</v>
      </c>
      <c r="AM456" s="3">
        <f t="shared" si="175"/>
        <v>1.5937377450509227</v>
      </c>
    </row>
    <row r="457" spans="1:39" x14ac:dyDescent="0.2">
      <c r="A457">
        <v>40</v>
      </c>
      <c r="B457">
        <v>12</v>
      </c>
      <c r="C457" s="1">
        <v>40.119999999999997</v>
      </c>
      <c r="D457" s="1" t="s">
        <v>315</v>
      </c>
      <c r="E457" s="6" t="s">
        <v>86</v>
      </c>
      <c r="F457" s="6">
        <v>2</v>
      </c>
      <c r="G457" s="3">
        <v>8</v>
      </c>
      <c r="H457" s="3">
        <f t="shared" si="154"/>
        <v>0.95424250943932487</v>
      </c>
      <c r="I457" s="3">
        <f t="shared" si="155"/>
        <v>2.9154759474226504</v>
      </c>
      <c r="J457" s="3">
        <v>114</v>
      </c>
      <c r="K457" s="3">
        <f t="shared" si="156"/>
        <v>2.0606978403536118</v>
      </c>
      <c r="L457" s="3">
        <f t="shared" si="157"/>
        <v>10.700467279516348</v>
      </c>
      <c r="M457" s="3">
        <v>114</v>
      </c>
      <c r="N457" s="3">
        <f t="shared" si="158"/>
        <v>2.0606978403536118</v>
      </c>
      <c r="O457" s="3">
        <f t="shared" si="159"/>
        <v>10.700467279516348</v>
      </c>
      <c r="P457" s="1">
        <v>122.16236045823597</v>
      </c>
      <c r="Q457" s="3">
        <f t="shared" si="160"/>
        <v>2.090478003746612</v>
      </c>
      <c r="R457" s="3">
        <f t="shared" si="161"/>
        <v>11.075304079718803</v>
      </c>
      <c r="S457" s="7">
        <v>94.910878673183731</v>
      </c>
      <c r="T457" s="3">
        <f t="shared" si="162"/>
        <v>1.9818678697335783</v>
      </c>
      <c r="U457" s="3">
        <f t="shared" si="163"/>
        <v>9.7678492347693275</v>
      </c>
      <c r="V457" s="7">
        <v>65.597563487195956</v>
      </c>
      <c r="W457" s="3">
        <f t="shared" si="164"/>
        <v>1.8234583405303244</v>
      </c>
      <c r="X457" s="3">
        <f t="shared" si="165"/>
        <v>8.1300408047681998</v>
      </c>
      <c r="Y457" s="1">
        <v>6</v>
      </c>
      <c r="Z457" s="3">
        <f t="shared" si="166"/>
        <v>0.84509804001425681</v>
      </c>
      <c r="AA457" s="3">
        <f t="shared" si="167"/>
        <v>2.5495097567963922</v>
      </c>
      <c r="AB457" s="5">
        <v>251.5</v>
      </c>
      <c r="AC457" s="3">
        <f t="shared" si="168"/>
        <v>2.4022613824546801</v>
      </c>
      <c r="AD457" s="3">
        <f t="shared" si="169"/>
        <v>15.874507866387544</v>
      </c>
      <c r="AE457" s="2">
        <v>1.59</v>
      </c>
      <c r="AF457" s="3">
        <f t="shared" si="170"/>
        <v>0.4132997640812518</v>
      </c>
      <c r="AG457" s="3">
        <f t="shared" si="171"/>
        <v>1.4456832294800961</v>
      </c>
      <c r="AH457" s="8" t="s">
        <v>29</v>
      </c>
      <c r="AI457" s="8" t="s">
        <v>29</v>
      </c>
      <c r="AJ457" s="8" t="s">
        <v>29</v>
      </c>
      <c r="AK457" s="8" t="s">
        <v>29</v>
      </c>
      <c r="AL457" s="8" t="s">
        <v>29</v>
      </c>
      <c r="AM457" s="8" t="s">
        <v>29</v>
      </c>
    </row>
    <row r="458" spans="1:39" x14ac:dyDescent="0.2">
      <c r="A458">
        <v>41</v>
      </c>
      <c r="B458">
        <v>1</v>
      </c>
      <c r="C458" s="1">
        <v>41.01</v>
      </c>
      <c r="D458" s="1" t="s">
        <v>316</v>
      </c>
      <c r="E458" s="6" t="s">
        <v>282</v>
      </c>
      <c r="F458" s="6">
        <v>1</v>
      </c>
      <c r="G458" s="3">
        <v>13</v>
      </c>
      <c r="H458" s="3">
        <f t="shared" si="154"/>
        <v>1.146128035678238</v>
      </c>
      <c r="I458" s="3">
        <f t="shared" si="155"/>
        <v>3.6742346141747673</v>
      </c>
      <c r="J458" s="3">
        <v>92</v>
      </c>
      <c r="K458" s="3">
        <f t="shared" si="156"/>
        <v>1.968482948553935</v>
      </c>
      <c r="L458" s="3">
        <f t="shared" si="157"/>
        <v>9.6176920308356717</v>
      </c>
      <c r="M458" s="3">
        <v>92</v>
      </c>
      <c r="N458" s="3">
        <f t="shared" si="158"/>
        <v>1.968482948553935</v>
      </c>
      <c r="O458" s="3">
        <f t="shared" si="159"/>
        <v>9.6176920308356717</v>
      </c>
      <c r="P458" s="1">
        <v>99.046900836878393</v>
      </c>
      <c r="Q458" s="3">
        <f t="shared" si="160"/>
        <v>2.0002036399958301</v>
      </c>
      <c r="R458" s="3">
        <f t="shared" si="161"/>
        <v>9.9773193211843427</v>
      </c>
      <c r="S458" s="7">
        <v>82.688492984952859</v>
      </c>
      <c r="T458" s="3">
        <f t="shared" si="162"/>
        <v>1.9226657473995756</v>
      </c>
      <c r="U458" s="3">
        <f t="shared" si="163"/>
        <v>9.120772608992775</v>
      </c>
      <c r="V458" s="7">
        <v>94.158061770462467</v>
      </c>
      <c r="W458" s="3">
        <f t="shared" si="164"/>
        <v>1.978445587516495</v>
      </c>
      <c r="X458" s="3">
        <f t="shared" si="165"/>
        <v>9.7292374711722633</v>
      </c>
      <c r="Y458" s="1">
        <v>3.3333333333333335</v>
      </c>
      <c r="Z458" s="3">
        <f t="shared" si="166"/>
        <v>0.63682209758717434</v>
      </c>
      <c r="AA458" s="3">
        <f t="shared" si="167"/>
        <v>1.9578900207451218</v>
      </c>
      <c r="AB458" s="5">
        <v>206.66666666666666</v>
      </c>
      <c r="AC458" s="3">
        <f t="shared" si="168"/>
        <v>2.3173667919395071</v>
      </c>
      <c r="AD458" s="3">
        <f t="shared" si="169"/>
        <v>14.393285471589406</v>
      </c>
      <c r="AE458" s="2">
        <v>1.55</v>
      </c>
      <c r="AF458" s="3">
        <f t="shared" si="170"/>
        <v>0.40654018043395512</v>
      </c>
      <c r="AG458" s="3">
        <f t="shared" si="171"/>
        <v>1.4317821063276353</v>
      </c>
      <c r="AH458" s="8">
        <v>3.2666666666666662</v>
      </c>
      <c r="AI458" s="3">
        <f t="shared" si="172"/>
        <v>0.63008871492820584</v>
      </c>
      <c r="AJ458" s="3">
        <f t="shared" si="173"/>
        <v>1.9407902170679514</v>
      </c>
      <c r="AK458">
        <v>2.1850000000000001</v>
      </c>
      <c r="AL458" s="3">
        <f t="shared" si="174"/>
        <v>0.5031094366713692</v>
      </c>
      <c r="AM458" s="3">
        <f t="shared" si="175"/>
        <v>1.638596960817394</v>
      </c>
    </row>
    <row r="459" spans="1:39" x14ac:dyDescent="0.2">
      <c r="A459">
        <v>41</v>
      </c>
      <c r="B459">
        <v>2</v>
      </c>
      <c r="C459" s="1">
        <v>41.02</v>
      </c>
      <c r="D459" s="1" t="s">
        <v>316</v>
      </c>
      <c r="E459" s="6" t="s">
        <v>284</v>
      </c>
      <c r="F459" s="6">
        <v>1</v>
      </c>
      <c r="G459" s="3">
        <v>10</v>
      </c>
      <c r="H459" s="3">
        <f t="shared" si="154"/>
        <v>1.0413926851582251</v>
      </c>
      <c r="I459" s="3">
        <f t="shared" si="155"/>
        <v>3.2403703492039302</v>
      </c>
      <c r="J459" s="3">
        <v>92</v>
      </c>
      <c r="K459" s="3">
        <f t="shared" si="156"/>
        <v>1.968482948553935</v>
      </c>
      <c r="L459" s="3">
        <f t="shared" si="157"/>
        <v>9.6176920308356717</v>
      </c>
      <c r="M459" s="3">
        <v>92</v>
      </c>
      <c r="N459" s="3">
        <f t="shared" si="158"/>
        <v>1.968482948553935</v>
      </c>
      <c r="O459" s="3">
        <f t="shared" si="159"/>
        <v>9.6176920308356717</v>
      </c>
      <c r="P459" s="1">
        <v>87.858804499499144</v>
      </c>
      <c r="Q459" s="3">
        <f t="shared" si="160"/>
        <v>1.9487004659748133</v>
      </c>
      <c r="R459" s="3">
        <f t="shared" si="161"/>
        <v>9.3999364093327333</v>
      </c>
      <c r="S459" s="7">
        <v>84.95502862428674</v>
      </c>
      <c r="T459" s="3">
        <f t="shared" si="162"/>
        <v>1.9342712892824734</v>
      </c>
      <c r="U459" s="3">
        <f t="shared" si="163"/>
        <v>9.2441889111098732</v>
      </c>
      <c r="V459" s="7">
        <v>99.853245995793756</v>
      </c>
      <c r="W459" s="3">
        <f t="shared" si="164"/>
        <v>2.0036898806883494</v>
      </c>
      <c r="X459" s="3">
        <f t="shared" si="165"/>
        <v>10.017646729436697</v>
      </c>
      <c r="Y459" s="1">
        <v>4</v>
      </c>
      <c r="Z459" s="3">
        <f t="shared" si="166"/>
        <v>0.69897000433601886</v>
      </c>
      <c r="AA459" s="3">
        <f t="shared" si="167"/>
        <v>2.1213203435596424</v>
      </c>
      <c r="AB459" s="5">
        <v>157.33333333333334</v>
      </c>
      <c r="AC459" s="3">
        <f t="shared" si="168"/>
        <v>2.1995723549052042</v>
      </c>
      <c r="AD459" s="3">
        <f t="shared" si="169"/>
        <v>12.563173696695168</v>
      </c>
      <c r="AE459" s="2">
        <v>1.74</v>
      </c>
      <c r="AF459" s="3">
        <f t="shared" si="170"/>
        <v>0.43775056282038799</v>
      </c>
      <c r="AG459" s="3">
        <f t="shared" si="171"/>
        <v>1.4966629547095767</v>
      </c>
      <c r="AH459" s="8" t="s">
        <v>29</v>
      </c>
      <c r="AI459" s="8" t="s">
        <v>29</v>
      </c>
      <c r="AJ459" s="8" t="s">
        <v>29</v>
      </c>
      <c r="AK459" s="8" t="s">
        <v>29</v>
      </c>
      <c r="AL459" s="8" t="s">
        <v>29</v>
      </c>
      <c r="AM459" s="8" t="s">
        <v>29</v>
      </c>
    </row>
    <row r="460" spans="1:39" s="16" customFormat="1" x14ac:dyDescent="0.2">
      <c r="A460" s="16">
        <v>41</v>
      </c>
      <c r="B460" s="16">
        <v>3</v>
      </c>
      <c r="C460" s="17">
        <v>41.03</v>
      </c>
      <c r="D460" s="17" t="s">
        <v>313</v>
      </c>
      <c r="E460" s="18" t="s">
        <v>11</v>
      </c>
      <c r="F460" s="18">
        <v>1</v>
      </c>
      <c r="G460" s="19">
        <v>15</v>
      </c>
      <c r="H460" s="3">
        <f t="shared" si="154"/>
        <v>1.2041199826559248</v>
      </c>
      <c r="I460" s="3">
        <f t="shared" si="155"/>
        <v>3.9370039370059056</v>
      </c>
      <c r="J460" s="19">
        <v>58</v>
      </c>
      <c r="K460" s="3">
        <f t="shared" si="156"/>
        <v>1.7708520116421442</v>
      </c>
      <c r="L460" s="3">
        <f t="shared" si="157"/>
        <v>7.6485292703891776</v>
      </c>
      <c r="M460" s="19">
        <v>65</v>
      </c>
      <c r="N460" s="3">
        <f t="shared" si="158"/>
        <v>1.8195439355418688</v>
      </c>
      <c r="O460" s="3">
        <f t="shared" si="159"/>
        <v>8.0932070281193234</v>
      </c>
      <c r="P460" s="17">
        <v>79.261270504614586</v>
      </c>
      <c r="Q460" s="3">
        <f t="shared" si="160"/>
        <v>1.90450603016453</v>
      </c>
      <c r="R460" s="3">
        <f t="shared" si="161"/>
        <v>8.9309165545656395</v>
      </c>
      <c r="S460" s="20" t="s">
        <v>29</v>
      </c>
      <c r="T460" s="8" t="s">
        <v>29</v>
      </c>
      <c r="U460" s="8" t="s">
        <v>29</v>
      </c>
      <c r="V460" s="20" t="s">
        <v>29</v>
      </c>
      <c r="W460" s="8" t="s">
        <v>29</v>
      </c>
      <c r="X460" s="8" t="s">
        <v>29</v>
      </c>
      <c r="Y460" s="17">
        <v>0.33333333333333331</v>
      </c>
      <c r="Z460" s="3">
        <f t="shared" si="166"/>
        <v>0.12493873660829993</v>
      </c>
      <c r="AA460" s="3">
        <f t="shared" si="167"/>
        <v>0.91287092917527679</v>
      </c>
      <c r="AB460" s="21">
        <v>218.16666666666666</v>
      </c>
      <c r="AC460" s="3">
        <f t="shared" si="168"/>
        <v>2.3407745024421329</v>
      </c>
      <c r="AD460" s="3">
        <f t="shared" si="169"/>
        <v>14.787382008545888</v>
      </c>
      <c r="AE460" s="22">
        <v>0.51</v>
      </c>
      <c r="AF460" s="3">
        <f t="shared" si="170"/>
        <v>0.17897694729316943</v>
      </c>
      <c r="AG460" s="3">
        <f t="shared" si="171"/>
        <v>1.004987562112089</v>
      </c>
      <c r="AH460" s="23">
        <v>164.56666666666669</v>
      </c>
      <c r="AI460" s="3">
        <f t="shared" si="172"/>
        <v>2.2189729052755611</v>
      </c>
      <c r="AJ460" s="3">
        <f t="shared" si="173"/>
        <v>12.847827313077753</v>
      </c>
      <c r="AK460" s="16">
        <v>1.49</v>
      </c>
      <c r="AL460" s="3">
        <f t="shared" si="174"/>
        <v>0.3961993470957364</v>
      </c>
      <c r="AM460" s="3">
        <f t="shared" si="175"/>
        <v>1.4106735979665885</v>
      </c>
    </row>
    <row r="461" spans="1:39" x14ac:dyDescent="0.2">
      <c r="A461">
        <v>41</v>
      </c>
      <c r="B461">
        <v>4</v>
      </c>
      <c r="C461" s="1">
        <v>41.04</v>
      </c>
      <c r="D461" s="1" t="s">
        <v>312</v>
      </c>
      <c r="E461" s="9" t="s">
        <v>9</v>
      </c>
      <c r="F461" s="6">
        <v>1</v>
      </c>
      <c r="G461" s="3">
        <v>13</v>
      </c>
      <c r="H461" s="3">
        <f t="shared" si="154"/>
        <v>1.146128035678238</v>
      </c>
      <c r="I461" s="3">
        <f t="shared" si="155"/>
        <v>3.6742346141747673</v>
      </c>
      <c r="J461" s="3">
        <v>122</v>
      </c>
      <c r="K461" s="3">
        <f t="shared" si="156"/>
        <v>2.0899051114393981</v>
      </c>
      <c r="L461" s="3">
        <f t="shared" si="157"/>
        <v>11.067971810589327</v>
      </c>
      <c r="M461" s="3">
        <v>128</v>
      </c>
      <c r="N461" s="3">
        <f t="shared" si="158"/>
        <v>2.1105897102992488</v>
      </c>
      <c r="O461" s="3">
        <f t="shared" si="159"/>
        <v>11.335784048754634</v>
      </c>
      <c r="P461" s="1">
        <v>91.190371196915521</v>
      </c>
      <c r="Q461" s="3">
        <f t="shared" si="160"/>
        <v>1.9646855636304237</v>
      </c>
      <c r="R461" s="3">
        <f t="shared" si="161"/>
        <v>9.5755089262615964</v>
      </c>
      <c r="S461" s="7">
        <v>111.72582327228768</v>
      </c>
      <c r="T461" s="3">
        <f t="shared" si="162"/>
        <v>2.052023415779948</v>
      </c>
      <c r="U461" s="3">
        <f t="shared" si="163"/>
        <v>10.593669018441519</v>
      </c>
      <c r="V461" s="7">
        <v>85.012803300222188</v>
      </c>
      <c r="W461" s="3">
        <f t="shared" si="164"/>
        <v>1.9345631022758192</v>
      </c>
      <c r="X461" s="3">
        <f t="shared" si="165"/>
        <v>9.247313301722949</v>
      </c>
      <c r="Y461" s="1">
        <v>13</v>
      </c>
      <c r="Z461" s="3">
        <f t="shared" si="166"/>
        <v>1.146128035678238</v>
      </c>
      <c r="AA461" s="3">
        <f t="shared" si="167"/>
        <v>3.6742346141747673</v>
      </c>
      <c r="AB461" s="5">
        <v>552.66666666666663</v>
      </c>
      <c r="AC461" s="3">
        <f t="shared" si="168"/>
        <v>2.743248377731732</v>
      </c>
      <c r="AD461" s="3">
        <f t="shared" si="169"/>
        <v>23.519495459441018</v>
      </c>
      <c r="AE461" s="2">
        <v>1.1949999999999998</v>
      </c>
      <c r="AF461" s="3">
        <f t="shared" si="170"/>
        <v>0.34143452457814016</v>
      </c>
      <c r="AG461" s="3">
        <f t="shared" si="171"/>
        <v>1.3019216566291536</v>
      </c>
      <c r="AH461" s="8">
        <v>4.7333333333333334</v>
      </c>
      <c r="AI461" s="3">
        <f t="shared" si="172"/>
        <v>0.75840719218788644</v>
      </c>
      <c r="AJ461" s="3">
        <f t="shared" si="173"/>
        <v>2.2876479915697985</v>
      </c>
      <c r="AK461">
        <v>2.4700000000000002</v>
      </c>
      <c r="AL461" s="3">
        <f t="shared" si="174"/>
        <v>0.54032947479087379</v>
      </c>
      <c r="AM461" s="3">
        <f t="shared" si="175"/>
        <v>1.7233687939614086</v>
      </c>
    </row>
    <row r="462" spans="1:39" x14ac:dyDescent="0.2">
      <c r="A462">
        <v>41</v>
      </c>
      <c r="B462">
        <v>5</v>
      </c>
      <c r="C462" s="1">
        <v>41.05</v>
      </c>
      <c r="D462" s="1" t="s">
        <v>316</v>
      </c>
      <c r="E462" s="6" t="s">
        <v>227</v>
      </c>
      <c r="F462" s="6">
        <v>1</v>
      </c>
      <c r="G462" s="3">
        <v>11</v>
      </c>
      <c r="H462" s="3">
        <f t="shared" si="154"/>
        <v>1.0791812460476249</v>
      </c>
      <c r="I462" s="3">
        <f t="shared" si="155"/>
        <v>3.3911649915626341</v>
      </c>
      <c r="J462" s="3">
        <v>80</v>
      </c>
      <c r="K462" s="3">
        <f t="shared" si="156"/>
        <v>1.9084850188786497</v>
      </c>
      <c r="L462" s="3">
        <f t="shared" si="157"/>
        <v>8.9721792224631809</v>
      </c>
      <c r="M462" s="3">
        <v>85</v>
      </c>
      <c r="N462" s="3">
        <f t="shared" si="158"/>
        <v>1.9344984512435677</v>
      </c>
      <c r="O462" s="3">
        <f t="shared" si="159"/>
        <v>9.2466210044534645</v>
      </c>
      <c r="P462" s="1">
        <v>94.817712430880192</v>
      </c>
      <c r="Q462" s="3">
        <f t="shared" si="160"/>
        <v>1.9814457982221385</v>
      </c>
      <c r="R462" s="3">
        <f t="shared" si="161"/>
        <v>9.763079044588352</v>
      </c>
      <c r="S462" s="7">
        <v>96.282730685025854</v>
      </c>
      <c r="T462" s="3">
        <f t="shared" si="162"/>
        <v>1.9880357525618242</v>
      </c>
      <c r="U462" s="3">
        <f t="shared" si="163"/>
        <v>9.8378214399848627</v>
      </c>
      <c r="V462" s="7">
        <v>86.495436119544124</v>
      </c>
      <c r="W462" s="3">
        <f t="shared" si="164"/>
        <v>1.9419854002247037</v>
      </c>
      <c r="X462" s="3">
        <f t="shared" si="165"/>
        <v>9.3271344002080365</v>
      </c>
      <c r="Y462" s="1">
        <v>4</v>
      </c>
      <c r="Z462" s="3">
        <f t="shared" si="166"/>
        <v>0.69897000433601886</v>
      </c>
      <c r="AA462" s="3">
        <f t="shared" si="167"/>
        <v>2.1213203435596424</v>
      </c>
      <c r="AB462" s="5">
        <v>231.16666666666666</v>
      </c>
      <c r="AC462" s="3">
        <f t="shared" si="168"/>
        <v>2.3657998660403199</v>
      </c>
      <c r="AD462" s="3">
        <f t="shared" si="169"/>
        <v>15.220600075774499</v>
      </c>
      <c r="AE462" s="2">
        <v>1.47</v>
      </c>
      <c r="AF462" s="3">
        <f t="shared" si="170"/>
        <v>0.39269695325966569</v>
      </c>
      <c r="AG462" s="3">
        <f t="shared" si="171"/>
        <v>1.4035668847618199</v>
      </c>
      <c r="AH462" s="8">
        <v>24.333333333333332</v>
      </c>
      <c r="AI462" s="3">
        <f t="shared" si="172"/>
        <v>1.403692337561129</v>
      </c>
      <c r="AJ462" s="3">
        <f t="shared" si="173"/>
        <v>4.983305462575351</v>
      </c>
      <c r="AK462">
        <v>2.14</v>
      </c>
      <c r="AL462" s="3">
        <f t="shared" si="174"/>
        <v>0.49692964807321494</v>
      </c>
      <c r="AM462" s="3">
        <f t="shared" si="175"/>
        <v>1.6248076809271921</v>
      </c>
    </row>
    <row r="463" spans="1:39" x14ac:dyDescent="0.2">
      <c r="A463">
        <v>41</v>
      </c>
      <c r="B463">
        <v>6</v>
      </c>
      <c r="C463" s="1">
        <v>41.06</v>
      </c>
      <c r="D463" s="1" t="s">
        <v>316</v>
      </c>
      <c r="E463" s="6" t="s">
        <v>81</v>
      </c>
      <c r="F463" s="9">
        <v>1</v>
      </c>
      <c r="G463" s="3">
        <v>14</v>
      </c>
      <c r="H463" s="3">
        <f t="shared" si="154"/>
        <v>1.1760912590556813</v>
      </c>
      <c r="I463" s="3">
        <f t="shared" si="155"/>
        <v>3.8078865529319543</v>
      </c>
      <c r="J463" s="3">
        <v>85</v>
      </c>
      <c r="K463" s="3">
        <f t="shared" si="156"/>
        <v>1.9344984512435677</v>
      </c>
      <c r="L463" s="3">
        <f t="shared" si="157"/>
        <v>9.2466210044534645</v>
      </c>
      <c r="M463" s="3">
        <v>92</v>
      </c>
      <c r="N463" s="3">
        <f t="shared" si="158"/>
        <v>1.968482948553935</v>
      </c>
      <c r="O463" s="3">
        <f t="shared" si="159"/>
        <v>9.6176920308356717</v>
      </c>
      <c r="P463" s="1">
        <v>113.40914447628029</v>
      </c>
      <c r="Q463" s="3">
        <f t="shared" si="160"/>
        <v>2.0584607380660231</v>
      </c>
      <c r="R463" s="3">
        <f t="shared" si="161"/>
        <v>10.672822704246533</v>
      </c>
      <c r="S463" s="7">
        <v>114.01779627894695</v>
      </c>
      <c r="T463" s="3">
        <f t="shared" si="162"/>
        <v>2.060765042334376</v>
      </c>
      <c r="U463" s="3">
        <f t="shared" si="163"/>
        <v>10.701298812711798</v>
      </c>
      <c r="V463" s="7">
        <v>93.287306412850242</v>
      </c>
      <c r="W463" s="3">
        <f t="shared" si="164"/>
        <v>1.9744532290478269</v>
      </c>
      <c r="X463" s="3">
        <f t="shared" si="165"/>
        <v>9.6843846687773745</v>
      </c>
      <c r="Y463" s="1">
        <v>3</v>
      </c>
      <c r="Z463" s="3">
        <f t="shared" si="166"/>
        <v>0.6020599913279624</v>
      </c>
      <c r="AA463" s="3">
        <f t="shared" si="167"/>
        <v>1.8708286933869707</v>
      </c>
      <c r="AB463" s="5">
        <v>305</v>
      </c>
      <c r="AC463" s="3">
        <f t="shared" si="168"/>
        <v>2.4857214264815801</v>
      </c>
      <c r="AD463" s="3">
        <f t="shared" si="169"/>
        <v>17.478558292948534</v>
      </c>
      <c r="AE463" s="2">
        <v>1.35</v>
      </c>
      <c r="AF463" s="3">
        <f t="shared" si="170"/>
        <v>0.37106786227173627</v>
      </c>
      <c r="AG463" s="3">
        <f t="shared" si="171"/>
        <v>1.3601470508735443</v>
      </c>
      <c r="AH463" s="8">
        <v>11.100000000000001</v>
      </c>
      <c r="AI463" s="3">
        <f t="shared" si="172"/>
        <v>1.0827853703164501</v>
      </c>
      <c r="AJ463" s="3">
        <f t="shared" si="173"/>
        <v>3.4058772731852804</v>
      </c>
      <c r="AK463">
        <v>2.31</v>
      </c>
      <c r="AL463" s="3">
        <f t="shared" si="174"/>
        <v>0.51982799377571876</v>
      </c>
      <c r="AM463" s="3">
        <f t="shared" si="175"/>
        <v>1.6763054614240209</v>
      </c>
    </row>
    <row r="464" spans="1:39" x14ac:dyDescent="0.2">
      <c r="A464">
        <v>41</v>
      </c>
      <c r="B464">
        <v>7</v>
      </c>
      <c r="C464" s="1">
        <v>41.07</v>
      </c>
      <c r="D464" s="1" t="s">
        <v>315</v>
      </c>
      <c r="E464" s="6" t="s">
        <v>84</v>
      </c>
      <c r="F464" s="6">
        <v>2</v>
      </c>
      <c r="G464" s="3">
        <v>0</v>
      </c>
      <c r="H464" s="3">
        <f t="shared" si="154"/>
        <v>0</v>
      </c>
      <c r="I464" s="3">
        <f t="shared" si="155"/>
        <v>0.70710678118654757</v>
      </c>
      <c r="J464" s="3" t="s">
        <v>29</v>
      </c>
      <c r="K464" s="8" t="s">
        <v>29</v>
      </c>
      <c r="L464" s="8" t="s">
        <v>29</v>
      </c>
      <c r="M464" s="8" t="s">
        <v>29</v>
      </c>
      <c r="N464" s="8" t="s">
        <v>29</v>
      </c>
      <c r="O464" s="8" t="s">
        <v>29</v>
      </c>
      <c r="P464" s="8" t="s">
        <v>29</v>
      </c>
      <c r="Q464" s="8" t="s">
        <v>29</v>
      </c>
      <c r="R464" s="8" t="s">
        <v>29</v>
      </c>
      <c r="S464" s="8" t="s">
        <v>29</v>
      </c>
      <c r="T464" s="8" t="s">
        <v>29</v>
      </c>
      <c r="U464" s="8" t="s">
        <v>29</v>
      </c>
      <c r="V464" s="8" t="s">
        <v>29</v>
      </c>
      <c r="W464" s="8" t="s">
        <v>29</v>
      </c>
      <c r="X464" s="8" t="s">
        <v>29</v>
      </c>
      <c r="Y464" s="8" t="s">
        <v>29</v>
      </c>
      <c r="Z464" s="8" t="s">
        <v>29</v>
      </c>
      <c r="AA464" s="8" t="s">
        <v>29</v>
      </c>
      <c r="AB464" s="8" t="s">
        <v>29</v>
      </c>
      <c r="AC464" s="8" t="s">
        <v>29</v>
      </c>
      <c r="AD464" s="8" t="s">
        <v>29</v>
      </c>
      <c r="AE464" s="8" t="s">
        <v>29</v>
      </c>
      <c r="AF464" s="8" t="s">
        <v>29</v>
      </c>
      <c r="AG464" s="8" t="s">
        <v>29</v>
      </c>
      <c r="AH464" s="8" t="s">
        <v>29</v>
      </c>
      <c r="AI464" s="8" t="s">
        <v>29</v>
      </c>
      <c r="AJ464" s="8" t="s">
        <v>29</v>
      </c>
      <c r="AK464" s="8" t="s">
        <v>29</v>
      </c>
      <c r="AL464" s="8" t="s">
        <v>29</v>
      </c>
      <c r="AM464" s="8" t="s">
        <v>29</v>
      </c>
    </row>
    <row r="465" spans="1:39" x14ac:dyDescent="0.2">
      <c r="A465">
        <v>41</v>
      </c>
      <c r="B465">
        <v>8</v>
      </c>
      <c r="C465" s="1">
        <v>41.08</v>
      </c>
      <c r="D465" s="1" t="s">
        <v>315</v>
      </c>
      <c r="E465" s="6" t="s">
        <v>98</v>
      </c>
      <c r="F465" s="6">
        <v>2</v>
      </c>
      <c r="G465" s="3">
        <v>1</v>
      </c>
      <c r="H465" s="3">
        <f t="shared" si="154"/>
        <v>0.3010299956639812</v>
      </c>
      <c r="I465" s="3">
        <f t="shared" si="155"/>
        <v>1.2247448713915889</v>
      </c>
      <c r="J465" s="3" t="s">
        <v>29</v>
      </c>
      <c r="K465" s="8" t="s">
        <v>29</v>
      </c>
      <c r="L465" s="8" t="s">
        <v>29</v>
      </c>
      <c r="M465" s="8" t="s">
        <v>29</v>
      </c>
      <c r="N465" s="8" t="s">
        <v>29</v>
      </c>
      <c r="O465" s="8" t="s">
        <v>29</v>
      </c>
      <c r="P465" s="8" t="s">
        <v>29</v>
      </c>
      <c r="Q465" s="8" t="s">
        <v>29</v>
      </c>
      <c r="R465" s="8" t="s">
        <v>29</v>
      </c>
      <c r="S465" s="8" t="s">
        <v>29</v>
      </c>
      <c r="T465" s="8" t="s">
        <v>29</v>
      </c>
      <c r="U465" s="8" t="s">
        <v>29</v>
      </c>
      <c r="V465" s="8" t="s">
        <v>29</v>
      </c>
      <c r="W465" s="8" t="s">
        <v>29</v>
      </c>
      <c r="X465" s="8" t="s">
        <v>29</v>
      </c>
      <c r="Y465" s="8" t="s">
        <v>29</v>
      </c>
      <c r="Z465" s="8" t="s">
        <v>29</v>
      </c>
      <c r="AA465" s="8" t="s">
        <v>29</v>
      </c>
      <c r="AB465" s="8" t="s">
        <v>29</v>
      </c>
      <c r="AC465" s="8" t="s">
        <v>29</v>
      </c>
      <c r="AD465" s="8" t="s">
        <v>29</v>
      </c>
      <c r="AE465" s="8" t="s">
        <v>29</v>
      </c>
      <c r="AF465" s="8" t="s">
        <v>29</v>
      </c>
      <c r="AG465" s="8" t="s">
        <v>29</v>
      </c>
      <c r="AH465" s="8" t="s">
        <v>29</v>
      </c>
      <c r="AI465" s="8" t="s">
        <v>29</v>
      </c>
      <c r="AJ465" s="8" t="s">
        <v>29</v>
      </c>
      <c r="AK465" s="8" t="s">
        <v>29</v>
      </c>
      <c r="AL465" s="8" t="s">
        <v>29</v>
      </c>
      <c r="AM465" s="8" t="s">
        <v>29</v>
      </c>
    </row>
    <row r="466" spans="1:39" s="16" customFormat="1" x14ac:dyDescent="0.2">
      <c r="A466" s="16">
        <v>41</v>
      </c>
      <c r="B466" s="16">
        <v>9</v>
      </c>
      <c r="C466" s="17">
        <v>41.09</v>
      </c>
      <c r="D466" s="17" t="s">
        <v>313</v>
      </c>
      <c r="E466" s="18" t="s">
        <v>11</v>
      </c>
      <c r="F466" s="18">
        <v>2</v>
      </c>
      <c r="G466" s="19">
        <v>14</v>
      </c>
      <c r="H466" s="3">
        <f t="shared" si="154"/>
        <v>1.1760912590556813</v>
      </c>
      <c r="I466" s="3">
        <f t="shared" si="155"/>
        <v>3.8078865529319543</v>
      </c>
      <c r="J466" s="19">
        <v>58</v>
      </c>
      <c r="K466" s="3">
        <f t="shared" si="156"/>
        <v>1.7708520116421442</v>
      </c>
      <c r="L466" s="3">
        <f t="shared" si="157"/>
        <v>7.6485292703891776</v>
      </c>
      <c r="M466" s="19">
        <v>65</v>
      </c>
      <c r="N466" s="3">
        <f t="shared" si="158"/>
        <v>1.8195439355418688</v>
      </c>
      <c r="O466" s="3">
        <f t="shared" si="159"/>
        <v>8.0932070281193234</v>
      </c>
      <c r="P466" s="17">
        <v>85.691993028297773</v>
      </c>
      <c r="Q466" s="3">
        <f t="shared" si="160"/>
        <v>1.937978987393054</v>
      </c>
      <c r="R466" s="3">
        <f t="shared" si="161"/>
        <v>9.2839642948633632</v>
      </c>
      <c r="S466" s="20" t="s">
        <v>29</v>
      </c>
      <c r="T466" s="8" t="s">
        <v>29</v>
      </c>
      <c r="U466" s="8" t="s">
        <v>29</v>
      </c>
      <c r="V466" s="20" t="s">
        <v>29</v>
      </c>
      <c r="W466" s="8" t="s">
        <v>29</v>
      </c>
      <c r="X466" s="8" t="s">
        <v>29</v>
      </c>
      <c r="Y466" s="17">
        <v>0</v>
      </c>
      <c r="Z466" s="3">
        <f t="shared" si="166"/>
        <v>0</v>
      </c>
      <c r="AA466" s="3">
        <f t="shared" si="167"/>
        <v>0.70710678118654757</v>
      </c>
      <c r="AB466" s="21">
        <v>223.33333333333334</v>
      </c>
      <c r="AC466" s="3">
        <f t="shared" si="168"/>
        <v>2.3508938095043144</v>
      </c>
      <c r="AD466" s="3">
        <f t="shared" si="169"/>
        <v>14.961060568466841</v>
      </c>
      <c r="AE466" s="22">
        <v>0.59</v>
      </c>
      <c r="AF466" s="3">
        <f t="shared" si="170"/>
        <v>0.20139712432045145</v>
      </c>
      <c r="AG466" s="3">
        <f t="shared" si="171"/>
        <v>1.0440306508910548</v>
      </c>
      <c r="AH466" s="23">
        <v>227.10000000000002</v>
      </c>
      <c r="AI466" s="3">
        <f t="shared" si="172"/>
        <v>2.3581252852766488</v>
      </c>
      <c r="AJ466" s="3">
        <f t="shared" si="173"/>
        <v>15.086417732516889</v>
      </c>
      <c r="AK466" s="16">
        <v>1.44</v>
      </c>
      <c r="AL466" s="3">
        <f t="shared" si="174"/>
        <v>0.38738982633872943</v>
      </c>
      <c r="AM466" s="3">
        <f t="shared" si="175"/>
        <v>1.3928388277184118</v>
      </c>
    </row>
    <row r="467" spans="1:39" x14ac:dyDescent="0.2">
      <c r="A467">
        <v>41</v>
      </c>
      <c r="B467">
        <v>10</v>
      </c>
      <c r="C467" s="1">
        <v>41.1</v>
      </c>
      <c r="D467" s="1" t="s">
        <v>315</v>
      </c>
      <c r="E467" s="6" t="s">
        <v>59</v>
      </c>
      <c r="F467" s="6">
        <v>2</v>
      </c>
      <c r="G467" s="3">
        <v>1</v>
      </c>
      <c r="H467" s="3">
        <f t="shared" si="154"/>
        <v>0.3010299956639812</v>
      </c>
      <c r="I467" s="3">
        <f t="shared" si="155"/>
        <v>1.2247448713915889</v>
      </c>
      <c r="J467" s="3">
        <v>122</v>
      </c>
      <c r="K467" s="3">
        <f t="shared" si="156"/>
        <v>2.0899051114393981</v>
      </c>
      <c r="L467" s="3">
        <f t="shared" si="157"/>
        <v>11.067971810589327</v>
      </c>
      <c r="M467" s="3">
        <v>135</v>
      </c>
      <c r="N467" s="3">
        <f t="shared" si="158"/>
        <v>2.1335389083702174</v>
      </c>
      <c r="O467" s="3">
        <f t="shared" si="159"/>
        <v>11.640446726822816</v>
      </c>
      <c r="P467" s="1">
        <v>117.15728638849856</v>
      </c>
      <c r="Q467" s="3">
        <f t="shared" si="160"/>
        <v>2.0724605083699572</v>
      </c>
      <c r="R467" s="3">
        <f t="shared" si="161"/>
        <v>10.846994348136196</v>
      </c>
      <c r="S467" s="7">
        <v>93.061544079023847</v>
      </c>
      <c r="T467" s="3">
        <f t="shared" si="162"/>
        <v>1.9734121036838819</v>
      </c>
      <c r="U467" s="3">
        <f t="shared" si="163"/>
        <v>9.6727216479656768</v>
      </c>
      <c r="V467" s="7">
        <v>67.852448055479258</v>
      </c>
      <c r="W467" s="3">
        <f t="shared" si="164"/>
        <v>1.8379193862499523</v>
      </c>
      <c r="X467" s="3">
        <f t="shared" si="165"/>
        <v>8.2675539342346749</v>
      </c>
      <c r="Y467" s="1">
        <v>9</v>
      </c>
      <c r="Z467" s="3">
        <f t="shared" si="166"/>
        <v>1</v>
      </c>
      <c r="AA467" s="3">
        <f t="shared" si="167"/>
        <v>3.082207001484488</v>
      </c>
      <c r="AB467" s="5">
        <v>273</v>
      </c>
      <c r="AC467" s="3">
        <f t="shared" si="168"/>
        <v>2.4377505628203879</v>
      </c>
      <c r="AD467" s="3">
        <f t="shared" si="169"/>
        <v>16.537835408541227</v>
      </c>
      <c r="AE467" s="2">
        <v>1.79</v>
      </c>
      <c r="AF467" s="3">
        <f t="shared" si="170"/>
        <v>0.44560420327359757</v>
      </c>
      <c r="AG467" s="3">
        <f t="shared" si="171"/>
        <v>1.5132745950421556</v>
      </c>
      <c r="AH467" s="8">
        <v>7.4</v>
      </c>
      <c r="AI467" s="3">
        <f t="shared" si="172"/>
        <v>0.9242792860618817</v>
      </c>
      <c r="AJ467" s="3">
        <f t="shared" si="173"/>
        <v>2.8106938645110393</v>
      </c>
      <c r="AK467">
        <v>1.92</v>
      </c>
      <c r="AL467" s="3">
        <f t="shared" si="174"/>
        <v>0.46538285144841829</v>
      </c>
      <c r="AM467" s="3">
        <f t="shared" si="175"/>
        <v>1.5556349186104046</v>
      </c>
    </row>
    <row r="468" spans="1:39" x14ac:dyDescent="0.2">
      <c r="A468">
        <v>41</v>
      </c>
      <c r="B468">
        <v>11</v>
      </c>
      <c r="C468" s="1">
        <v>41.11</v>
      </c>
      <c r="D468" s="1" t="s">
        <v>315</v>
      </c>
      <c r="E468" s="6" t="s">
        <v>110</v>
      </c>
      <c r="F468" s="6">
        <v>2</v>
      </c>
      <c r="G468" s="3">
        <v>1</v>
      </c>
      <c r="H468" s="3">
        <f t="shared" si="154"/>
        <v>0.3010299956639812</v>
      </c>
      <c r="I468" s="3">
        <f t="shared" si="155"/>
        <v>1.2247448713915889</v>
      </c>
      <c r="J468" s="3" t="s">
        <v>29</v>
      </c>
      <c r="K468" s="8" t="s">
        <v>29</v>
      </c>
      <c r="L468" s="8" t="s">
        <v>29</v>
      </c>
      <c r="M468" s="8" t="s">
        <v>29</v>
      </c>
      <c r="N468" s="8" t="s">
        <v>29</v>
      </c>
      <c r="O468" s="8" t="s">
        <v>29</v>
      </c>
      <c r="P468" s="8" t="s">
        <v>29</v>
      </c>
      <c r="Q468" s="8" t="s">
        <v>29</v>
      </c>
      <c r="R468" s="8" t="s">
        <v>29</v>
      </c>
      <c r="S468" s="8" t="s">
        <v>29</v>
      </c>
      <c r="T468" s="8" t="s">
        <v>29</v>
      </c>
      <c r="U468" s="8" t="s">
        <v>29</v>
      </c>
      <c r="V468" s="8" t="s">
        <v>29</v>
      </c>
      <c r="W468" s="8" t="s">
        <v>29</v>
      </c>
      <c r="X468" s="8" t="s">
        <v>29</v>
      </c>
      <c r="Y468" s="8" t="s">
        <v>29</v>
      </c>
      <c r="Z468" s="8" t="s">
        <v>29</v>
      </c>
      <c r="AA468" s="8" t="s">
        <v>29</v>
      </c>
      <c r="AB468" s="8" t="s">
        <v>29</v>
      </c>
      <c r="AC468" s="8" t="s">
        <v>29</v>
      </c>
      <c r="AD468" s="8" t="s">
        <v>29</v>
      </c>
      <c r="AE468" s="2" t="s">
        <v>29</v>
      </c>
      <c r="AF468" s="8" t="s">
        <v>29</v>
      </c>
      <c r="AG468" s="8" t="s">
        <v>29</v>
      </c>
      <c r="AH468" s="8" t="s">
        <v>29</v>
      </c>
      <c r="AI468" s="8" t="s">
        <v>29</v>
      </c>
      <c r="AJ468" s="8" t="s">
        <v>29</v>
      </c>
      <c r="AK468" s="8" t="s">
        <v>29</v>
      </c>
      <c r="AL468" s="8" t="s">
        <v>29</v>
      </c>
      <c r="AM468" s="8" t="s">
        <v>29</v>
      </c>
    </row>
    <row r="469" spans="1:39" x14ac:dyDescent="0.2">
      <c r="A469">
        <v>41</v>
      </c>
      <c r="B469">
        <v>12</v>
      </c>
      <c r="C469" s="1">
        <v>41.12</v>
      </c>
      <c r="D469" s="1" t="s">
        <v>315</v>
      </c>
      <c r="E469" s="6" t="s">
        <v>113</v>
      </c>
      <c r="F469" s="6">
        <v>2</v>
      </c>
      <c r="G469" s="3">
        <v>5</v>
      </c>
      <c r="H469" s="3">
        <f t="shared" si="154"/>
        <v>0.77815125038364363</v>
      </c>
      <c r="I469" s="3">
        <f t="shared" si="155"/>
        <v>2.3452078799117149</v>
      </c>
      <c r="J469" s="3">
        <v>128</v>
      </c>
      <c r="K469" s="3">
        <f t="shared" si="156"/>
        <v>2.1105897102992488</v>
      </c>
      <c r="L469" s="3">
        <f t="shared" si="157"/>
        <v>11.335784048754634</v>
      </c>
      <c r="M469" s="3">
        <v>135</v>
      </c>
      <c r="N469" s="3">
        <f t="shared" si="158"/>
        <v>2.1335389083702174</v>
      </c>
      <c r="O469" s="3">
        <f t="shared" si="159"/>
        <v>11.640446726822816</v>
      </c>
      <c r="P469" s="1">
        <v>63.095747952270479</v>
      </c>
      <c r="Q469" s="3">
        <f t="shared" si="160"/>
        <v>1.8068292198134115</v>
      </c>
      <c r="R469" s="3">
        <f t="shared" si="161"/>
        <v>7.9746942231204372</v>
      </c>
      <c r="S469" s="7" t="s">
        <v>29</v>
      </c>
      <c r="T469" s="8" t="s">
        <v>29</v>
      </c>
      <c r="U469" s="8" t="s">
        <v>29</v>
      </c>
      <c r="V469" s="7">
        <v>99.487506714549937</v>
      </c>
      <c r="W469" s="3">
        <f t="shared" si="164"/>
        <v>2.0021120706898241</v>
      </c>
      <c r="X469" s="3">
        <f t="shared" si="165"/>
        <v>9.9993753162160051</v>
      </c>
      <c r="Y469" s="1">
        <v>4.333333333333333</v>
      </c>
      <c r="Z469" s="3">
        <f t="shared" si="166"/>
        <v>0.7269987279362623</v>
      </c>
      <c r="AA469" s="3">
        <f t="shared" si="167"/>
        <v>2.1984843263788196</v>
      </c>
      <c r="AB469" s="5">
        <v>192.66666666666666</v>
      </c>
      <c r="AC469" s="3">
        <f t="shared" si="168"/>
        <v>2.2870548776706681</v>
      </c>
      <c r="AD469" s="3">
        <f t="shared" si="169"/>
        <v>13.898441159592922</v>
      </c>
      <c r="AE469" s="2" t="s">
        <v>29</v>
      </c>
      <c r="AF469" s="8" t="s">
        <v>29</v>
      </c>
      <c r="AG469" s="8" t="s">
        <v>29</v>
      </c>
      <c r="AH469" s="8" t="s">
        <v>29</v>
      </c>
      <c r="AI469" s="8" t="s">
        <v>29</v>
      </c>
      <c r="AJ469" s="8" t="s">
        <v>29</v>
      </c>
      <c r="AK469" s="8" t="s">
        <v>29</v>
      </c>
      <c r="AL469" s="8" t="s">
        <v>29</v>
      </c>
      <c r="AM469" s="8" t="s">
        <v>29</v>
      </c>
    </row>
    <row r="470" spans="1:39" x14ac:dyDescent="0.2">
      <c r="A470">
        <v>42</v>
      </c>
      <c r="B470">
        <v>1</v>
      </c>
      <c r="C470" s="1">
        <v>42.01</v>
      </c>
      <c r="D470" s="1" t="s">
        <v>316</v>
      </c>
      <c r="E470" s="6" t="s">
        <v>267</v>
      </c>
      <c r="F470" s="6">
        <v>1</v>
      </c>
      <c r="G470" s="3">
        <v>13</v>
      </c>
      <c r="H470" s="3">
        <f t="shared" si="154"/>
        <v>1.146128035678238</v>
      </c>
      <c r="I470" s="3">
        <f t="shared" si="155"/>
        <v>3.6742346141747673</v>
      </c>
      <c r="J470" s="3">
        <v>73</v>
      </c>
      <c r="K470" s="3">
        <f t="shared" si="156"/>
        <v>1.8692317197309762</v>
      </c>
      <c r="L470" s="3">
        <f t="shared" si="157"/>
        <v>8.5732140997411239</v>
      </c>
      <c r="M470" s="3">
        <v>73</v>
      </c>
      <c r="N470" s="3">
        <f t="shared" si="158"/>
        <v>1.8692317197309762</v>
      </c>
      <c r="O470" s="3">
        <f t="shared" si="159"/>
        <v>8.5732140997411239</v>
      </c>
      <c r="P470" s="1">
        <v>62.446437089770747</v>
      </c>
      <c r="Q470" s="3">
        <f t="shared" si="160"/>
        <v>1.8024072387916696</v>
      </c>
      <c r="R470" s="3">
        <f t="shared" si="161"/>
        <v>7.9338790695202022</v>
      </c>
      <c r="S470" s="7">
        <v>57.917310218687767</v>
      </c>
      <c r="T470" s="3">
        <f t="shared" si="162"/>
        <v>1.7702429115608469</v>
      </c>
      <c r="U470" s="3">
        <f t="shared" si="163"/>
        <v>7.643121758724492</v>
      </c>
      <c r="V470" s="7">
        <v>75.456864565693522</v>
      </c>
      <c r="W470" s="3">
        <f t="shared" si="164"/>
        <v>1.8834164839820096</v>
      </c>
      <c r="X470" s="3">
        <f t="shared" si="165"/>
        <v>8.7153235491112735</v>
      </c>
      <c r="Y470" s="1">
        <v>0.33333333333333331</v>
      </c>
      <c r="Z470" s="3">
        <f t="shared" si="166"/>
        <v>0.12493873660829993</v>
      </c>
      <c r="AA470" s="3">
        <f t="shared" si="167"/>
        <v>0.91287092917527679</v>
      </c>
      <c r="AB470" s="5">
        <v>208.66666666666666</v>
      </c>
      <c r="AC470" s="3">
        <f t="shared" si="168"/>
        <v>2.3215293907256065</v>
      </c>
      <c r="AD470" s="3">
        <f t="shared" si="169"/>
        <v>14.462595433277757</v>
      </c>
      <c r="AE470" s="2">
        <v>1.18</v>
      </c>
      <c r="AF470" s="3">
        <f t="shared" si="170"/>
        <v>0.33845649360460478</v>
      </c>
      <c r="AG470" s="3">
        <f t="shared" si="171"/>
        <v>1.2961481396815719</v>
      </c>
      <c r="AH470" s="8">
        <v>44.4</v>
      </c>
      <c r="AI470" s="3">
        <f t="shared" si="172"/>
        <v>1.657055852857104</v>
      </c>
      <c r="AJ470" s="3">
        <f t="shared" si="173"/>
        <v>6.7007462271003817</v>
      </c>
      <c r="AK470">
        <v>1.9</v>
      </c>
      <c r="AL470" s="3">
        <f t="shared" si="174"/>
        <v>0.46239799789895608</v>
      </c>
      <c r="AM470" s="3">
        <f t="shared" si="175"/>
        <v>1.5491933384829668</v>
      </c>
    </row>
    <row r="471" spans="1:39" x14ac:dyDescent="0.2">
      <c r="A471">
        <v>42</v>
      </c>
      <c r="B471">
        <v>2</v>
      </c>
      <c r="C471" s="1">
        <v>42.02</v>
      </c>
      <c r="D471" s="1" t="s">
        <v>316</v>
      </c>
      <c r="E471" s="6" t="s">
        <v>278</v>
      </c>
      <c r="F471" s="6">
        <v>1</v>
      </c>
      <c r="G471" s="3">
        <v>9</v>
      </c>
      <c r="H471" s="3">
        <f t="shared" si="154"/>
        <v>1</v>
      </c>
      <c r="I471" s="3">
        <f t="shared" si="155"/>
        <v>3.082207001484488</v>
      </c>
      <c r="J471" s="3">
        <v>65</v>
      </c>
      <c r="K471" s="3">
        <f t="shared" si="156"/>
        <v>1.8195439355418688</v>
      </c>
      <c r="L471" s="3">
        <f t="shared" si="157"/>
        <v>8.0932070281193234</v>
      </c>
      <c r="M471" s="3">
        <v>73</v>
      </c>
      <c r="N471" s="3">
        <f t="shared" si="158"/>
        <v>1.8692317197309762</v>
      </c>
      <c r="O471" s="3">
        <f t="shared" si="159"/>
        <v>8.5732140997411239</v>
      </c>
      <c r="P471" s="1">
        <v>108.67573869508934</v>
      </c>
      <c r="Q471" s="3">
        <f t="shared" si="160"/>
        <v>2.0401105681749607</v>
      </c>
      <c r="R471" s="3">
        <f t="shared" si="161"/>
        <v>10.448719476332462</v>
      </c>
      <c r="S471" s="7">
        <v>103.31303370785976</v>
      </c>
      <c r="T471" s="3">
        <f t="shared" si="162"/>
        <v>2.0183385760560166</v>
      </c>
      <c r="U471" s="3">
        <f t="shared" si="163"/>
        <v>10.188868126924588</v>
      </c>
      <c r="V471" s="7">
        <v>83.302342160815542</v>
      </c>
      <c r="W471" s="3">
        <f t="shared" si="164"/>
        <v>1.9258396407384741</v>
      </c>
      <c r="X471" s="3">
        <f t="shared" si="165"/>
        <v>9.1543619199164041</v>
      </c>
      <c r="Y471" s="1">
        <v>3</v>
      </c>
      <c r="Z471" s="3">
        <f t="shared" si="166"/>
        <v>0.6020599913279624</v>
      </c>
      <c r="AA471" s="3">
        <f t="shared" si="167"/>
        <v>1.8708286933869707</v>
      </c>
      <c r="AB471" s="5">
        <v>248.83333333333334</v>
      </c>
      <c r="AC471" s="3">
        <f t="shared" si="168"/>
        <v>2.397650382464636</v>
      </c>
      <c r="AD471" s="3">
        <f t="shared" si="169"/>
        <v>15.790292376436016</v>
      </c>
      <c r="AE471" s="2">
        <v>1.38</v>
      </c>
      <c r="AF471" s="3">
        <f t="shared" si="170"/>
        <v>0.37657695705651195</v>
      </c>
      <c r="AG471" s="3">
        <f t="shared" si="171"/>
        <v>1.3711309200802089</v>
      </c>
      <c r="AH471" s="8">
        <v>56.166666666666664</v>
      </c>
      <c r="AI471" s="3">
        <f t="shared" si="172"/>
        <v>1.7571428696591269</v>
      </c>
      <c r="AJ471" s="3">
        <f t="shared" si="173"/>
        <v>7.5277265270908096</v>
      </c>
      <c r="AK471">
        <v>2.12</v>
      </c>
      <c r="AL471" s="3">
        <f t="shared" si="174"/>
        <v>0.49415459401844281</v>
      </c>
      <c r="AM471" s="3">
        <f t="shared" si="175"/>
        <v>1.6186414056238645</v>
      </c>
    </row>
    <row r="472" spans="1:39" x14ac:dyDescent="0.2">
      <c r="A472">
        <v>42</v>
      </c>
      <c r="B472">
        <v>3</v>
      </c>
      <c r="C472" s="1">
        <v>42.03</v>
      </c>
      <c r="D472" s="1" t="s">
        <v>316</v>
      </c>
      <c r="E472" s="6" t="s">
        <v>112</v>
      </c>
      <c r="F472" s="6">
        <v>1</v>
      </c>
      <c r="G472" s="3">
        <v>10</v>
      </c>
      <c r="H472" s="3">
        <f t="shared" si="154"/>
        <v>1.0413926851582251</v>
      </c>
      <c r="I472" s="3">
        <f t="shared" si="155"/>
        <v>3.2403703492039302</v>
      </c>
      <c r="J472" s="3">
        <v>85</v>
      </c>
      <c r="K472" s="3">
        <f t="shared" si="156"/>
        <v>1.9344984512435677</v>
      </c>
      <c r="L472" s="3">
        <f t="shared" si="157"/>
        <v>9.2466210044534645</v>
      </c>
      <c r="M472" s="3">
        <v>85</v>
      </c>
      <c r="N472" s="3">
        <f t="shared" si="158"/>
        <v>1.9344984512435677</v>
      </c>
      <c r="O472" s="3">
        <f t="shared" si="159"/>
        <v>9.2466210044534645</v>
      </c>
      <c r="P472" s="1">
        <v>79.579964239026779</v>
      </c>
      <c r="Q472" s="3">
        <f t="shared" si="160"/>
        <v>1.9062270703147468</v>
      </c>
      <c r="R472" s="3">
        <f t="shared" si="161"/>
        <v>8.9487409303782375</v>
      </c>
      <c r="S472" s="7">
        <v>72.760080318722771</v>
      </c>
      <c r="T472" s="3">
        <f t="shared" si="162"/>
        <v>1.867821380957166</v>
      </c>
      <c r="U472" s="3">
        <f t="shared" si="163"/>
        <v>8.5592102625606046</v>
      </c>
      <c r="V472" s="7">
        <v>64.687838604210555</v>
      </c>
      <c r="W472" s="3">
        <f t="shared" si="164"/>
        <v>1.8174849720564077</v>
      </c>
      <c r="X472" s="3">
        <f t="shared" si="165"/>
        <v>8.0738986000698922</v>
      </c>
      <c r="Y472" s="1">
        <v>1</v>
      </c>
      <c r="Z472" s="3">
        <f t="shared" si="166"/>
        <v>0.3010299956639812</v>
      </c>
      <c r="AA472" s="3">
        <f t="shared" si="167"/>
        <v>1.2247448713915889</v>
      </c>
      <c r="AB472" s="5">
        <v>239.5</v>
      </c>
      <c r="AC472" s="3">
        <f t="shared" si="168"/>
        <v>2.3811150807098507</v>
      </c>
      <c r="AD472" s="3">
        <f t="shared" si="169"/>
        <v>15.491933384829668</v>
      </c>
      <c r="AE472" s="2">
        <v>0.86</v>
      </c>
      <c r="AF472" s="3">
        <f t="shared" si="170"/>
        <v>0.26951294421791627</v>
      </c>
      <c r="AG472" s="3">
        <f t="shared" si="171"/>
        <v>1.16619037896906</v>
      </c>
      <c r="AH472" s="8">
        <v>90.966666666666683</v>
      </c>
      <c r="AI472" s="3">
        <f t="shared" si="172"/>
        <v>1.9636304457595231</v>
      </c>
      <c r="AJ472" s="3">
        <f t="shared" si="173"/>
        <v>9.5638207148956251</v>
      </c>
      <c r="AK472">
        <v>1.7</v>
      </c>
      <c r="AL472" s="3">
        <f t="shared" si="174"/>
        <v>0.43136376415898736</v>
      </c>
      <c r="AM472" s="3">
        <f t="shared" si="175"/>
        <v>1.4832396974191326</v>
      </c>
    </row>
    <row r="473" spans="1:39" s="16" customFormat="1" x14ac:dyDescent="0.2">
      <c r="A473" s="16">
        <v>42</v>
      </c>
      <c r="B473" s="16">
        <v>4</v>
      </c>
      <c r="C473" s="17">
        <v>42.04</v>
      </c>
      <c r="D473" s="17" t="s">
        <v>313</v>
      </c>
      <c r="E473" s="18" t="s">
        <v>11</v>
      </c>
      <c r="F473" s="18">
        <v>1</v>
      </c>
      <c r="G473" s="19">
        <v>13</v>
      </c>
      <c r="H473" s="3">
        <f t="shared" si="154"/>
        <v>1.146128035678238</v>
      </c>
      <c r="I473" s="3">
        <f t="shared" si="155"/>
        <v>3.6742346141747673</v>
      </c>
      <c r="J473" s="19">
        <v>58</v>
      </c>
      <c r="K473" s="3">
        <f t="shared" si="156"/>
        <v>1.7708520116421442</v>
      </c>
      <c r="L473" s="3">
        <f t="shared" si="157"/>
        <v>7.6485292703891776</v>
      </c>
      <c r="M473" s="19">
        <v>65</v>
      </c>
      <c r="N473" s="3">
        <f t="shared" si="158"/>
        <v>1.8195439355418688</v>
      </c>
      <c r="O473" s="3">
        <f t="shared" si="159"/>
        <v>8.0932070281193234</v>
      </c>
      <c r="P473" s="17">
        <v>63.519751277570037</v>
      </c>
      <c r="Q473" s="3">
        <f t="shared" si="160"/>
        <v>1.8096926845230761</v>
      </c>
      <c r="R473" s="3">
        <f t="shared" si="161"/>
        <v>8.0012343596203976</v>
      </c>
      <c r="S473" s="20" t="s">
        <v>29</v>
      </c>
      <c r="T473" s="8" t="s">
        <v>29</v>
      </c>
      <c r="U473" s="8" t="s">
        <v>29</v>
      </c>
      <c r="V473" s="20" t="s">
        <v>29</v>
      </c>
      <c r="W473" s="8" t="s">
        <v>29</v>
      </c>
      <c r="X473" s="8" t="s">
        <v>29</v>
      </c>
      <c r="Y473" s="17">
        <v>0</v>
      </c>
      <c r="Z473" s="3">
        <f t="shared" si="166"/>
        <v>0</v>
      </c>
      <c r="AA473" s="3">
        <f t="shared" si="167"/>
        <v>0.70710678118654757</v>
      </c>
      <c r="AB473" s="21">
        <v>219.16666666666666</v>
      </c>
      <c r="AC473" s="3">
        <f t="shared" si="168"/>
        <v>2.3427515672308834</v>
      </c>
      <c r="AD473" s="3">
        <f t="shared" si="169"/>
        <v>14.821156050277139</v>
      </c>
      <c r="AE473" s="22" t="s">
        <v>29</v>
      </c>
      <c r="AF473" s="8" t="s">
        <v>29</v>
      </c>
      <c r="AG473" s="8" t="s">
        <v>29</v>
      </c>
      <c r="AH473" s="23">
        <v>218.46666666666667</v>
      </c>
      <c r="AI473" s="3">
        <f t="shared" si="172"/>
        <v>2.341368567484551</v>
      </c>
      <c r="AJ473" s="3">
        <f t="shared" si="173"/>
        <v>14.797522315126498</v>
      </c>
      <c r="AK473" s="16">
        <v>1.7149999999999999</v>
      </c>
      <c r="AL473" s="3">
        <f t="shared" si="174"/>
        <v>0.43376983392486573</v>
      </c>
      <c r="AM473" s="3">
        <f t="shared" si="175"/>
        <v>1.4882876066137216</v>
      </c>
    </row>
    <row r="474" spans="1:39" x14ac:dyDescent="0.2">
      <c r="A474">
        <v>42</v>
      </c>
      <c r="B474">
        <v>5</v>
      </c>
      <c r="C474" s="1">
        <v>42.05</v>
      </c>
      <c r="D474" s="1" t="s">
        <v>316</v>
      </c>
      <c r="E474" s="6" t="s">
        <v>168</v>
      </c>
      <c r="F474" s="6">
        <v>1</v>
      </c>
      <c r="G474" s="3">
        <v>3</v>
      </c>
      <c r="H474" s="3">
        <f t="shared" si="154"/>
        <v>0.6020599913279624</v>
      </c>
      <c r="I474" s="3">
        <f t="shared" si="155"/>
        <v>1.8708286933869707</v>
      </c>
      <c r="J474" s="3">
        <v>85</v>
      </c>
      <c r="K474" s="3">
        <f t="shared" si="156"/>
        <v>1.9344984512435677</v>
      </c>
      <c r="L474" s="3">
        <f t="shared" si="157"/>
        <v>9.2466210044534645</v>
      </c>
      <c r="M474" s="3">
        <v>85</v>
      </c>
      <c r="N474" s="3">
        <f t="shared" si="158"/>
        <v>1.9344984512435677</v>
      </c>
      <c r="O474" s="3">
        <f t="shared" si="159"/>
        <v>9.2466210044534645</v>
      </c>
      <c r="P474" s="1">
        <v>105.70516960276008</v>
      </c>
      <c r="Q474" s="3">
        <f t="shared" si="160"/>
        <v>2.0281854604325855</v>
      </c>
      <c r="R474" s="3">
        <f t="shared" si="161"/>
        <v>10.305589240929413</v>
      </c>
      <c r="S474" s="7">
        <v>94.088990770121313</v>
      </c>
      <c r="T474" s="3">
        <f t="shared" si="162"/>
        <v>1.9781302380251351</v>
      </c>
      <c r="U474" s="3">
        <f t="shared" si="163"/>
        <v>9.7256871618472953</v>
      </c>
      <c r="V474" s="7">
        <v>75.074009567076374</v>
      </c>
      <c r="W474" s="3">
        <f t="shared" si="164"/>
        <v>1.8812363068421867</v>
      </c>
      <c r="X474" s="3">
        <f t="shared" si="165"/>
        <v>8.6933313273495081</v>
      </c>
      <c r="Y474" s="1">
        <v>6</v>
      </c>
      <c r="Z474" s="3">
        <f t="shared" si="166"/>
        <v>0.84509804001425681</v>
      </c>
      <c r="AA474" s="3">
        <f t="shared" si="167"/>
        <v>2.5495097567963922</v>
      </c>
      <c r="AB474" s="5">
        <v>270.5</v>
      </c>
      <c r="AC474" s="3">
        <f t="shared" si="168"/>
        <v>2.4337698339248659</v>
      </c>
      <c r="AD474" s="3">
        <f t="shared" si="169"/>
        <v>16.46207763315433</v>
      </c>
      <c r="AE474" s="2">
        <v>1.58</v>
      </c>
      <c r="AF474" s="3">
        <f t="shared" si="170"/>
        <v>0.41161970596323016</v>
      </c>
      <c r="AG474" s="3">
        <f t="shared" si="171"/>
        <v>1.4422205101855958</v>
      </c>
      <c r="AH474" s="8">
        <v>0.46666666666666679</v>
      </c>
      <c r="AI474" s="3">
        <f t="shared" si="172"/>
        <v>0.16633142176652502</v>
      </c>
      <c r="AJ474" s="3">
        <f t="shared" si="173"/>
        <v>0.98319208025017513</v>
      </c>
      <c r="AK474">
        <v>2.3199999999999998</v>
      </c>
      <c r="AL474" s="3">
        <f t="shared" si="174"/>
        <v>0.52113808370403625</v>
      </c>
      <c r="AM474" s="3">
        <f t="shared" si="175"/>
        <v>1.6792855623746665</v>
      </c>
    </row>
    <row r="475" spans="1:39" x14ac:dyDescent="0.2">
      <c r="A475">
        <v>42</v>
      </c>
      <c r="B475">
        <v>6</v>
      </c>
      <c r="C475" s="1">
        <v>42.06</v>
      </c>
      <c r="D475" s="1" t="s">
        <v>316</v>
      </c>
      <c r="E475" s="6" t="s">
        <v>187</v>
      </c>
      <c r="F475" s="9">
        <v>1</v>
      </c>
      <c r="G475" s="3">
        <v>11</v>
      </c>
      <c r="H475" s="3">
        <f t="shared" si="154"/>
        <v>1.0791812460476249</v>
      </c>
      <c r="I475" s="3">
        <f t="shared" si="155"/>
        <v>3.3911649915626341</v>
      </c>
      <c r="J475" s="3">
        <v>92</v>
      </c>
      <c r="K475" s="3">
        <f t="shared" si="156"/>
        <v>1.968482948553935</v>
      </c>
      <c r="L475" s="3">
        <f t="shared" si="157"/>
        <v>9.6176920308356717</v>
      </c>
      <c r="M475" s="3">
        <v>92</v>
      </c>
      <c r="N475" s="3">
        <f t="shared" si="158"/>
        <v>1.968482948553935</v>
      </c>
      <c r="O475" s="3">
        <f t="shared" si="159"/>
        <v>9.6176920308356717</v>
      </c>
      <c r="P475" s="1">
        <v>52.991012269808209</v>
      </c>
      <c r="Q475" s="3">
        <f t="shared" si="160"/>
        <v>1.7323214700730329</v>
      </c>
      <c r="R475" s="3">
        <f t="shared" si="161"/>
        <v>7.313755004770683</v>
      </c>
      <c r="S475" s="7">
        <v>73.675920261711227</v>
      </c>
      <c r="T475" s="3">
        <f t="shared" si="162"/>
        <v>1.8731805832965271</v>
      </c>
      <c r="U475" s="3">
        <f t="shared" si="163"/>
        <v>8.6125443547021128</v>
      </c>
      <c r="V475" s="7">
        <v>67.343504047658115</v>
      </c>
      <c r="W475" s="3">
        <f t="shared" si="164"/>
        <v>1.8346972417959264</v>
      </c>
      <c r="X475" s="3">
        <f t="shared" si="165"/>
        <v>8.236716824539867</v>
      </c>
      <c r="Y475" s="1">
        <v>3.3333333333333335</v>
      </c>
      <c r="Z475" s="3">
        <f t="shared" si="166"/>
        <v>0.63682209758717434</v>
      </c>
      <c r="AA475" s="3">
        <f t="shared" si="167"/>
        <v>1.9578900207451218</v>
      </c>
      <c r="AB475" s="5">
        <v>122.5</v>
      </c>
      <c r="AC475" s="3">
        <f t="shared" si="168"/>
        <v>2.0916669575956846</v>
      </c>
      <c r="AD475" s="3">
        <f t="shared" si="169"/>
        <v>11.090536506409418</v>
      </c>
      <c r="AE475" s="2">
        <v>1.53</v>
      </c>
      <c r="AF475" s="3">
        <f t="shared" si="170"/>
        <v>0.40312052117581798</v>
      </c>
      <c r="AG475" s="3">
        <f t="shared" si="171"/>
        <v>1.4247806848775009</v>
      </c>
      <c r="AH475" s="8" t="s">
        <v>29</v>
      </c>
      <c r="AI475" s="8" t="s">
        <v>29</v>
      </c>
      <c r="AJ475" s="8" t="s">
        <v>29</v>
      </c>
      <c r="AK475" s="8" t="s">
        <v>29</v>
      </c>
      <c r="AL475" s="8" t="s">
        <v>29</v>
      </c>
      <c r="AM475" s="8" t="s">
        <v>29</v>
      </c>
    </row>
    <row r="476" spans="1:39" x14ac:dyDescent="0.2">
      <c r="A476">
        <v>42</v>
      </c>
      <c r="B476">
        <v>7</v>
      </c>
      <c r="C476" s="1">
        <v>42.07</v>
      </c>
      <c r="D476" s="1" t="s">
        <v>315</v>
      </c>
      <c r="E476" s="6" t="s">
        <v>120</v>
      </c>
      <c r="F476" s="6">
        <v>2</v>
      </c>
      <c r="G476" s="3">
        <v>3</v>
      </c>
      <c r="H476" s="3">
        <f t="shared" si="154"/>
        <v>0.6020599913279624</v>
      </c>
      <c r="I476" s="3">
        <f t="shared" si="155"/>
        <v>1.8708286933869707</v>
      </c>
      <c r="J476" s="3">
        <v>122</v>
      </c>
      <c r="K476" s="3">
        <f t="shared" si="156"/>
        <v>2.0899051114393981</v>
      </c>
      <c r="L476" s="3">
        <f t="shared" si="157"/>
        <v>11.067971810589327</v>
      </c>
      <c r="M476" s="3">
        <v>135</v>
      </c>
      <c r="N476" s="3">
        <f t="shared" si="158"/>
        <v>2.1335389083702174</v>
      </c>
      <c r="O476" s="3">
        <f t="shared" si="159"/>
        <v>11.640446726822816</v>
      </c>
      <c r="P476" s="1">
        <v>95.75008861749717</v>
      </c>
      <c r="Q476" s="3">
        <f t="shared" si="160"/>
        <v>1.985651371479811</v>
      </c>
      <c r="R476" s="3">
        <f t="shared" si="161"/>
        <v>9.8107129515391058</v>
      </c>
      <c r="S476" s="7">
        <v>100.78835097528503</v>
      </c>
      <c r="T476" s="3">
        <f t="shared" si="162"/>
        <v>2.0076980786232013</v>
      </c>
      <c r="U476" s="3">
        <f t="shared" si="163"/>
        <v>10.06421139361078</v>
      </c>
      <c r="V476" s="7">
        <v>63.065406363324328</v>
      </c>
      <c r="W476" s="3">
        <f t="shared" si="164"/>
        <v>1.8066235851970873</v>
      </c>
      <c r="X476" s="3">
        <f t="shared" si="165"/>
        <v>7.9727916292428169</v>
      </c>
      <c r="Y476" s="1">
        <v>7</v>
      </c>
      <c r="Z476" s="3">
        <f t="shared" si="166"/>
        <v>0.90308998699194354</v>
      </c>
      <c r="AA476" s="3">
        <f t="shared" si="167"/>
        <v>2.7386127875258306</v>
      </c>
      <c r="AB476" s="5">
        <v>155</v>
      </c>
      <c r="AC476" s="3">
        <f t="shared" si="168"/>
        <v>2.1931245983544616</v>
      </c>
      <c r="AD476" s="3">
        <f t="shared" si="169"/>
        <v>12.469963913339926</v>
      </c>
      <c r="AE476" s="2">
        <v>1.69</v>
      </c>
      <c r="AF476" s="3">
        <f t="shared" si="170"/>
        <v>0.42975228000240795</v>
      </c>
      <c r="AG476" s="3">
        <f t="shared" si="171"/>
        <v>1.4798648586948742</v>
      </c>
      <c r="AH476" s="8">
        <v>0.34999999999999964</v>
      </c>
      <c r="AI476" s="3">
        <f t="shared" si="172"/>
        <v>0.130333768495006</v>
      </c>
      <c r="AJ476" s="3">
        <f t="shared" si="173"/>
        <v>0.92195444572928853</v>
      </c>
      <c r="AK476">
        <v>2.2599999999999998</v>
      </c>
      <c r="AL476" s="3">
        <f t="shared" si="174"/>
        <v>0.51321760006793893</v>
      </c>
      <c r="AM476" s="3">
        <f t="shared" si="175"/>
        <v>1.6613247725836149</v>
      </c>
    </row>
    <row r="477" spans="1:39" x14ac:dyDescent="0.2">
      <c r="A477">
        <v>42</v>
      </c>
      <c r="B477">
        <v>8</v>
      </c>
      <c r="C477" s="1">
        <v>42.08</v>
      </c>
      <c r="D477" s="1" t="s">
        <v>315</v>
      </c>
      <c r="E477" s="6" t="s">
        <v>122</v>
      </c>
      <c r="F477" s="6">
        <v>2</v>
      </c>
      <c r="G477" s="3">
        <v>3</v>
      </c>
      <c r="H477" s="3">
        <f t="shared" si="154"/>
        <v>0.6020599913279624</v>
      </c>
      <c r="I477" s="3">
        <f t="shared" si="155"/>
        <v>1.8708286933869707</v>
      </c>
      <c r="J477" s="3" t="s">
        <v>29</v>
      </c>
      <c r="K477" s="8" t="s">
        <v>29</v>
      </c>
      <c r="L477" s="8" t="s">
        <v>29</v>
      </c>
      <c r="M477" s="8" t="s">
        <v>29</v>
      </c>
      <c r="N477" s="8" t="s">
        <v>29</v>
      </c>
      <c r="O477" s="8" t="s">
        <v>29</v>
      </c>
      <c r="P477" s="1">
        <v>104.97224992353269</v>
      </c>
      <c r="Q477" s="3">
        <f t="shared" si="160"/>
        <v>2.0251921550488778</v>
      </c>
      <c r="R477" s="3">
        <f t="shared" si="161"/>
        <v>10.269968350658763</v>
      </c>
      <c r="S477" s="7" t="s">
        <v>29</v>
      </c>
      <c r="T477" s="8" t="s">
        <v>29</v>
      </c>
      <c r="U477" s="8" t="s">
        <v>29</v>
      </c>
      <c r="V477" s="7">
        <v>68.111077791443265</v>
      </c>
      <c r="W477" s="3">
        <f t="shared" si="164"/>
        <v>1.8395476658705254</v>
      </c>
      <c r="X477" s="3">
        <f t="shared" si="165"/>
        <v>8.2831804152416755</v>
      </c>
      <c r="Y477" s="1" t="s">
        <v>29</v>
      </c>
      <c r="Z477" s="8" t="s">
        <v>29</v>
      </c>
      <c r="AA477" s="8" t="s">
        <v>29</v>
      </c>
      <c r="AB477" s="8" t="s">
        <v>29</v>
      </c>
      <c r="AC477" s="8" t="s">
        <v>29</v>
      </c>
      <c r="AD477" s="8" t="s">
        <v>29</v>
      </c>
      <c r="AE477" s="8" t="s">
        <v>29</v>
      </c>
      <c r="AF477" s="8" t="s">
        <v>29</v>
      </c>
      <c r="AG477" s="8" t="s">
        <v>29</v>
      </c>
      <c r="AH477" s="8" t="s">
        <v>29</v>
      </c>
      <c r="AI477" s="8" t="s">
        <v>29</v>
      </c>
      <c r="AJ477" s="8" t="s">
        <v>29</v>
      </c>
      <c r="AK477" s="8" t="s">
        <v>29</v>
      </c>
      <c r="AL477" s="8" t="s">
        <v>29</v>
      </c>
      <c r="AM477" s="8" t="s">
        <v>29</v>
      </c>
    </row>
    <row r="478" spans="1:39" x14ac:dyDescent="0.2">
      <c r="A478">
        <v>42</v>
      </c>
      <c r="B478">
        <v>9</v>
      </c>
      <c r="C478" s="1">
        <v>42.09</v>
      </c>
      <c r="D478" s="1" t="s">
        <v>315</v>
      </c>
      <c r="E478" s="6" t="s">
        <v>129</v>
      </c>
      <c r="F478" s="6">
        <v>2</v>
      </c>
      <c r="G478" s="3">
        <v>2</v>
      </c>
      <c r="H478" s="3">
        <f t="shared" si="154"/>
        <v>0.47712125471966244</v>
      </c>
      <c r="I478" s="3">
        <f t="shared" si="155"/>
        <v>1.5811388300841898</v>
      </c>
      <c r="J478" s="3">
        <v>135</v>
      </c>
      <c r="K478" s="3">
        <f t="shared" si="156"/>
        <v>2.1335389083702174</v>
      </c>
      <c r="L478" s="3">
        <f t="shared" si="157"/>
        <v>11.640446726822816</v>
      </c>
      <c r="M478" s="3">
        <v>135</v>
      </c>
      <c r="N478" s="3">
        <f t="shared" si="158"/>
        <v>2.1335389083702174</v>
      </c>
      <c r="O478" s="3">
        <f t="shared" si="159"/>
        <v>11.640446726822816</v>
      </c>
      <c r="P478" s="1">
        <v>121.14805310849351</v>
      </c>
      <c r="Q478" s="3">
        <f t="shared" si="160"/>
        <v>2.0868865492384248</v>
      </c>
      <c r="R478" s="3">
        <f t="shared" si="161"/>
        <v>11.029417623269758</v>
      </c>
      <c r="S478" s="7">
        <v>104.09747027467385</v>
      </c>
      <c r="T478" s="3">
        <f t="shared" si="162"/>
        <v>2.021592262565139</v>
      </c>
      <c r="U478" s="3">
        <f t="shared" si="163"/>
        <v>10.227290465938369</v>
      </c>
      <c r="V478" s="7">
        <v>45.918998660110006</v>
      </c>
      <c r="W478" s="3">
        <f t="shared" si="164"/>
        <v>1.6713487348793561</v>
      </c>
      <c r="X478" s="3">
        <f t="shared" si="165"/>
        <v>6.8131489533188692</v>
      </c>
      <c r="Y478" s="1">
        <v>13</v>
      </c>
      <c r="Z478" s="3">
        <f t="shared" si="166"/>
        <v>1.146128035678238</v>
      </c>
      <c r="AA478" s="3">
        <f t="shared" si="167"/>
        <v>3.6742346141747673</v>
      </c>
      <c r="AB478" s="5">
        <v>406</v>
      </c>
      <c r="AC478" s="3">
        <f t="shared" si="168"/>
        <v>2.6095944092252199</v>
      </c>
      <c r="AD478" s="3">
        <f t="shared" si="169"/>
        <v>20.161845153655953</v>
      </c>
      <c r="AE478" s="2">
        <v>1.61</v>
      </c>
      <c r="AF478" s="3">
        <f t="shared" si="170"/>
        <v>0.41664050733828101</v>
      </c>
      <c r="AG478" s="3">
        <f t="shared" si="171"/>
        <v>1.452583904633395</v>
      </c>
      <c r="AH478" s="8" t="s">
        <v>29</v>
      </c>
      <c r="AI478" s="8" t="s">
        <v>29</v>
      </c>
      <c r="AJ478" s="8" t="s">
        <v>29</v>
      </c>
      <c r="AK478" s="8" t="s">
        <v>29</v>
      </c>
      <c r="AL478" s="8" t="s">
        <v>29</v>
      </c>
      <c r="AM478" s="8" t="s">
        <v>29</v>
      </c>
    </row>
    <row r="479" spans="1:39" x14ac:dyDescent="0.2">
      <c r="A479">
        <v>42</v>
      </c>
      <c r="B479">
        <v>10</v>
      </c>
      <c r="C479" s="1">
        <v>42.1</v>
      </c>
      <c r="D479" s="1" t="s">
        <v>315</v>
      </c>
      <c r="E479" s="6" t="s">
        <v>136</v>
      </c>
      <c r="F479" s="6">
        <v>2</v>
      </c>
      <c r="G479" s="3">
        <v>0</v>
      </c>
      <c r="H479" s="3">
        <f t="shared" si="154"/>
        <v>0</v>
      </c>
      <c r="I479" s="3">
        <f t="shared" si="155"/>
        <v>0.70710678118654757</v>
      </c>
      <c r="J479" s="3" t="s">
        <v>29</v>
      </c>
      <c r="K479" s="8" t="s">
        <v>29</v>
      </c>
      <c r="L479" s="8" t="s">
        <v>29</v>
      </c>
      <c r="M479" s="8" t="s">
        <v>29</v>
      </c>
      <c r="N479" s="8" t="s">
        <v>29</v>
      </c>
      <c r="O479" s="8" t="s">
        <v>29</v>
      </c>
      <c r="P479" s="1" t="s">
        <v>29</v>
      </c>
      <c r="Q479" s="8" t="s">
        <v>29</v>
      </c>
      <c r="R479" s="8" t="s">
        <v>29</v>
      </c>
      <c r="S479" s="7" t="s">
        <v>29</v>
      </c>
      <c r="T479" s="8" t="s">
        <v>29</v>
      </c>
      <c r="U479" s="8" t="s">
        <v>29</v>
      </c>
      <c r="V479" s="7" t="s">
        <v>29</v>
      </c>
      <c r="W479" s="8" t="s">
        <v>29</v>
      </c>
      <c r="X479" s="8" t="s">
        <v>29</v>
      </c>
      <c r="Y479" s="1" t="s">
        <v>29</v>
      </c>
      <c r="Z479" s="8" t="s">
        <v>29</v>
      </c>
      <c r="AA479" s="8" t="s">
        <v>29</v>
      </c>
      <c r="AB479" s="8" t="s">
        <v>29</v>
      </c>
      <c r="AC479" s="8" t="s">
        <v>29</v>
      </c>
      <c r="AD479" s="8" t="s">
        <v>29</v>
      </c>
      <c r="AE479" s="8" t="s">
        <v>29</v>
      </c>
      <c r="AF479" s="8" t="s">
        <v>29</v>
      </c>
      <c r="AG479" s="8" t="s">
        <v>29</v>
      </c>
      <c r="AH479" s="8" t="s">
        <v>29</v>
      </c>
      <c r="AI479" s="8" t="s">
        <v>29</v>
      </c>
      <c r="AJ479" s="8" t="s">
        <v>29</v>
      </c>
      <c r="AK479" s="8" t="s">
        <v>29</v>
      </c>
      <c r="AL479" s="8" t="s">
        <v>29</v>
      </c>
      <c r="AM479" s="8" t="s">
        <v>29</v>
      </c>
    </row>
    <row r="480" spans="1:39" x14ac:dyDescent="0.2">
      <c r="A480">
        <v>42</v>
      </c>
      <c r="B480">
        <v>11</v>
      </c>
      <c r="C480" s="1">
        <v>42.11</v>
      </c>
      <c r="D480" s="1" t="s">
        <v>315</v>
      </c>
      <c r="E480" s="6" t="s">
        <v>45</v>
      </c>
      <c r="F480" s="6">
        <v>2</v>
      </c>
      <c r="G480" s="3">
        <v>1</v>
      </c>
      <c r="H480" s="3">
        <f t="shared" si="154"/>
        <v>0.3010299956639812</v>
      </c>
      <c r="I480" s="3">
        <f t="shared" si="155"/>
        <v>1.2247448713915889</v>
      </c>
      <c r="J480" s="3">
        <v>135</v>
      </c>
      <c r="K480" s="3">
        <f t="shared" si="156"/>
        <v>2.1335389083702174</v>
      </c>
      <c r="L480" s="3">
        <f t="shared" si="157"/>
        <v>11.640446726822816</v>
      </c>
      <c r="M480" s="3">
        <v>142</v>
      </c>
      <c r="N480" s="3">
        <f t="shared" si="158"/>
        <v>2.1553360374650619</v>
      </c>
      <c r="O480" s="3">
        <f t="shared" si="159"/>
        <v>11.937336386313323</v>
      </c>
      <c r="P480" s="1" t="s">
        <v>29</v>
      </c>
      <c r="Q480" s="8" t="s">
        <v>29</v>
      </c>
      <c r="R480" s="8" t="s">
        <v>29</v>
      </c>
      <c r="S480" s="7" t="s">
        <v>29</v>
      </c>
      <c r="T480" s="8" t="s">
        <v>29</v>
      </c>
      <c r="U480" s="8" t="s">
        <v>29</v>
      </c>
      <c r="V480" s="7" t="s">
        <v>29</v>
      </c>
      <c r="W480" s="8" t="s">
        <v>29</v>
      </c>
      <c r="X480" s="8" t="s">
        <v>29</v>
      </c>
      <c r="Y480" s="1">
        <v>7</v>
      </c>
      <c r="Z480" s="3">
        <f t="shared" si="166"/>
        <v>0.90308998699194354</v>
      </c>
      <c r="AA480" s="3">
        <f t="shared" si="167"/>
        <v>2.7386127875258306</v>
      </c>
      <c r="AB480" s="5">
        <v>164</v>
      </c>
      <c r="AC480" s="3">
        <f t="shared" si="168"/>
        <v>2.2174839442139063</v>
      </c>
      <c r="AD480" s="3">
        <f t="shared" si="169"/>
        <v>12.82575533838066</v>
      </c>
      <c r="AE480" s="2">
        <v>1.45</v>
      </c>
      <c r="AF480" s="3">
        <f t="shared" si="170"/>
        <v>0.38916608436453248</v>
      </c>
      <c r="AG480" s="3">
        <f t="shared" si="171"/>
        <v>1.3964240043768941</v>
      </c>
      <c r="AH480" s="8" t="s">
        <v>29</v>
      </c>
      <c r="AI480" s="8" t="s">
        <v>29</v>
      </c>
      <c r="AJ480" s="8" t="s">
        <v>29</v>
      </c>
      <c r="AK480" s="8" t="s">
        <v>29</v>
      </c>
      <c r="AL480" s="8" t="s">
        <v>29</v>
      </c>
      <c r="AM480" s="8" t="s">
        <v>29</v>
      </c>
    </row>
    <row r="481" spans="1:39" s="16" customFormat="1" x14ac:dyDescent="0.2">
      <c r="A481" s="16">
        <v>42</v>
      </c>
      <c r="B481" s="16">
        <v>12</v>
      </c>
      <c r="C481" s="17">
        <v>42.12</v>
      </c>
      <c r="D481" s="17" t="s">
        <v>310</v>
      </c>
      <c r="E481" s="18" t="s">
        <v>116</v>
      </c>
      <c r="F481" s="18">
        <v>2</v>
      </c>
      <c r="G481" s="19">
        <v>14</v>
      </c>
      <c r="H481" s="3">
        <f t="shared" si="154"/>
        <v>1.1760912590556813</v>
      </c>
      <c r="I481" s="3">
        <f t="shared" si="155"/>
        <v>3.8078865529319543</v>
      </c>
      <c r="J481" s="19">
        <v>58</v>
      </c>
      <c r="K481" s="3">
        <f t="shared" si="156"/>
        <v>1.7708520116421442</v>
      </c>
      <c r="L481" s="3">
        <f t="shared" si="157"/>
        <v>7.6485292703891776</v>
      </c>
      <c r="M481" s="19">
        <v>58</v>
      </c>
      <c r="N481" s="3">
        <f t="shared" si="158"/>
        <v>1.7708520116421442</v>
      </c>
      <c r="O481" s="3">
        <f t="shared" si="159"/>
        <v>7.6485292703891776</v>
      </c>
      <c r="P481" s="17">
        <v>77.591070175563658</v>
      </c>
      <c r="Q481" s="3">
        <f t="shared" si="160"/>
        <v>1.8953732026068972</v>
      </c>
      <c r="R481" s="3">
        <f t="shared" si="161"/>
        <v>8.836915195675676</v>
      </c>
      <c r="S481" s="20" t="s">
        <v>29</v>
      </c>
      <c r="T481" s="8" t="s">
        <v>29</v>
      </c>
      <c r="U481" s="8" t="s">
        <v>29</v>
      </c>
      <c r="V481" s="20" t="s">
        <v>29</v>
      </c>
      <c r="W481" s="8" t="s">
        <v>29</v>
      </c>
      <c r="X481" s="8" t="s">
        <v>29</v>
      </c>
      <c r="Y481" s="17">
        <v>1</v>
      </c>
      <c r="Z481" s="3">
        <f t="shared" si="166"/>
        <v>0.3010299956639812</v>
      </c>
      <c r="AA481" s="3">
        <f t="shared" si="167"/>
        <v>1.2247448713915889</v>
      </c>
      <c r="AB481" s="21">
        <v>82.333333333333329</v>
      </c>
      <c r="AC481" s="3">
        <f t="shared" si="168"/>
        <v>1.9208187539523751</v>
      </c>
      <c r="AD481" s="3">
        <f t="shared" si="169"/>
        <v>9.1012819609840303</v>
      </c>
      <c r="AE481" s="22">
        <v>1.08</v>
      </c>
      <c r="AF481" s="3">
        <f t="shared" si="170"/>
        <v>0.31806333496276157</v>
      </c>
      <c r="AG481" s="3">
        <f t="shared" si="171"/>
        <v>1.2569805089976536</v>
      </c>
      <c r="AH481" s="23">
        <v>18.100000000000001</v>
      </c>
      <c r="AI481" s="3">
        <f t="shared" si="172"/>
        <v>1.2810333672477277</v>
      </c>
      <c r="AJ481" s="3">
        <f t="shared" si="173"/>
        <v>4.3127717305695654</v>
      </c>
      <c r="AK481" s="16">
        <v>2.19</v>
      </c>
      <c r="AL481" s="3">
        <f t="shared" si="174"/>
        <v>0.50379068305718111</v>
      </c>
      <c r="AM481" s="3">
        <f t="shared" si="175"/>
        <v>1.6401219466856725</v>
      </c>
    </row>
    <row r="482" spans="1:39" x14ac:dyDescent="0.2">
      <c r="A482">
        <v>43</v>
      </c>
      <c r="B482">
        <v>1</v>
      </c>
      <c r="C482" s="1">
        <v>43.01</v>
      </c>
      <c r="D482" s="1" t="s">
        <v>316</v>
      </c>
      <c r="E482" s="6" t="s">
        <v>261</v>
      </c>
      <c r="F482" s="6">
        <v>1</v>
      </c>
      <c r="G482" s="3">
        <v>15</v>
      </c>
      <c r="H482" s="3">
        <f t="shared" si="154"/>
        <v>1.2041199826559248</v>
      </c>
      <c r="I482" s="3">
        <f t="shared" si="155"/>
        <v>3.9370039370059056</v>
      </c>
      <c r="J482" s="3">
        <v>85</v>
      </c>
      <c r="K482" s="3">
        <f t="shared" si="156"/>
        <v>1.9344984512435677</v>
      </c>
      <c r="L482" s="3">
        <f t="shared" si="157"/>
        <v>9.2466210044534645</v>
      </c>
      <c r="M482" s="3">
        <v>85</v>
      </c>
      <c r="N482" s="3">
        <f t="shared" si="158"/>
        <v>1.9344984512435677</v>
      </c>
      <c r="O482" s="3">
        <f t="shared" si="159"/>
        <v>9.2466210044534645</v>
      </c>
      <c r="P482" s="1" t="s">
        <v>29</v>
      </c>
      <c r="Q482" s="8" t="s">
        <v>29</v>
      </c>
      <c r="R482" s="8" t="s">
        <v>29</v>
      </c>
      <c r="S482" s="7">
        <v>77.045336070321511</v>
      </c>
      <c r="T482" s="3">
        <f t="shared" si="162"/>
        <v>1.8923469550673169</v>
      </c>
      <c r="U482" s="3">
        <f t="shared" si="163"/>
        <v>8.805982970135787</v>
      </c>
      <c r="V482" s="7">
        <v>62.764530092709897</v>
      </c>
      <c r="W482" s="3">
        <f t="shared" si="164"/>
        <v>1.8045791635382897</v>
      </c>
      <c r="X482" s="3">
        <f t="shared" si="165"/>
        <v>7.9539003069380936</v>
      </c>
      <c r="Y482" s="1">
        <v>2.6666666666666665</v>
      </c>
      <c r="Z482" s="3">
        <f t="shared" si="166"/>
        <v>0.56427143043856254</v>
      </c>
      <c r="AA482" s="3">
        <f t="shared" si="167"/>
        <v>1.7795130420052185</v>
      </c>
      <c r="AB482" s="5">
        <v>200.33333333333334</v>
      </c>
      <c r="AC482" s="3">
        <f t="shared" si="168"/>
        <v>2.3039156839014696</v>
      </c>
      <c r="AD482" s="3">
        <f t="shared" si="169"/>
        <v>14.171567779654209</v>
      </c>
      <c r="AE482" s="2">
        <v>1.53</v>
      </c>
      <c r="AF482" s="3">
        <f t="shared" si="170"/>
        <v>0.40312052117581798</v>
      </c>
      <c r="AG482" s="3">
        <f t="shared" si="171"/>
        <v>1.4247806848775009</v>
      </c>
      <c r="AH482" s="8">
        <v>0.73333333333333306</v>
      </c>
      <c r="AI482" s="3">
        <f t="shared" si="172"/>
        <v>0.23888208891513663</v>
      </c>
      <c r="AJ482" s="3">
        <f t="shared" si="173"/>
        <v>1.1105554165971787</v>
      </c>
      <c r="AK482">
        <v>2.4500000000000002</v>
      </c>
      <c r="AL482" s="3">
        <f t="shared" si="174"/>
        <v>0.53781909507327419</v>
      </c>
      <c r="AM482" s="3">
        <f t="shared" si="175"/>
        <v>1.7175564037317668</v>
      </c>
    </row>
    <row r="483" spans="1:39" x14ac:dyDescent="0.2">
      <c r="A483">
        <v>43</v>
      </c>
      <c r="B483">
        <v>2</v>
      </c>
      <c r="C483" s="1">
        <v>43.02</v>
      </c>
      <c r="D483" s="1" t="s">
        <v>316</v>
      </c>
      <c r="E483" s="6" t="s">
        <v>231</v>
      </c>
      <c r="F483" s="6">
        <v>1</v>
      </c>
      <c r="G483" s="3">
        <v>15</v>
      </c>
      <c r="H483" s="3">
        <f t="shared" si="154"/>
        <v>1.2041199826559248</v>
      </c>
      <c r="I483" s="3">
        <f t="shared" si="155"/>
        <v>3.9370039370059056</v>
      </c>
      <c r="J483" s="3">
        <v>80</v>
      </c>
      <c r="K483" s="3">
        <f t="shared" si="156"/>
        <v>1.9084850188786497</v>
      </c>
      <c r="L483" s="3">
        <f t="shared" si="157"/>
        <v>8.9721792224631809</v>
      </c>
      <c r="M483" s="3">
        <v>80</v>
      </c>
      <c r="N483" s="3">
        <f t="shared" si="158"/>
        <v>1.9084850188786497</v>
      </c>
      <c r="O483" s="3">
        <f t="shared" si="159"/>
        <v>8.9721792224631809</v>
      </c>
      <c r="P483" s="1" t="s">
        <v>29</v>
      </c>
      <c r="Q483" s="8" t="s">
        <v>29</v>
      </c>
      <c r="R483" s="8" t="s">
        <v>29</v>
      </c>
      <c r="S483" s="7">
        <v>125.25680228273815</v>
      </c>
      <c r="T483" s="3">
        <f t="shared" si="162"/>
        <v>2.1012547857156512</v>
      </c>
      <c r="U483" s="3">
        <f t="shared" si="163"/>
        <v>11.214134040697845</v>
      </c>
      <c r="V483" s="7">
        <v>98.814059503987693</v>
      </c>
      <c r="W483" s="3">
        <f t="shared" si="164"/>
        <v>1.9991917189922424</v>
      </c>
      <c r="X483" s="3">
        <f t="shared" si="165"/>
        <v>9.9656439583193865</v>
      </c>
      <c r="Y483" s="1">
        <f>9/3</f>
        <v>3</v>
      </c>
      <c r="Z483" s="3">
        <f t="shared" si="166"/>
        <v>0.6020599913279624</v>
      </c>
      <c r="AA483" s="3">
        <f t="shared" si="167"/>
        <v>1.8708286933869707</v>
      </c>
      <c r="AB483" s="5">
        <v>284.16666666666669</v>
      </c>
      <c r="AC483" s="3">
        <f t="shared" si="168"/>
        <v>2.4550987591574565</v>
      </c>
      <c r="AD483" s="3">
        <f t="shared" si="169"/>
        <v>16.872067646458351</v>
      </c>
      <c r="AE483" s="2">
        <v>1.2</v>
      </c>
      <c r="AF483" s="3">
        <f t="shared" si="170"/>
        <v>0.34242268082220628</v>
      </c>
      <c r="AG483" s="3">
        <f t="shared" si="171"/>
        <v>1.3038404810405297</v>
      </c>
      <c r="AH483" s="8">
        <v>39.5</v>
      </c>
      <c r="AI483" s="3">
        <f t="shared" si="172"/>
        <v>1.6074550232146685</v>
      </c>
      <c r="AJ483" s="3">
        <f t="shared" si="173"/>
        <v>6.324555320336759</v>
      </c>
      <c r="AK483">
        <v>2.04</v>
      </c>
      <c r="AL483" s="3">
        <f t="shared" si="174"/>
        <v>0.48287358360875376</v>
      </c>
      <c r="AM483" s="3">
        <f t="shared" si="175"/>
        <v>1.5937377450509227</v>
      </c>
    </row>
    <row r="484" spans="1:39" x14ac:dyDescent="0.2">
      <c r="A484">
        <v>43</v>
      </c>
      <c r="B484">
        <v>3</v>
      </c>
      <c r="C484" s="1">
        <v>43.03</v>
      </c>
      <c r="D484" s="1" t="s">
        <v>316</v>
      </c>
      <c r="E484" s="6" t="s">
        <v>286</v>
      </c>
      <c r="F484" s="6">
        <v>1</v>
      </c>
      <c r="G484" s="3">
        <v>15</v>
      </c>
      <c r="H484" s="3">
        <f t="shared" si="154"/>
        <v>1.2041199826559248</v>
      </c>
      <c r="I484" s="3">
        <f t="shared" si="155"/>
        <v>3.9370039370059056</v>
      </c>
      <c r="J484" s="3">
        <v>80</v>
      </c>
      <c r="K484" s="3">
        <f t="shared" si="156"/>
        <v>1.9084850188786497</v>
      </c>
      <c r="L484" s="3">
        <f t="shared" si="157"/>
        <v>8.9721792224631809</v>
      </c>
      <c r="M484" s="3">
        <v>80</v>
      </c>
      <c r="N484" s="3">
        <f t="shared" si="158"/>
        <v>1.9084850188786497</v>
      </c>
      <c r="O484" s="3">
        <f t="shared" si="159"/>
        <v>8.9721792224631809</v>
      </c>
      <c r="P484" s="1" t="s">
        <v>29</v>
      </c>
      <c r="Q484" s="8" t="s">
        <v>29</v>
      </c>
      <c r="R484" s="8" t="s">
        <v>29</v>
      </c>
      <c r="S484" s="7">
        <v>107.06183940548699</v>
      </c>
      <c r="T484" s="3">
        <f t="shared" si="162"/>
        <v>2.0336723557337533</v>
      </c>
      <c r="U484" s="3">
        <f t="shared" si="163"/>
        <v>10.371202408857277</v>
      </c>
      <c r="V484" s="7">
        <v>95.855772012766238</v>
      </c>
      <c r="W484" s="3">
        <f t="shared" si="164"/>
        <v>1.986125507126361</v>
      </c>
      <c r="X484" s="3">
        <f t="shared" si="165"/>
        <v>9.8160975959271219</v>
      </c>
      <c r="Y484" s="1">
        <f>4/3</f>
        <v>1.3333333333333333</v>
      </c>
      <c r="Z484" s="3">
        <f t="shared" si="166"/>
        <v>0.36797678529459432</v>
      </c>
      <c r="AA484" s="3">
        <f t="shared" si="167"/>
        <v>1.35400640077266</v>
      </c>
      <c r="AB484" s="5">
        <v>217.66666666666666</v>
      </c>
      <c r="AC484" s="3">
        <f t="shared" si="168"/>
        <v>2.3397825846559979</v>
      </c>
      <c r="AD484" s="3">
        <f t="shared" si="169"/>
        <v>14.770466027403018</v>
      </c>
      <c r="AE484" s="2">
        <v>1.21</v>
      </c>
      <c r="AF484" s="3">
        <f t="shared" si="170"/>
        <v>0.34439227368511072</v>
      </c>
      <c r="AG484" s="3">
        <f t="shared" si="171"/>
        <v>1.3076696830622021</v>
      </c>
      <c r="AH484" s="8">
        <v>25.7</v>
      </c>
      <c r="AI484" s="3">
        <f t="shared" si="172"/>
        <v>1.4265112613645752</v>
      </c>
      <c r="AJ484" s="3">
        <f t="shared" si="173"/>
        <v>5.1185935568278911</v>
      </c>
      <c r="AK484">
        <v>1.99</v>
      </c>
      <c r="AL484" s="3">
        <f t="shared" si="174"/>
        <v>0.47567118832442967</v>
      </c>
      <c r="AM484" s="3">
        <f t="shared" si="175"/>
        <v>1.57797338380595</v>
      </c>
    </row>
    <row r="485" spans="1:39" x14ac:dyDescent="0.2">
      <c r="A485">
        <v>43</v>
      </c>
      <c r="B485">
        <v>4</v>
      </c>
      <c r="C485" s="1">
        <v>43.04</v>
      </c>
      <c r="D485" s="1" t="s">
        <v>312</v>
      </c>
      <c r="E485" s="9" t="s">
        <v>9</v>
      </c>
      <c r="F485" s="6">
        <v>1</v>
      </c>
      <c r="G485" s="3">
        <v>14</v>
      </c>
      <c r="H485" s="3">
        <f t="shared" si="154"/>
        <v>1.1760912590556813</v>
      </c>
      <c r="I485" s="3">
        <f t="shared" si="155"/>
        <v>3.8078865529319543</v>
      </c>
      <c r="J485" s="3">
        <v>114</v>
      </c>
      <c r="K485" s="3">
        <f t="shared" si="156"/>
        <v>2.0606978403536118</v>
      </c>
      <c r="L485" s="3">
        <f t="shared" si="157"/>
        <v>10.700467279516348</v>
      </c>
      <c r="M485" s="3">
        <v>122</v>
      </c>
      <c r="N485" s="3">
        <f t="shared" si="158"/>
        <v>2.0899051114393981</v>
      </c>
      <c r="O485" s="3">
        <f t="shared" si="159"/>
        <v>11.067971810589327</v>
      </c>
      <c r="P485" s="1" t="s">
        <v>29</v>
      </c>
      <c r="Q485" s="8" t="s">
        <v>29</v>
      </c>
      <c r="R485" s="8" t="s">
        <v>29</v>
      </c>
      <c r="S485" s="7">
        <v>96.528424186030833</v>
      </c>
      <c r="T485" s="3">
        <f t="shared" si="162"/>
        <v>1.9891312071662648</v>
      </c>
      <c r="U485" s="3">
        <f t="shared" si="163"/>
        <v>9.8503007155127413</v>
      </c>
      <c r="V485" s="7">
        <v>54.149172346000022</v>
      </c>
      <c r="W485" s="3">
        <f t="shared" si="164"/>
        <v>1.7415389991286609</v>
      </c>
      <c r="X485" s="3">
        <f t="shared" si="165"/>
        <v>7.3925078522785501</v>
      </c>
      <c r="Y485" s="1">
        <v>12</v>
      </c>
      <c r="Z485" s="3">
        <f t="shared" si="166"/>
        <v>1.1139433523068367</v>
      </c>
      <c r="AA485" s="3">
        <f t="shared" si="167"/>
        <v>3.5355339059327378</v>
      </c>
      <c r="AB485" s="5">
        <v>518.5</v>
      </c>
      <c r="AC485" s="3">
        <f t="shared" si="168"/>
        <v>2.7155855518931964</v>
      </c>
      <c r="AD485" s="3">
        <f t="shared" si="169"/>
        <v>22.781571499789035</v>
      </c>
      <c r="AE485" s="2">
        <v>1.405</v>
      </c>
      <c r="AF485" s="3">
        <f t="shared" si="170"/>
        <v>0.38111508070985062</v>
      </c>
      <c r="AG485" s="3">
        <f t="shared" si="171"/>
        <v>1.3802173741842261</v>
      </c>
      <c r="AH485" s="8" t="s">
        <v>29</v>
      </c>
      <c r="AI485" s="8" t="s">
        <v>29</v>
      </c>
      <c r="AJ485" s="8" t="s">
        <v>29</v>
      </c>
      <c r="AK485" s="8" t="s">
        <v>29</v>
      </c>
      <c r="AL485" s="8" t="s">
        <v>29</v>
      </c>
      <c r="AM485" s="8" t="s">
        <v>29</v>
      </c>
    </row>
    <row r="486" spans="1:39" x14ac:dyDescent="0.2">
      <c r="A486">
        <v>43</v>
      </c>
      <c r="B486">
        <v>5</v>
      </c>
      <c r="C486" s="1">
        <v>43.05</v>
      </c>
      <c r="D486" s="1" t="s">
        <v>316</v>
      </c>
      <c r="E486" s="6" t="s">
        <v>287</v>
      </c>
      <c r="F486" s="6">
        <v>1</v>
      </c>
      <c r="G486" s="3">
        <v>12</v>
      </c>
      <c r="H486" s="3">
        <f t="shared" si="154"/>
        <v>1.1139433523068367</v>
      </c>
      <c r="I486" s="3">
        <f t="shared" si="155"/>
        <v>3.5355339059327378</v>
      </c>
      <c r="J486" s="3">
        <v>80</v>
      </c>
      <c r="K486" s="3">
        <f t="shared" si="156"/>
        <v>1.9084850188786497</v>
      </c>
      <c r="L486" s="3">
        <f t="shared" si="157"/>
        <v>8.9721792224631809</v>
      </c>
      <c r="M486" s="3">
        <v>80</v>
      </c>
      <c r="N486" s="3">
        <f t="shared" si="158"/>
        <v>1.9084850188786497</v>
      </c>
      <c r="O486" s="3">
        <f t="shared" si="159"/>
        <v>8.9721792224631809</v>
      </c>
      <c r="P486" s="1" t="s">
        <v>29</v>
      </c>
      <c r="Q486" s="8" t="s">
        <v>29</v>
      </c>
      <c r="R486" s="8" t="s">
        <v>29</v>
      </c>
      <c r="S486" s="7">
        <v>78.354070233478282</v>
      </c>
      <c r="T486" s="3">
        <f t="shared" si="162"/>
        <v>1.8995692075194106</v>
      </c>
      <c r="U486" s="3">
        <f t="shared" si="163"/>
        <v>8.8799814320458061</v>
      </c>
      <c r="V486" s="7">
        <v>60.81200314261428</v>
      </c>
      <c r="W486" s="3">
        <f t="shared" si="164"/>
        <v>1.7910728180083824</v>
      </c>
      <c r="X486" s="3">
        <f t="shared" si="165"/>
        <v>7.8301981547476993</v>
      </c>
      <c r="Y486" s="1">
        <f>7/3</f>
        <v>2.3333333333333335</v>
      </c>
      <c r="Z486" s="3">
        <f t="shared" si="166"/>
        <v>0.52287874528033762</v>
      </c>
      <c r="AA486" s="3">
        <f t="shared" si="167"/>
        <v>1.6832508230603465</v>
      </c>
      <c r="AB486" s="5">
        <v>215.66666666666666</v>
      </c>
      <c r="AC486" s="3">
        <f t="shared" si="168"/>
        <v>2.3357921019231931</v>
      </c>
      <c r="AD486" s="3">
        <f t="shared" si="169"/>
        <v>14.702607478493965</v>
      </c>
      <c r="AE486" s="2">
        <v>1.17</v>
      </c>
      <c r="AF486" s="3">
        <f t="shared" si="170"/>
        <v>0.33645973384852951</v>
      </c>
      <c r="AG486" s="3">
        <f t="shared" si="171"/>
        <v>1.2922847983320085</v>
      </c>
      <c r="AH486" s="8">
        <v>131.6</v>
      </c>
      <c r="AI486" s="3">
        <f t="shared" si="172"/>
        <v>2.1225435240687545</v>
      </c>
      <c r="AJ486" s="3">
        <f t="shared" si="173"/>
        <v>11.493476410555685</v>
      </c>
      <c r="AK486">
        <v>1.75</v>
      </c>
      <c r="AL486" s="3">
        <f t="shared" si="174"/>
        <v>0.43933269383026263</v>
      </c>
      <c r="AM486" s="3">
        <f t="shared" si="175"/>
        <v>1.5</v>
      </c>
    </row>
    <row r="487" spans="1:39" x14ac:dyDescent="0.2">
      <c r="A487">
        <v>43</v>
      </c>
      <c r="B487">
        <v>6</v>
      </c>
      <c r="C487" s="1">
        <v>43.06</v>
      </c>
      <c r="D487" s="1" t="s">
        <v>316</v>
      </c>
      <c r="E487" s="6" t="s">
        <v>285</v>
      </c>
      <c r="F487" s="9">
        <v>1</v>
      </c>
      <c r="G487" s="3">
        <v>7</v>
      </c>
      <c r="H487" s="3">
        <f t="shared" si="154"/>
        <v>0.90308998699194354</v>
      </c>
      <c r="I487" s="3">
        <f t="shared" si="155"/>
        <v>2.7386127875258306</v>
      </c>
      <c r="J487" s="3">
        <v>80</v>
      </c>
      <c r="K487" s="3">
        <f t="shared" si="156"/>
        <v>1.9084850188786497</v>
      </c>
      <c r="L487" s="3">
        <f t="shared" si="157"/>
        <v>8.9721792224631809</v>
      </c>
      <c r="M487" s="3">
        <v>80</v>
      </c>
      <c r="N487" s="3">
        <f t="shared" si="158"/>
        <v>1.9084850188786497</v>
      </c>
      <c r="O487" s="3">
        <f t="shared" si="159"/>
        <v>8.9721792224631809</v>
      </c>
      <c r="P487" s="1" t="s">
        <v>29</v>
      </c>
      <c r="Q487" s="8" t="s">
        <v>29</v>
      </c>
      <c r="R487" s="8" t="s">
        <v>29</v>
      </c>
      <c r="S487" s="7">
        <v>72.645415858932068</v>
      </c>
      <c r="T487" s="3">
        <f t="shared" si="162"/>
        <v>1.8671457188754501</v>
      </c>
      <c r="U487" s="3">
        <f t="shared" si="163"/>
        <v>8.5525093311221863</v>
      </c>
      <c r="V487" s="7">
        <v>90.962630048686023</v>
      </c>
      <c r="W487" s="3">
        <f t="shared" si="164"/>
        <v>1.9636113832072692</v>
      </c>
      <c r="X487" s="3">
        <f t="shared" si="165"/>
        <v>9.5636096767217573</v>
      </c>
      <c r="Y487" s="1">
        <f>13/3</f>
        <v>4.333333333333333</v>
      </c>
      <c r="Z487" s="3">
        <f t="shared" si="166"/>
        <v>0.7269987279362623</v>
      </c>
      <c r="AA487" s="3">
        <f t="shared" si="167"/>
        <v>2.1984843263788196</v>
      </c>
      <c r="AB487" s="5">
        <v>217.5</v>
      </c>
      <c r="AC487" s="3">
        <f t="shared" si="168"/>
        <v>2.3394514413064407</v>
      </c>
      <c r="AD487" s="3">
        <f t="shared" si="169"/>
        <v>14.7648230602334</v>
      </c>
      <c r="AE487" s="2">
        <v>1.43</v>
      </c>
      <c r="AF487" s="3">
        <f t="shared" si="170"/>
        <v>0.38560627359831212</v>
      </c>
      <c r="AG487" s="3">
        <f t="shared" si="171"/>
        <v>1.3892443989449805</v>
      </c>
      <c r="AH487" s="8">
        <v>1.6666666666666667</v>
      </c>
      <c r="AI487" s="3">
        <f t="shared" si="172"/>
        <v>0.42596873227228121</v>
      </c>
      <c r="AJ487" s="3">
        <f t="shared" si="173"/>
        <v>1.4719601443879746</v>
      </c>
      <c r="AK487">
        <v>2.6</v>
      </c>
      <c r="AL487" s="3">
        <f t="shared" si="174"/>
        <v>0.55630250076728727</v>
      </c>
      <c r="AM487" s="3">
        <f t="shared" si="175"/>
        <v>1.7606816861659009</v>
      </c>
    </row>
    <row r="488" spans="1:39" x14ac:dyDescent="0.2">
      <c r="A488">
        <v>43</v>
      </c>
      <c r="B488">
        <v>7</v>
      </c>
      <c r="C488" s="1">
        <v>43.07</v>
      </c>
      <c r="D488" s="1" t="s">
        <v>315</v>
      </c>
      <c r="E488" s="6" t="s">
        <v>146</v>
      </c>
      <c r="F488" s="6">
        <v>2</v>
      </c>
      <c r="G488" s="3">
        <v>3</v>
      </c>
      <c r="H488" s="3">
        <f t="shared" si="154"/>
        <v>0.6020599913279624</v>
      </c>
      <c r="I488" s="3">
        <f t="shared" si="155"/>
        <v>1.8708286933869707</v>
      </c>
      <c r="J488" s="3">
        <v>122</v>
      </c>
      <c r="K488" s="3">
        <f t="shared" si="156"/>
        <v>2.0899051114393981</v>
      </c>
      <c r="L488" s="3">
        <f t="shared" si="157"/>
        <v>11.067971810589327</v>
      </c>
      <c r="M488" s="3">
        <v>135</v>
      </c>
      <c r="N488" s="3">
        <f t="shared" si="158"/>
        <v>2.1335389083702174</v>
      </c>
      <c r="O488" s="3">
        <f t="shared" si="159"/>
        <v>11.640446726822816</v>
      </c>
      <c r="P488" s="1" t="s">
        <v>29</v>
      </c>
      <c r="Q488" s="8" t="s">
        <v>29</v>
      </c>
      <c r="R488" s="8" t="s">
        <v>29</v>
      </c>
      <c r="S488" s="7">
        <v>74.198690806709294</v>
      </c>
      <c r="T488" s="3">
        <f t="shared" si="162"/>
        <v>1.87621027968245</v>
      </c>
      <c r="U488" s="3">
        <f t="shared" si="163"/>
        <v>8.6428404362633753</v>
      </c>
      <c r="V488" s="7">
        <v>75.567147838934886</v>
      </c>
      <c r="W488" s="3">
        <f t="shared" si="164"/>
        <v>1.8840424697283586</v>
      </c>
      <c r="X488" s="3">
        <f t="shared" si="165"/>
        <v>8.7216482294882134</v>
      </c>
      <c r="Y488" s="1">
        <v>6.5</v>
      </c>
      <c r="Z488" s="3">
        <f t="shared" si="166"/>
        <v>0.87506126339170009</v>
      </c>
      <c r="AA488" s="3">
        <f t="shared" si="167"/>
        <v>2.6457513110645907</v>
      </c>
      <c r="AB488" s="5">
        <v>541.5</v>
      </c>
      <c r="AC488" s="3">
        <f t="shared" si="168"/>
        <v>2.7343997425205671</v>
      </c>
      <c r="AD488" s="3">
        <f t="shared" si="169"/>
        <v>23.280893453645632</v>
      </c>
      <c r="AE488" s="2">
        <v>1.49</v>
      </c>
      <c r="AF488" s="3">
        <f t="shared" si="170"/>
        <v>0.3961993470957364</v>
      </c>
      <c r="AG488" s="3">
        <f t="shared" si="171"/>
        <v>1.4106735979665885</v>
      </c>
      <c r="AH488" s="8">
        <v>0.19999999999999973</v>
      </c>
      <c r="AI488" s="3">
        <f t="shared" si="172"/>
        <v>7.9181246047624734E-2</v>
      </c>
      <c r="AJ488" s="3">
        <f t="shared" si="173"/>
        <v>0.83666002653407534</v>
      </c>
      <c r="AK488">
        <v>2.4300000000000002</v>
      </c>
      <c r="AL488" s="3">
        <f t="shared" si="174"/>
        <v>0.53529412004277055</v>
      </c>
      <c r="AM488" s="3">
        <f t="shared" si="175"/>
        <v>1.7117242768623691</v>
      </c>
    </row>
    <row r="489" spans="1:39" x14ac:dyDescent="0.2">
      <c r="A489">
        <v>43</v>
      </c>
      <c r="B489">
        <v>8</v>
      </c>
      <c r="C489" s="1">
        <v>43.08</v>
      </c>
      <c r="D489" s="1" t="s">
        <v>312</v>
      </c>
      <c r="E489" s="9" t="s">
        <v>9</v>
      </c>
      <c r="F489" s="6">
        <v>2</v>
      </c>
      <c r="G489" s="3">
        <v>14</v>
      </c>
      <c r="H489" s="3">
        <f t="shared" si="154"/>
        <v>1.1760912590556813</v>
      </c>
      <c r="I489" s="3">
        <f t="shared" si="155"/>
        <v>3.8078865529319543</v>
      </c>
      <c r="J489" s="3">
        <v>122</v>
      </c>
      <c r="K489" s="3">
        <f t="shared" si="156"/>
        <v>2.0899051114393981</v>
      </c>
      <c r="L489" s="3">
        <f t="shared" si="157"/>
        <v>11.067971810589327</v>
      </c>
      <c r="M489" s="3">
        <v>122</v>
      </c>
      <c r="N489" s="3">
        <f t="shared" si="158"/>
        <v>2.0899051114393981</v>
      </c>
      <c r="O489" s="3">
        <f t="shared" si="159"/>
        <v>11.067971810589327</v>
      </c>
      <c r="P489" s="1" t="s">
        <v>29</v>
      </c>
      <c r="Q489" s="8" t="s">
        <v>29</v>
      </c>
      <c r="R489" s="8" t="s">
        <v>29</v>
      </c>
      <c r="S489" s="7">
        <v>77.240685846065972</v>
      </c>
      <c r="T489" s="3">
        <f t="shared" si="162"/>
        <v>1.8934326487562372</v>
      </c>
      <c r="U489" s="3">
        <f t="shared" si="163"/>
        <v>8.817067871240754</v>
      </c>
      <c r="V489" s="7">
        <v>77.832567965836361</v>
      </c>
      <c r="W489" s="3">
        <f t="shared" si="164"/>
        <v>1.8967056739081536</v>
      </c>
      <c r="X489" s="3">
        <f t="shared" si="165"/>
        <v>8.8505687933508757</v>
      </c>
      <c r="Y489" s="1">
        <v>12.666666666666666</v>
      </c>
      <c r="Z489" s="3">
        <f t="shared" si="166"/>
        <v>1.1356626020000731</v>
      </c>
      <c r="AA489" s="3">
        <f t="shared" si="167"/>
        <v>3.6285901761795403</v>
      </c>
      <c r="AB489" s="5">
        <v>554.5</v>
      </c>
      <c r="AC489" s="3">
        <f t="shared" si="168"/>
        <v>2.7446840632768863</v>
      </c>
      <c r="AD489" s="3">
        <f t="shared" si="169"/>
        <v>23.558437978779494</v>
      </c>
      <c r="AE489" s="2">
        <v>1.1000000000000001</v>
      </c>
      <c r="AF489" s="3">
        <f t="shared" si="170"/>
        <v>0.3222192947339193</v>
      </c>
      <c r="AG489" s="3">
        <f t="shared" si="171"/>
        <v>1.2649110640673518</v>
      </c>
      <c r="AH489" s="8">
        <v>6.1333333333333329</v>
      </c>
      <c r="AI489" s="3">
        <f t="shared" si="172"/>
        <v>0.85329251862952837</v>
      </c>
      <c r="AJ489" s="3">
        <f t="shared" si="173"/>
        <v>2.5755258362775808</v>
      </c>
      <c r="AK489">
        <v>2.2250000000000001</v>
      </c>
      <c r="AL489" s="3">
        <f t="shared" si="174"/>
        <v>0.50852971897128663</v>
      </c>
      <c r="AM489" s="3">
        <f t="shared" si="175"/>
        <v>1.6507574019219178</v>
      </c>
    </row>
    <row r="490" spans="1:39" x14ac:dyDescent="0.2">
      <c r="A490">
        <v>43</v>
      </c>
      <c r="B490">
        <v>9</v>
      </c>
      <c r="C490" s="1">
        <v>43.09</v>
      </c>
      <c r="D490" s="1" t="s">
        <v>315</v>
      </c>
      <c r="E490" s="6" t="s">
        <v>5</v>
      </c>
      <c r="F490" s="6">
        <v>2</v>
      </c>
      <c r="G490" s="3">
        <v>3</v>
      </c>
      <c r="H490" s="3">
        <f t="shared" si="154"/>
        <v>0.6020599913279624</v>
      </c>
      <c r="I490" s="3">
        <f t="shared" si="155"/>
        <v>1.8708286933869707</v>
      </c>
      <c r="J490" s="3">
        <v>128</v>
      </c>
      <c r="K490" s="3">
        <f t="shared" si="156"/>
        <v>2.1105897102992488</v>
      </c>
      <c r="L490" s="3">
        <f t="shared" si="157"/>
        <v>11.335784048754634</v>
      </c>
      <c r="M490" s="3">
        <v>135</v>
      </c>
      <c r="N490" s="3">
        <f t="shared" si="158"/>
        <v>2.1335389083702174</v>
      </c>
      <c r="O490" s="3">
        <f t="shared" si="159"/>
        <v>11.640446726822816</v>
      </c>
      <c r="P490" s="1" t="s">
        <v>29</v>
      </c>
      <c r="Q490" s="8" t="s">
        <v>29</v>
      </c>
      <c r="R490" s="8" t="s">
        <v>29</v>
      </c>
      <c r="S490" s="7">
        <v>97.415909978258767</v>
      </c>
      <c r="T490" s="3">
        <f t="shared" si="162"/>
        <v>1.9930653124275657</v>
      </c>
      <c r="U490" s="3">
        <f t="shared" si="163"/>
        <v>9.8952468376619471</v>
      </c>
      <c r="V490" s="7">
        <v>87.366722824634891</v>
      </c>
      <c r="W490" s="3">
        <f t="shared" si="164"/>
        <v>1.9462887490121632</v>
      </c>
      <c r="X490" s="3">
        <f t="shared" si="165"/>
        <v>9.3737251306316267</v>
      </c>
      <c r="Y490" s="1">
        <v>8</v>
      </c>
      <c r="Z490" s="3">
        <f t="shared" si="166"/>
        <v>0.95424250943932487</v>
      </c>
      <c r="AA490" s="3">
        <f t="shared" si="167"/>
        <v>2.9154759474226504</v>
      </c>
      <c r="AB490" s="5">
        <v>239.66666666666666</v>
      </c>
      <c r="AC490" s="3">
        <f t="shared" si="168"/>
        <v>2.3814159428499768</v>
      </c>
      <c r="AD490" s="3">
        <f t="shared" si="169"/>
        <v>15.497311594811103</v>
      </c>
      <c r="AE490" s="2">
        <v>1.36</v>
      </c>
      <c r="AF490" s="3">
        <f t="shared" si="170"/>
        <v>0.37291200297010663</v>
      </c>
      <c r="AG490" s="3">
        <f t="shared" si="171"/>
        <v>1.3638181696985856</v>
      </c>
      <c r="AH490" s="8" t="s">
        <v>29</v>
      </c>
      <c r="AI490" s="8" t="s">
        <v>29</v>
      </c>
      <c r="AJ490" s="8" t="s">
        <v>29</v>
      </c>
      <c r="AK490" s="8" t="s">
        <v>29</v>
      </c>
      <c r="AL490" s="8" t="s">
        <v>29</v>
      </c>
      <c r="AM490" s="8" t="s">
        <v>29</v>
      </c>
    </row>
    <row r="491" spans="1:39" x14ac:dyDescent="0.2">
      <c r="A491">
        <v>43</v>
      </c>
      <c r="B491">
        <v>10</v>
      </c>
      <c r="C491" s="1">
        <v>43.1</v>
      </c>
      <c r="D491" s="1" t="s">
        <v>315</v>
      </c>
      <c r="E491" s="6" t="s">
        <v>89</v>
      </c>
      <c r="F491" s="6">
        <v>2</v>
      </c>
      <c r="G491" s="3">
        <v>0</v>
      </c>
      <c r="H491" s="3">
        <f t="shared" si="154"/>
        <v>0</v>
      </c>
      <c r="I491" s="3">
        <f t="shared" si="155"/>
        <v>0.70710678118654757</v>
      </c>
      <c r="J491" s="3" t="s">
        <v>29</v>
      </c>
      <c r="K491" s="8" t="s">
        <v>29</v>
      </c>
      <c r="L491" s="8" t="s">
        <v>29</v>
      </c>
      <c r="M491" s="8" t="s">
        <v>29</v>
      </c>
      <c r="N491" s="8" t="s">
        <v>29</v>
      </c>
      <c r="O491" s="8" t="s">
        <v>29</v>
      </c>
      <c r="P491" s="1" t="s">
        <v>29</v>
      </c>
      <c r="Q491" s="8" t="s">
        <v>29</v>
      </c>
      <c r="R491" s="8" t="s">
        <v>29</v>
      </c>
      <c r="S491" s="7">
        <v>82.609521581301877</v>
      </c>
      <c r="T491" s="3">
        <f t="shared" si="162"/>
        <v>1.9222557383809982</v>
      </c>
      <c r="U491" s="3">
        <f t="shared" si="163"/>
        <v>9.1164423752526336</v>
      </c>
      <c r="V491" s="7" t="s">
        <v>29</v>
      </c>
      <c r="W491" s="8" t="s">
        <v>29</v>
      </c>
      <c r="X491" s="8" t="s">
        <v>29</v>
      </c>
      <c r="Y491" s="1" t="s">
        <v>29</v>
      </c>
      <c r="Z491" s="8" t="s">
        <v>29</v>
      </c>
      <c r="AA491" s="8" t="s">
        <v>29</v>
      </c>
      <c r="AB491" s="8" t="s">
        <v>29</v>
      </c>
      <c r="AC491" s="8" t="s">
        <v>29</v>
      </c>
      <c r="AD491" s="8" t="s">
        <v>29</v>
      </c>
      <c r="AE491" s="8" t="s">
        <v>29</v>
      </c>
      <c r="AF491" s="8" t="s">
        <v>29</v>
      </c>
      <c r="AG491" s="8" t="s">
        <v>29</v>
      </c>
      <c r="AH491" s="8" t="s">
        <v>29</v>
      </c>
      <c r="AI491" s="8" t="s">
        <v>29</v>
      </c>
      <c r="AJ491" s="8" t="s">
        <v>29</v>
      </c>
      <c r="AK491" s="8" t="s">
        <v>29</v>
      </c>
      <c r="AL491" s="8" t="s">
        <v>29</v>
      </c>
      <c r="AM491" s="8" t="s">
        <v>29</v>
      </c>
    </row>
    <row r="492" spans="1:39" x14ac:dyDescent="0.2">
      <c r="A492">
        <v>43</v>
      </c>
      <c r="B492">
        <v>11</v>
      </c>
      <c r="C492" s="1">
        <v>43.11</v>
      </c>
      <c r="D492" s="1" t="s">
        <v>315</v>
      </c>
      <c r="E492" s="6" t="s">
        <v>99</v>
      </c>
      <c r="F492" s="6">
        <v>2</v>
      </c>
      <c r="G492" s="3">
        <v>7</v>
      </c>
      <c r="H492" s="3">
        <f t="shared" si="154"/>
        <v>0.90308998699194354</v>
      </c>
      <c r="I492" s="3">
        <f t="shared" si="155"/>
        <v>2.7386127875258306</v>
      </c>
      <c r="J492" s="2" t="s">
        <v>29</v>
      </c>
      <c r="K492" s="8" t="s">
        <v>29</v>
      </c>
      <c r="L492" s="8" t="s">
        <v>29</v>
      </c>
      <c r="M492" s="8" t="s">
        <v>29</v>
      </c>
      <c r="N492" s="8" t="s">
        <v>29</v>
      </c>
      <c r="O492" s="8" t="s">
        <v>29</v>
      </c>
      <c r="P492" s="1" t="s">
        <v>29</v>
      </c>
      <c r="Q492" s="8" t="s">
        <v>29</v>
      </c>
      <c r="R492" s="8" t="s">
        <v>29</v>
      </c>
      <c r="S492" s="7" t="s">
        <v>29</v>
      </c>
      <c r="T492" s="8" t="s">
        <v>29</v>
      </c>
      <c r="U492" s="8" t="s">
        <v>29</v>
      </c>
      <c r="V492" s="7">
        <v>94.985914332081762</v>
      </c>
      <c r="W492" s="3">
        <f t="shared" si="164"/>
        <v>1.9822075061991586</v>
      </c>
      <c r="X492" s="3">
        <f t="shared" si="165"/>
        <v>9.7716894308037521</v>
      </c>
      <c r="Y492" s="1" t="s">
        <v>29</v>
      </c>
      <c r="Z492" s="8" t="s">
        <v>29</v>
      </c>
      <c r="AA492" s="8" t="s">
        <v>29</v>
      </c>
      <c r="AB492" s="8" t="s">
        <v>29</v>
      </c>
      <c r="AC492" s="8" t="s">
        <v>29</v>
      </c>
      <c r="AD492" s="8" t="s">
        <v>29</v>
      </c>
      <c r="AE492" s="8" t="s">
        <v>29</v>
      </c>
      <c r="AF492" s="8" t="s">
        <v>29</v>
      </c>
      <c r="AG492" s="8" t="s">
        <v>29</v>
      </c>
      <c r="AH492" s="8" t="s">
        <v>29</v>
      </c>
      <c r="AI492" s="8" t="s">
        <v>29</v>
      </c>
      <c r="AJ492" s="8" t="s">
        <v>29</v>
      </c>
      <c r="AK492" s="8" t="s">
        <v>29</v>
      </c>
      <c r="AL492" s="8" t="s">
        <v>29</v>
      </c>
      <c r="AM492" s="8" t="s">
        <v>29</v>
      </c>
    </row>
    <row r="493" spans="1:39" x14ac:dyDescent="0.2">
      <c r="A493">
        <v>43</v>
      </c>
      <c r="B493">
        <v>12</v>
      </c>
      <c r="C493" s="1">
        <v>43.12</v>
      </c>
      <c r="D493" s="1" t="s">
        <v>315</v>
      </c>
      <c r="E493" s="6" t="s">
        <v>132</v>
      </c>
      <c r="F493" s="6">
        <v>2</v>
      </c>
      <c r="G493" s="3">
        <v>11</v>
      </c>
      <c r="H493" s="3">
        <f t="shared" si="154"/>
        <v>1.0791812460476249</v>
      </c>
      <c r="I493" s="3">
        <f t="shared" si="155"/>
        <v>3.3911649915626341</v>
      </c>
      <c r="J493" s="3">
        <v>128</v>
      </c>
      <c r="K493" s="3">
        <f t="shared" si="156"/>
        <v>2.1105897102992488</v>
      </c>
      <c r="L493" s="3">
        <f t="shared" si="157"/>
        <v>11.335784048754634</v>
      </c>
      <c r="M493" s="3">
        <v>135</v>
      </c>
      <c r="N493" s="3">
        <f t="shared" si="158"/>
        <v>2.1335389083702174</v>
      </c>
      <c r="O493" s="3">
        <f t="shared" si="159"/>
        <v>11.640446726822816</v>
      </c>
      <c r="P493" s="1" t="s">
        <v>29</v>
      </c>
      <c r="Q493" s="8" t="s">
        <v>29</v>
      </c>
      <c r="R493" s="8" t="s">
        <v>29</v>
      </c>
      <c r="S493" s="7">
        <v>100.95106232382022</v>
      </c>
      <c r="T493" s="3">
        <f t="shared" si="162"/>
        <v>2.0083917554596167</v>
      </c>
      <c r="U493" s="3">
        <f t="shared" si="163"/>
        <v>10.072291810894889</v>
      </c>
      <c r="V493" s="7">
        <v>95.677166238514531</v>
      </c>
      <c r="W493" s="3">
        <f t="shared" si="164"/>
        <v>1.9853239120602644</v>
      </c>
      <c r="X493" s="3">
        <f t="shared" si="165"/>
        <v>9.8069957804882595</v>
      </c>
      <c r="Y493" s="1">
        <v>8</v>
      </c>
      <c r="Z493" s="3">
        <f t="shared" si="166"/>
        <v>0.95424250943932487</v>
      </c>
      <c r="AA493" s="3">
        <f t="shared" si="167"/>
        <v>2.9154759474226504</v>
      </c>
      <c r="AB493" s="5">
        <v>284.33333333333331</v>
      </c>
      <c r="AC493" s="3">
        <f t="shared" si="168"/>
        <v>2.4553525099574909</v>
      </c>
      <c r="AD493" s="3">
        <f t="shared" si="169"/>
        <v>16.877006053602436</v>
      </c>
      <c r="AE493" s="2">
        <v>1.26</v>
      </c>
      <c r="AF493" s="3">
        <f t="shared" si="170"/>
        <v>0.35410843914740087</v>
      </c>
      <c r="AG493" s="3">
        <f t="shared" si="171"/>
        <v>1.3266499161421599</v>
      </c>
      <c r="AH493" s="8">
        <v>5.8666666666666671</v>
      </c>
      <c r="AI493" s="3">
        <f t="shared" si="172"/>
        <v>0.836745965649491</v>
      </c>
      <c r="AJ493" s="3">
        <f t="shared" si="173"/>
        <v>2.5232254490367416</v>
      </c>
      <c r="AK493">
        <v>2.2200000000000002</v>
      </c>
      <c r="AL493" s="3">
        <f t="shared" si="174"/>
        <v>0.50785587169583091</v>
      </c>
      <c r="AM493" s="3">
        <f t="shared" si="175"/>
        <v>1.6492422502470643</v>
      </c>
    </row>
    <row r="494" spans="1:39" x14ac:dyDescent="0.2">
      <c r="A494">
        <v>44</v>
      </c>
      <c r="B494">
        <v>1</v>
      </c>
      <c r="C494" s="1">
        <v>44.01</v>
      </c>
      <c r="D494" s="1" t="s">
        <v>316</v>
      </c>
      <c r="E494" s="6" t="s">
        <v>288</v>
      </c>
      <c r="F494" s="6">
        <v>1</v>
      </c>
      <c r="G494" s="3">
        <v>15</v>
      </c>
      <c r="H494" s="3">
        <f t="shared" si="154"/>
        <v>1.2041199826559248</v>
      </c>
      <c r="I494" s="3">
        <f t="shared" si="155"/>
        <v>3.9370039370059056</v>
      </c>
      <c r="J494" s="3">
        <v>80</v>
      </c>
      <c r="K494" s="3">
        <f t="shared" si="156"/>
        <v>1.9084850188786497</v>
      </c>
      <c r="L494" s="3">
        <f t="shared" si="157"/>
        <v>8.9721792224631809</v>
      </c>
      <c r="M494" s="3">
        <v>80</v>
      </c>
      <c r="N494" s="3">
        <f t="shared" si="158"/>
        <v>1.9084850188786497</v>
      </c>
      <c r="O494" s="3">
        <f t="shared" si="159"/>
        <v>8.9721792224631809</v>
      </c>
      <c r="P494" s="1" t="s">
        <v>29</v>
      </c>
      <c r="Q494" s="8" t="s">
        <v>29</v>
      </c>
      <c r="R494" s="8" t="s">
        <v>29</v>
      </c>
      <c r="S494" s="7">
        <v>64.137933649060287</v>
      </c>
      <c r="T494" s="3">
        <f t="shared" si="162"/>
        <v>1.813833977455064</v>
      </c>
      <c r="U494" s="3">
        <f t="shared" si="163"/>
        <v>8.0397719898676403</v>
      </c>
      <c r="V494" s="7">
        <v>52.844767163059359</v>
      </c>
      <c r="W494" s="3">
        <f t="shared" si="164"/>
        <v>1.7311435033139637</v>
      </c>
      <c r="X494" s="3">
        <f t="shared" si="165"/>
        <v>7.3037502122580396</v>
      </c>
      <c r="Y494" s="1">
        <f>5/3</f>
        <v>1.6666666666666667</v>
      </c>
      <c r="Z494" s="3">
        <f t="shared" si="166"/>
        <v>0.42596873227228121</v>
      </c>
      <c r="AA494" s="3">
        <f t="shared" si="167"/>
        <v>1.4719601443879746</v>
      </c>
      <c r="AB494" s="5">
        <v>176</v>
      </c>
      <c r="AC494" s="3">
        <f t="shared" si="168"/>
        <v>2.2479732663618068</v>
      </c>
      <c r="AD494" s="3">
        <f t="shared" si="169"/>
        <v>13.285330255586423</v>
      </c>
      <c r="AE494" s="2">
        <v>1.27</v>
      </c>
      <c r="AF494" s="3">
        <f t="shared" si="170"/>
        <v>0.35602585719312274</v>
      </c>
      <c r="AG494" s="3">
        <f t="shared" si="171"/>
        <v>1.3304134695650072</v>
      </c>
      <c r="AH494" s="8">
        <v>72.333333333333329</v>
      </c>
      <c r="AI494" s="3">
        <f t="shared" si="172"/>
        <v>1.8653014261025438</v>
      </c>
      <c r="AJ494" s="3">
        <f t="shared" si="173"/>
        <v>8.5342447429947388</v>
      </c>
      <c r="AK494">
        <v>1.92</v>
      </c>
      <c r="AL494" s="3">
        <f t="shared" si="174"/>
        <v>0.46538285144841829</v>
      </c>
      <c r="AM494" s="3">
        <f t="shared" si="175"/>
        <v>1.5556349186104046</v>
      </c>
    </row>
    <row r="495" spans="1:39" x14ac:dyDescent="0.2">
      <c r="A495">
        <v>44</v>
      </c>
      <c r="B495">
        <v>2</v>
      </c>
      <c r="C495" s="1">
        <v>44.02</v>
      </c>
      <c r="D495" s="1" t="s">
        <v>316</v>
      </c>
      <c r="E495" s="6" t="s">
        <v>283</v>
      </c>
      <c r="F495" s="6">
        <v>1</v>
      </c>
      <c r="G495" s="3">
        <v>13</v>
      </c>
      <c r="H495" s="3">
        <f t="shared" si="154"/>
        <v>1.146128035678238</v>
      </c>
      <c r="I495" s="3">
        <f t="shared" si="155"/>
        <v>3.6742346141747673</v>
      </c>
      <c r="J495" s="3">
        <v>73</v>
      </c>
      <c r="K495" s="3">
        <f t="shared" si="156"/>
        <v>1.8692317197309762</v>
      </c>
      <c r="L495" s="3">
        <f t="shared" si="157"/>
        <v>8.5732140997411239</v>
      </c>
      <c r="M495" s="3">
        <v>80</v>
      </c>
      <c r="N495" s="3">
        <f t="shared" si="158"/>
        <v>1.9084850188786497</v>
      </c>
      <c r="O495" s="3">
        <f t="shared" si="159"/>
        <v>8.9721792224631809</v>
      </c>
      <c r="P495" s="1" t="s">
        <v>29</v>
      </c>
      <c r="Q495" s="8" t="s">
        <v>29</v>
      </c>
      <c r="R495" s="8" t="s">
        <v>29</v>
      </c>
      <c r="S495" s="7">
        <v>107.4924339851499</v>
      </c>
      <c r="T495" s="3">
        <f t="shared" si="162"/>
        <v>2.035399452534119</v>
      </c>
      <c r="U495" s="3">
        <f t="shared" si="163"/>
        <v>10.391940818978421</v>
      </c>
      <c r="V495" s="7">
        <v>96.341946245226467</v>
      </c>
      <c r="W495" s="3">
        <f t="shared" si="164"/>
        <v>1.9883000252351266</v>
      </c>
      <c r="X495" s="3">
        <f t="shared" si="165"/>
        <v>9.8408305668386777</v>
      </c>
      <c r="Y495" s="1">
        <f>4/3</f>
        <v>1.3333333333333333</v>
      </c>
      <c r="Z495" s="3">
        <f t="shared" si="166"/>
        <v>0.36797678529459432</v>
      </c>
      <c r="AA495" s="3">
        <f t="shared" si="167"/>
        <v>1.35400640077266</v>
      </c>
      <c r="AB495" s="5">
        <v>191.5</v>
      </c>
      <c r="AC495" s="3">
        <f t="shared" si="168"/>
        <v>2.2844307338445193</v>
      </c>
      <c r="AD495" s="3">
        <f t="shared" si="169"/>
        <v>13.856406460551018</v>
      </c>
      <c r="AE495" s="2">
        <v>1.06</v>
      </c>
      <c r="AF495" s="3">
        <f t="shared" si="170"/>
        <v>0.31386722036915343</v>
      </c>
      <c r="AG495" s="3">
        <f t="shared" si="171"/>
        <v>1.2489995996796797</v>
      </c>
      <c r="AH495" s="8">
        <v>66.933333333333323</v>
      </c>
      <c r="AI495" s="3">
        <f t="shared" si="172"/>
        <v>1.8320829249507451</v>
      </c>
      <c r="AJ495" s="3">
        <f t="shared" si="173"/>
        <v>8.2117801561740151</v>
      </c>
      <c r="AK495">
        <v>1.92</v>
      </c>
      <c r="AL495" s="3">
        <f t="shared" si="174"/>
        <v>0.46538285144841829</v>
      </c>
      <c r="AM495" s="3">
        <f t="shared" si="175"/>
        <v>1.5556349186104046</v>
      </c>
    </row>
    <row r="496" spans="1:39" x14ac:dyDescent="0.2">
      <c r="A496">
        <v>44</v>
      </c>
      <c r="B496">
        <v>3</v>
      </c>
      <c r="C496" s="1">
        <v>44.03</v>
      </c>
      <c r="D496" s="1" t="s">
        <v>316</v>
      </c>
      <c r="E496" s="6" t="s">
        <v>143</v>
      </c>
      <c r="F496" s="6">
        <v>1</v>
      </c>
      <c r="G496" s="3">
        <v>13</v>
      </c>
      <c r="H496" s="3">
        <f t="shared" si="154"/>
        <v>1.146128035678238</v>
      </c>
      <c r="I496" s="3">
        <f t="shared" si="155"/>
        <v>3.6742346141747673</v>
      </c>
      <c r="J496" s="3">
        <v>80</v>
      </c>
      <c r="K496" s="3">
        <f t="shared" si="156"/>
        <v>1.9084850188786497</v>
      </c>
      <c r="L496" s="3">
        <f t="shared" si="157"/>
        <v>8.9721792224631809</v>
      </c>
      <c r="M496" s="3">
        <v>80</v>
      </c>
      <c r="N496" s="3">
        <f t="shared" si="158"/>
        <v>1.9084850188786497</v>
      </c>
      <c r="O496" s="3">
        <f t="shared" si="159"/>
        <v>8.9721792224631809</v>
      </c>
      <c r="P496" s="1" t="s">
        <v>29</v>
      </c>
      <c r="Q496" s="8" t="s">
        <v>29</v>
      </c>
      <c r="R496" s="8" t="s">
        <v>29</v>
      </c>
      <c r="S496" s="7">
        <v>91.388666238515015</v>
      </c>
      <c r="T496" s="3">
        <f t="shared" si="162"/>
        <v>1.9656186974974428</v>
      </c>
      <c r="U496" s="3">
        <f t="shared" si="163"/>
        <v>9.5858576162237572</v>
      </c>
      <c r="V496" s="7">
        <v>80.748362351460557</v>
      </c>
      <c r="W496" s="3">
        <f t="shared" si="164"/>
        <v>1.9124790612852556</v>
      </c>
      <c r="X496" s="3">
        <f t="shared" si="165"/>
        <v>9.0137873478056143</v>
      </c>
      <c r="Y496" s="1">
        <f>6/3</f>
        <v>2</v>
      </c>
      <c r="Z496" s="3">
        <f t="shared" si="166"/>
        <v>0.47712125471966244</v>
      </c>
      <c r="AA496" s="3">
        <f t="shared" si="167"/>
        <v>1.5811388300841898</v>
      </c>
      <c r="AB496" s="5">
        <v>265.83333333333331</v>
      </c>
      <c r="AC496" s="3">
        <f t="shared" si="168"/>
        <v>2.426240081535656</v>
      </c>
      <c r="AD496" s="3">
        <f t="shared" si="169"/>
        <v>16.319722219858196</v>
      </c>
      <c r="AE496" s="2">
        <v>1.17</v>
      </c>
      <c r="AF496" s="3">
        <f t="shared" si="170"/>
        <v>0.33645973384852951</v>
      </c>
      <c r="AG496" s="3">
        <f t="shared" si="171"/>
        <v>1.2922847983320085</v>
      </c>
      <c r="AH496" s="8">
        <v>24.666666666666668</v>
      </c>
      <c r="AI496" s="3">
        <f t="shared" si="172"/>
        <v>1.4093694704528195</v>
      </c>
      <c r="AJ496" s="3">
        <f t="shared" si="173"/>
        <v>5.0166389810974703</v>
      </c>
      <c r="AK496">
        <v>2.25</v>
      </c>
      <c r="AL496" s="3">
        <f t="shared" si="174"/>
        <v>0.51188336097887432</v>
      </c>
      <c r="AM496" s="3">
        <f t="shared" si="175"/>
        <v>1.6583123951776999</v>
      </c>
    </row>
    <row r="497" spans="1:39" x14ac:dyDescent="0.2">
      <c r="A497">
        <v>44</v>
      </c>
      <c r="B497">
        <v>4</v>
      </c>
      <c r="C497" s="1">
        <v>44.04</v>
      </c>
      <c r="D497" s="1" t="s">
        <v>316</v>
      </c>
      <c r="E497" s="6" t="s">
        <v>220</v>
      </c>
      <c r="F497" s="6">
        <v>1</v>
      </c>
      <c r="G497" s="3">
        <v>12</v>
      </c>
      <c r="H497" s="3">
        <f t="shared" si="154"/>
        <v>1.1139433523068367</v>
      </c>
      <c r="I497" s="3">
        <f t="shared" si="155"/>
        <v>3.5355339059327378</v>
      </c>
      <c r="J497" s="3">
        <v>80</v>
      </c>
      <c r="K497" s="3">
        <f t="shared" si="156"/>
        <v>1.9084850188786497</v>
      </c>
      <c r="L497" s="3">
        <f t="shared" si="157"/>
        <v>8.9721792224631809</v>
      </c>
      <c r="M497" s="3">
        <v>80</v>
      </c>
      <c r="N497" s="3">
        <f t="shared" si="158"/>
        <v>1.9084850188786497</v>
      </c>
      <c r="O497" s="3">
        <f t="shared" si="159"/>
        <v>8.9721792224631809</v>
      </c>
      <c r="P497" s="1" t="s">
        <v>29</v>
      </c>
      <c r="Q497" s="8" t="s">
        <v>29</v>
      </c>
      <c r="R497" s="8" t="s">
        <v>29</v>
      </c>
      <c r="S497" s="7">
        <v>103.39697030666248</v>
      </c>
      <c r="T497" s="3">
        <f t="shared" si="162"/>
        <v>2.0186878952352978</v>
      </c>
      <c r="U497" s="3">
        <f t="shared" si="163"/>
        <v>10.192986329170783</v>
      </c>
      <c r="V497" s="7">
        <v>73.523575683535199</v>
      </c>
      <c r="W497" s="3">
        <f t="shared" si="164"/>
        <v>1.8722936844203037</v>
      </c>
      <c r="X497" s="3">
        <f t="shared" si="165"/>
        <v>8.6036954666896008</v>
      </c>
      <c r="Y497" s="1">
        <f>12/3</f>
        <v>4</v>
      </c>
      <c r="Z497" s="3">
        <f t="shared" si="166"/>
        <v>0.69897000433601886</v>
      </c>
      <c r="AA497" s="3">
        <f t="shared" si="167"/>
        <v>2.1213203435596424</v>
      </c>
      <c r="AB497" s="5">
        <v>224.33333333333334</v>
      </c>
      <c r="AC497" s="3">
        <f t="shared" si="168"/>
        <v>2.3528254412219733</v>
      </c>
      <c r="AD497" s="3">
        <f t="shared" si="169"/>
        <v>14.994443415256644</v>
      </c>
      <c r="AE497" s="2">
        <v>1.6</v>
      </c>
      <c r="AF497" s="3">
        <f t="shared" si="170"/>
        <v>0.41497334797081797</v>
      </c>
      <c r="AG497" s="3">
        <f t="shared" si="171"/>
        <v>1.4491376746189439</v>
      </c>
      <c r="AH497" s="8">
        <v>6.5</v>
      </c>
      <c r="AI497" s="3">
        <f t="shared" si="172"/>
        <v>0.87506126339170009</v>
      </c>
      <c r="AJ497" s="3">
        <f t="shared" si="173"/>
        <v>2.6457513110645907</v>
      </c>
      <c r="AK497">
        <v>2.72</v>
      </c>
      <c r="AL497" s="3">
        <f t="shared" si="174"/>
        <v>0.57054293988189753</v>
      </c>
      <c r="AM497" s="3">
        <f t="shared" si="175"/>
        <v>1.794435844492636</v>
      </c>
    </row>
    <row r="498" spans="1:39" x14ac:dyDescent="0.2">
      <c r="A498">
        <v>44</v>
      </c>
      <c r="B498">
        <v>5</v>
      </c>
      <c r="C498" s="1">
        <v>44.05</v>
      </c>
      <c r="D498" s="1" t="s">
        <v>316</v>
      </c>
      <c r="E498" s="6" t="s">
        <v>289</v>
      </c>
      <c r="F498" s="6">
        <v>1</v>
      </c>
      <c r="G498" s="3">
        <v>11</v>
      </c>
      <c r="H498" s="3">
        <f t="shared" si="154"/>
        <v>1.0791812460476249</v>
      </c>
      <c r="I498" s="3">
        <f t="shared" si="155"/>
        <v>3.3911649915626341</v>
      </c>
      <c r="J498" s="3">
        <v>85</v>
      </c>
      <c r="K498" s="3">
        <f t="shared" si="156"/>
        <v>1.9344984512435677</v>
      </c>
      <c r="L498" s="3">
        <f t="shared" si="157"/>
        <v>9.2466210044534645</v>
      </c>
      <c r="M498" s="3">
        <v>85</v>
      </c>
      <c r="N498" s="3">
        <f t="shared" si="158"/>
        <v>1.9344984512435677</v>
      </c>
      <c r="O498" s="3">
        <f t="shared" si="159"/>
        <v>9.2466210044534645</v>
      </c>
      <c r="P498" s="1" t="s">
        <v>29</v>
      </c>
      <c r="Q498" s="8" t="s">
        <v>29</v>
      </c>
      <c r="R498" s="8" t="s">
        <v>29</v>
      </c>
      <c r="S498" s="7">
        <v>94.837180355592281</v>
      </c>
      <c r="T498" s="3">
        <f t="shared" si="162"/>
        <v>1.981534027770393</v>
      </c>
      <c r="U498" s="3">
        <f t="shared" si="163"/>
        <v>9.7640760113587959</v>
      </c>
      <c r="V498" s="7">
        <v>78.779271791683485</v>
      </c>
      <c r="W498" s="3">
        <f t="shared" si="164"/>
        <v>1.9018900678437518</v>
      </c>
      <c r="X498" s="3">
        <f t="shared" si="165"/>
        <v>8.9038908232122598</v>
      </c>
      <c r="Y498" s="1">
        <v>3</v>
      </c>
      <c r="Z498" s="3">
        <f t="shared" si="166"/>
        <v>0.6020599913279624</v>
      </c>
      <c r="AA498" s="3">
        <f t="shared" si="167"/>
        <v>1.8708286933869707</v>
      </c>
      <c r="AB498" s="5">
        <v>225.16666666666666</v>
      </c>
      <c r="AC498" s="3">
        <f t="shared" si="168"/>
        <v>2.3544285972760934</v>
      </c>
      <c r="AD498" s="3">
        <f t="shared" si="169"/>
        <v>15.022205785658333</v>
      </c>
      <c r="AE498" s="2">
        <v>1.37</v>
      </c>
      <c r="AF498" s="3">
        <f t="shared" si="170"/>
        <v>0.37474834601010387</v>
      </c>
      <c r="AG498" s="3">
        <f t="shared" si="171"/>
        <v>1.3674794331177345</v>
      </c>
      <c r="AH498" s="8">
        <v>36.1</v>
      </c>
      <c r="AI498" s="3">
        <f t="shared" si="172"/>
        <v>1.5693739096150459</v>
      </c>
      <c r="AJ498" s="3">
        <f t="shared" si="173"/>
        <v>6.0497933849016698</v>
      </c>
      <c r="AK498">
        <v>1.91</v>
      </c>
      <c r="AL498" s="3">
        <f t="shared" si="174"/>
        <v>0.46389298898590731</v>
      </c>
      <c r="AM498" s="3">
        <f t="shared" si="175"/>
        <v>1.5524174696260025</v>
      </c>
    </row>
    <row r="499" spans="1:39" x14ac:dyDescent="0.2">
      <c r="A499">
        <v>44</v>
      </c>
      <c r="B499">
        <v>6</v>
      </c>
      <c r="C499" s="1">
        <v>44.06</v>
      </c>
      <c r="D499" s="1" t="s">
        <v>312</v>
      </c>
      <c r="E499" s="9" t="s">
        <v>9</v>
      </c>
      <c r="F499" s="9">
        <v>1</v>
      </c>
      <c r="G499" s="3">
        <v>12</v>
      </c>
      <c r="H499" s="3">
        <f t="shared" si="154"/>
        <v>1.1139433523068367</v>
      </c>
      <c r="I499" s="3">
        <f t="shared" si="155"/>
        <v>3.5355339059327378</v>
      </c>
      <c r="J499" s="3">
        <v>114</v>
      </c>
      <c r="K499" s="3">
        <f t="shared" si="156"/>
        <v>2.0606978403536118</v>
      </c>
      <c r="L499" s="3">
        <f t="shared" si="157"/>
        <v>10.700467279516348</v>
      </c>
      <c r="M499" s="3">
        <v>122</v>
      </c>
      <c r="N499" s="3">
        <f t="shared" si="158"/>
        <v>2.0899051114393981</v>
      </c>
      <c r="O499" s="3">
        <f t="shared" si="159"/>
        <v>11.067971810589327</v>
      </c>
      <c r="P499" s="1" t="s">
        <v>29</v>
      </c>
      <c r="Q499" s="8" t="s">
        <v>29</v>
      </c>
      <c r="R499" s="8" t="s">
        <v>29</v>
      </c>
      <c r="S499" s="7">
        <v>69.931918872670352</v>
      </c>
      <c r="T499" s="3">
        <f t="shared" si="162"/>
        <v>1.8508417086789271</v>
      </c>
      <c r="U499" s="3">
        <f t="shared" si="163"/>
        <v>8.3923726604977666</v>
      </c>
      <c r="V499" s="7">
        <v>63.557093533191569</v>
      </c>
      <c r="W499" s="3">
        <f t="shared" si="164"/>
        <v>1.8099439695004005</v>
      </c>
      <c r="X499" s="3">
        <f t="shared" si="165"/>
        <v>8.0035675503609998</v>
      </c>
      <c r="Y499" s="1">
        <v>11.666666666666666</v>
      </c>
      <c r="Z499" s="3">
        <f t="shared" si="166"/>
        <v>1.1026623418971477</v>
      </c>
      <c r="AA499" s="3">
        <f t="shared" si="167"/>
        <v>3.488074922742725</v>
      </c>
      <c r="AB499" s="5">
        <v>501.16666666666669</v>
      </c>
      <c r="AC499" s="3">
        <f t="shared" si="168"/>
        <v>2.7008478812897136</v>
      </c>
      <c r="AD499" s="3">
        <f t="shared" si="169"/>
        <v>22.397916569776456</v>
      </c>
      <c r="AE499" s="2">
        <v>1.3050000000000002</v>
      </c>
      <c r="AF499" s="3">
        <f t="shared" si="170"/>
        <v>0.362670929725667</v>
      </c>
      <c r="AG499" s="3">
        <f t="shared" si="171"/>
        <v>1.3435028842544403</v>
      </c>
      <c r="AH499" s="8">
        <v>1.6666666666666667</v>
      </c>
      <c r="AI499" s="3">
        <f t="shared" si="172"/>
        <v>0.42596873227228121</v>
      </c>
      <c r="AJ499" s="3">
        <f t="shared" si="173"/>
        <v>1.4719601443879746</v>
      </c>
      <c r="AK499">
        <v>2.15</v>
      </c>
      <c r="AL499" s="3">
        <f t="shared" si="174"/>
        <v>0.49831055378960049</v>
      </c>
      <c r="AM499" s="3">
        <f t="shared" si="175"/>
        <v>1.6278820596099706</v>
      </c>
    </row>
    <row r="500" spans="1:39" s="16" customFormat="1" x14ac:dyDescent="0.2">
      <c r="A500" s="16">
        <v>44</v>
      </c>
      <c r="B500" s="16">
        <v>7</v>
      </c>
      <c r="C500" s="17">
        <v>44.07</v>
      </c>
      <c r="D500" s="17" t="s">
        <v>313</v>
      </c>
      <c r="E500" s="18" t="s">
        <v>11</v>
      </c>
      <c r="F500" s="18">
        <v>2</v>
      </c>
      <c r="G500" s="19">
        <v>12</v>
      </c>
      <c r="H500" s="3">
        <f t="shared" si="154"/>
        <v>1.1139433523068367</v>
      </c>
      <c r="I500" s="3">
        <f t="shared" si="155"/>
        <v>3.5355339059327378</v>
      </c>
      <c r="J500" s="19">
        <v>58</v>
      </c>
      <c r="K500" s="3">
        <f t="shared" si="156"/>
        <v>1.7708520116421442</v>
      </c>
      <c r="L500" s="3">
        <f t="shared" si="157"/>
        <v>7.6485292703891776</v>
      </c>
      <c r="M500" s="19">
        <v>65</v>
      </c>
      <c r="N500" s="3">
        <f t="shared" si="158"/>
        <v>1.8195439355418688</v>
      </c>
      <c r="O500" s="3">
        <f t="shared" si="159"/>
        <v>8.0932070281193234</v>
      </c>
      <c r="P500" s="17" t="s">
        <v>29</v>
      </c>
      <c r="Q500" s="8" t="s">
        <v>29</v>
      </c>
      <c r="R500" s="8" t="s">
        <v>29</v>
      </c>
      <c r="S500" s="20" t="s">
        <v>29</v>
      </c>
      <c r="T500" s="8" t="s">
        <v>29</v>
      </c>
      <c r="U500" s="8" t="s">
        <v>29</v>
      </c>
      <c r="V500" s="20" t="s">
        <v>29</v>
      </c>
      <c r="W500" s="8" t="s">
        <v>29</v>
      </c>
      <c r="X500" s="8" t="s">
        <v>29</v>
      </c>
      <c r="Y500" s="17">
        <v>0</v>
      </c>
      <c r="Z500" s="3">
        <f t="shared" si="166"/>
        <v>0</v>
      </c>
      <c r="AA500" s="3">
        <f t="shared" si="167"/>
        <v>0.70710678118654757</v>
      </c>
      <c r="AB500" s="21">
        <v>219.5</v>
      </c>
      <c r="AC500" s="3">
        <f t="shared" si="168"/>
        <v>2.3434085938038574</v>
      </c>
      <c r="AD500" s="3">
        <f t="shared" si="169"/>
        <v>14.832396974191326</v>
      </c>
      <c r="AE500" s="22">
        <v>0.57999999999999996</v>
      </c>
      <c r="AF500" s="3">
        <f t="shared" si="170"/>
        <v>0.19865708695442263</v>
      </c>
      <c r="AG500" s="3">
        <f t="shared" si="171"/>
        <v>1.0392304845413265</v>
      </c>
      <c r="AH500" s="23">
        <v>239.33333333333337</v>
      </c>
      <c r="AI500" s="3">
        <f t="shared" si="172"/>
        <v>2.3808140099997668</v>
      </c>
      <c r="AJ500" s="3">
        <f t="shared" si="173"/>
        <v>15.486553307089778</v>
      </c>
      <c r="AK500" s="16">
        <v>1.46</v>
      </c>
      <c r="AL500" s="3">
        <f t="shared" si="174"/>
        <v>0.39093510710337914</v>
      </c>
      <c r="AM500" s="3">
        <f t="shared" si="175"/>
        <v>1.4</v>
      </c>
    </row>
    <row r="501" spans="1:39" x14ac:dyDescent="0.2">
      <c r="A501">
        <v>44</v>
      </c>
      <c r="B501">
        <v>8</v>
      </c>
      <c r="C501" s="1">
        <v>44.08</v>
      </c>
      <c r="D501" s="1" t="s">
        <v>312</v>
      </c>
      <c r="E501" s="9" t="s">
        <v>34</v>
      </c>
      <c r="F501" s="6">
        <v>2</v>
      </c>
      <c r="G501" s="3">
        <v>12</v>
      </c>
      <c r="H501" s="3">
        <f t="shared" si="154"/>
        <v>1.1139433523068367</v>
      </c>
      <c r="I501" s="3">
        <f t="shared" si="155"/>
        <v>3.5355339059327378</v>
      </c>
      <c r="J501" s="3">
        <v>122</v>
      </c>
      <c r="K501" s="3">
        <f t="shared" si="156"/>
        <v>2.0899051114393981</v>
      </c>
      <c r="L501" s="3">
        <f t="shared" si="157"/>
        <v>11.067971810589327</v>
      </c>
      <c r="M501" s="3">
        <v>128</v>
      </c>
      <c r="N501" s="3">
        <f t="shared" si="158"/>
        <v>2.1105897102992488</v>
      </c>
      <c r="O501" s="3">
        <f t="shared" si="159"/>
        <v>11.335784048754634</v>
      </c>
      <c r="P501" s="1" t="s">
        <v>29</v>
      </c>
      <c r="Q501" s="8" t="s">
        <v>29</v>
      </c>
      <c r="R501" s="8" t="s">
        <v>29</v>
      </c>
      <c r="S501" s="7">
        <v>79.056482316460148</v>
      </c>
      <c r="T501" s="3">
        <f t="shared" si="162"/>
        <v>1.9033965032795315</v>
      </c>
      <c r="U501" s="3">
        <f t="shared" si="163"/>
        <v>8.9194440587101695</v>
      </c>
      <c r="V501" s="7">
        <v>67.683193712167082</v>
      </c>
      <c r="W501" s="3">
        <f t="shared" si="164"/>
        <v>1.8368504812955622</v>
      </c>
      <c r="X501" s="3">
        <f t="shared" si="165"/>
        <v>8.2573115305265716</v>
      </c>
      <c r="Y501" s="1">
        <v>7.666666666666667</v>
      </c>
      <c r="Z501" s="3">
        <f t="shared" si="166"/>
        <v>0.93785209325115559</v>
      </c>
      <c r="AA501" s="3">
        <f t="shared" si="167"/>
        <v>2.8577380332470415</v>
      </c>
      <c r="AB501" s="5">
        <v>361.83333333333331</v>
      </c>
      <c r="AC501" s="3">
        <f t="shared" si="168"/>
        <v>2.5597071786574506</v>
      </c>
      <c r="AD501" s="3">
        <f t="shared" si="169"/>
        <v>19.03505538035898</v>
      </c>
      <c r="AE501" s="2">
        <v>0.95000000000000007</v>
      </c>
      <c r="AF501" s="3">
        <f t="shared" si="170"/>
        <v>0.29003461136251807</v>
      </c>
      <c r="AG501" s="3">
        <f t="shared" si="171"/>
        <v>1.2041594578792296</v>
      </c>
      <c r="AH501" s="8">
        <v>17.100000000000001</v>
      </c>
      <c r="AI501" s="3">
        <f t="shared" si="172"/>
        <v>1.2576785748691846</v>
      </c>
      <c r="AJ501" s="3">
        <f t="shared" si="173"/>
        <v>4.1952353926806065</v>
      </c>
      <c r="AK501">
        <v>1.91</v>
      </c>
      <c r="AL501" s="3">
        <f t="shared" si="174"/>
        <v>0.46389298898590731</v>
      </c>
      <c r="AM501" s="3">
        <f t="shared" si="175"/>
        <v>1.5524174696260025</v>
      </c>
    </row>
    <row r="502" spans="1:39" x14ac:dyDescent="0.2">
      <c r="A502">
        <v>44</v>
      </c>
      <c r="B502">
        <v>9</v>
      </c>
      <c r="C502" s="1">
        <v>44.09</v>
      </c>
      <c r="D502" s="1" t="s">
        <v>315</v>
      </c>
      <c r="E502" s="6" t="s">
        <v>175</v>
      </c>
      <c r="F502" s="6">
        <v>2</v>
      </c>
      <c r="G502" s="3">
        <v>10</v>
      </c>
      <c r="H502" s="3">
        <f t="shared" si="154"/>
        <v>1.0413926851582251</v>
      </c>
      <c r="I502" s="3">
        <f t="shared" si="155"/>
        <v>3.2403703492039302</v>
      </c>
      <c r="J502" s="3">
        <v>128</v>
      </c>
      <c r="K502" s="3">
        <f t="shared" si="156"/>
        <v>2.1105897102992488</v>
      </c>
      <c r="L502" s="3">
        <f t="shared" si="157"/>
        <v>11.335784048754634</v>
      </c>
      <c r="M502" s="3">
        <v>135</v>
      </c>
      <c r="N502" s="3">
        <f t="shared" si="158"/>
        <v>2.1335389083702174</v>
      </c>
      <c r="O502" s="3">
        <f t="shared" si="159"/>
        <v>11.640446726822816</v>
      </c>
      <c r="P502" s="1" t="s">
        <v>29</v>
      </c>
      <c r="Q502" s="8" t="s">
        <v>29</v>
      </c>
      <c r="R502" s="8" t="s">
        <v>29</v>
      </c>
      <c r="S502" s="7">
        <v>100.97416055655712</v>
      </c>
      <c r="T502" s="3">
        <f t="shared" si="162"/>
        <v>2.0084901389250907</v>
      </c>
      <c r="U502" s="3">
        <f t="shared" si="163"/>
        <v>10.073438368132161</v>
      </c>
      <c r="V502" s="7">
        <v>88.417247170736502</v>
      </c>
      <c r="W502" s="3">
        <f t="shared" si="164"/>
        <v>1.9514212954027164</v>
      </c>
      <c r="X502" s="3">
        <f t="shared" si="165"/>
        <v>9.429594220895007</v>
      </c>
      <c r="Y502" s="1">
        <v>6.666666666666667</v>
      </c>
      <c r="Z502" s="3">
        <f t="shared" si="166"/>
        <v>0.88460658129793046</v>
      </c>
      <c r="AA502" s="3">
        <f t="shared" si="167"/>
        <v>2.6770630673681683</v>
      </c>
      <c r="AB502" s="5">
        <v>184</v>
      </c>
      <c r="AC502" s="3">
        <f t="shared" si="168"/>
        <v>2.2671717284030137</v>
      </c>
      <c r="AD502" s="3">
        <f t="shared" si="169"/>
        <v>13.583077707206124</v>
      </c>
      <c r="AE502" s="2">
        <v>1.46</v>
      </c>
      <c r="AF502" s="3">
        <f t="shared" si="170"/>
        <v>0.39093510710337914</v>
      </c>
      <c r="AG502" s="3">
        <f t="shared" si="171"/>
        <v>1.4</v>
      </c>
      <c r="AH502" s="8">
        <v>4.9000000000000004</v>
      </c>
      <c r="AI502" s="3">
        <f t="shared" si="172"/>
        <v>0.77085201164214423</v>
      </c>
      <c r="AJ502" s="3">
        <f t="shared" si="173"/>
        <v>2.3237900077244502</v>
      </c>
      <c r="AK502">
        <v>1.9350000000000001</v>
      </c>
      <c r="AL502" s="3">
        <f t="shared" si="174"/>
        <v>0.4676081055836333</v>
      </c>
      <c r="AM502" s="3">
        <f t="shared" si="175"/>
        <v>1.5604486534327235</v>
      </c>
    </row>
    <row r="503" spans="1:39" x14ac:dyDescent="0.2">
      <c r="A503">
        <v>44</v>
      </c>
      <c r="B503">
        <v>10</v>
      </c>
      <c r="C503" s="1">
        <v>44.1</v>
      </c>
      <c r="D503" s="1" t="s">
        <v>315</v>
      </c>
      <c r="E503" s="6" t="s">
        <v>73</v>
      </c>
      <c r="F503" s="6">
        <v>2</v>
      </c>
      <c r="G503" s="3">
        <v>5</v>
      </c>
      <c r="H503" s="3">
        <f t="shared" si="154"/>
        <v>0.77815125038364363</v>
      </c>
      <c r="I503" s="3">
        <f t="shared" si="155"/>
        <v>2.3452078799117149</v>
      </c>
      <c r="J503" s="3">
        <v>135</v>
      </c>
      <c r="K503" s="3">
        <f t="shared" si="156"/>
        <v>2.1335389083702174</v>
      </c>
      <c r="L503" s="3">
        <f t="shared" si="157"/>
        <v>11.640446726822816</v>
      </c>
      <c r="M503" s="3">
        <v>135</v>
      </c>
      <c r="N503" s="3">
        <f t="shared" si="158"/>
        <v>2.1335389083702174</v>
      </c>
      <c r="O503" s="3">
        <f t="shared" si="159"/>
        <v>11.640446726822816</v>
      </c>
      <c r="P503" s="1" t="s">
        <v>29</v>
      </c>
      <c r="Q503" s="8" t="s">
        <v>29</v>
      </c>
      <c r="R503" s="8" t="s">
        <v>29</v>
      </c>
      <c r="S503" s="7">
        <v>127.90122253241721</v>
      </c>
      <c r="T503" s="3">
        <f t="shared" si="162"/>
        <v>2.1102570363337363</v>
      </c>
      <c r="U503" s="3">
        <f t="shared" si="163"/>
        <v>11.331426323831312</v>
      </c>
      <c r="V503" s="7">
        <v>84.155401548870074</v>
      </c>
      <c r="W503" s="3">
        <f t="shared" si="164"/>
        <v>1.9302122011942797</v>
      </c>
      <c r="X503" s="3">
        <f t="shared" si="165"/>
        <v>9.2008370026248194</v>
      </c>
      <c r="Y503" s="1">
        <v>8.6666666666666661</v>
      </c>
      <c r="Z503" s="3">
        <f t="shared" si="166"/>
        <v>0.98527674317929359</v>
      </c>
      <c r="AA503" s="3">
        <f t="shared" si="167"/>
        <v>3.0276503540974917</v>
      </c>
      <c r="AB503" s="5">
        <v>198.66666666666666</v>
      </c>
      <c r="AC503" s="3">
        <f t="shared" si="168"/>
        <v>2.3003055676696489</v>
      </c>
      <c r="AD503" s="3">
        <f t="shared" si="169"/>
        <v>14.112642086677699</v>
      </c>
      <c r="AE503" s="2">
        <v>1.55</v>
      </c>
      <c r="AF503" s="3">
        <f t="shared" si="170"/>
        <v>0.40654018043395512</v>
      </c>
      <c r="AG503" s="3">
        <f t="shared" si="171"/>
        <v>1.4317821063276353</v>
      </c>
      <c r="AH503" s="8">
        <v>0.26666666666666633</v>
      </c>
      <c r="AI503" s="3">
        <f t="shared" si="172"/>
        <v>0.10266234189714762</v>
      </c>
      <c r="AJ503" s="3">
        <f t="shared" si="173"/>
        <v>0.87559503577091302</v>
      </c>
      <c r="AK503">
        <v>2.69</v>
      </c>
      <c r="AL503" s="3">
        <f t="shared" si="174"/>
        <v>0.56702636615906032</v>
      </c>
      <c r="AM503" s="3">
        <f t="shared" si="175"/>
        <v>1.7860571099491751</v>
      </c>
    </row>
    <row r="504" spans="1:39" s="16" customFormat="1" x14ac:dyDescent="0.2">
      <c r="A504" s="16">
        <v>44</v>
      </c>
      <c r="B504" s="16">
        <v>11</v>
      </c>
      <c r="C504" s="17">
        <v>44.11</v>
      </c>
      <c r="D504" s="17" t="s">
        <v>313</v>
      </c>
      <c r="E504" s="18" t="s">
        <v>11</v>
      </c>
      <c r="F504" s="18">
        <v>2</v>
      </c>
      <c r="G504" s="19">
        <v>15</v>
      </c>
      <c r="H504" s="3">
        <f t="shared" si="154"/>
        <v>1.2041199826559248</v>
      </c>
      <c r="I504" s="3">
        <f t="shared" si="155"/>
        <v>3.9370039370059056</v>
      </c>
      <c r="J504" s="19">
        <v>58</v>
      </c>
      <c r="K504" s="3">
        <f t="shared" si="156"/>
        <v>1.7708520116421442</v>
      </c>
      <c r="L504" s="3">
        <f t="shared" si="157"/>
        <v>7.6485292703891776</v>
      </c>
      <c r="M504" s="19">
        <v>65</v>
      </c>
      <c r="N504" s="3">
        <f t="shared" si="158"/>
        <v>1.8195439355418688</v>
      </c>
      <c r="O504" s="3">
        <f t="shared" si="159"/>
        <v>8.0932070281193234</v>
      </c>
      <c r="P504" s="17" t="s">
        <v>29</v>
      </c>
      <c r="Q504" s="8" t="s">
        <v>29</v>
      </c>
      <c r="R504" s="8" t="s">
        <v>29</v>
      </c>
      <c r="S504" s="20" t="s">
        <v>29</v>
      </c>
      <c r="T504" s="8" t="s">
        <v>29</v>
      </c>
      <c r="U504" s="8" t="s">
        <v>29</v>
      </c>
      <c r="V504" s="20" t="s">
        <v>29</v>
      </c>
      <c r="W504" s="8" t="s">
        <v>29</v>
      </c>
      <c r="X504" s="8" t="s">
        <v>29</v>
      </c>
      <c r="Y504" s="17">
        <v>0</v>
      </c>
      <c r="Z504" s="3">
        <f t="shared" si="166"/>
        <v>0</v>
      </c>
      <c r="AA504" s="3">
        <f t="shared" si="167"/>
        <v>0.70710678118654757</v>
      </c>
      <c r="AB504" s="21">
        <v>222.5</v>
      </c>
      <c r="AC504" s="3">
        <f t="shared" si="168"/>
        <v>2.3492775274679554</v>
      </c>
      <c r="AD504" s="3">
        <f t="shared" si="169"/>
        <v>14.933184523068078</v>
      </c>
      <c r="AE504" s="22">
        <v>0.56000000000000005</v>
      </c>
      <c r="AF504" s="3">
        <f t="shared" si="170"/>
        <v>0.19312459835446161</v>
      </c>
      <c r="AG504" s="3">
        <f t="shared" si="171"/>
        <v>1.0295630140987</v>
      </c>
      <c r="AH504" s="23">
        <v>238.56666666666663</v>
      </c>
      <c r="AI504" s="3">
        <f t="shared" si="172"/>
        <v>2.3794263901370853</v>
      </c>
      <c r="AJ504" s="3">
        <f t="shared" si="173"/>
        <v>15.461780837493029</v>
      </c>
      <c r="AK504" s="16">
        <v>1.49</v>
      </c>
      <c r="AL504" s="3">
        <f t="shared" si="174"/>
        <v>0.3961993470957364</v>
      </c>
      <c r="AM504" s="3">
        <f t="shared" si="175"/>
        <v>1.4106735979665885</v>
      </c>
    </row>
    <row r="505" spans="1:39" x14ac:dyDescent="0.2">
      <c r="A505">
        <v>44</v>
      </c>
      <c r="B505">
        <v>12</v>
      </c>
      <c r="C505" s="1">
        <v>44.12</v>
      </c>
      <c r="D505" s="1" t="s">
        <v>314</v>
      </c>
      <c r="E505" s="6" t="s">
        <v>19</v>
      </c>
      <c r="F505" s="6">
        <v>2</v>
      </c>
      <c r="G505" s="3">
        <v>12</v>
      </c>
      <c r="H505" s="3">
        <f t="shared" si="154"/>
        <v>1.1139433523068367</v>
      </c>
      <c r="I505" s="3">
        <f t="shared" si="155"/>
        <v>3.5355339059327378</v>
      </c>
      <c r="J505" s="3">
        <v>80</v>
      </c>
      <c r="K505" s="3">
        <f t="shared" si="156"/>
        <v>1.9084850188786497</v>
      </c>
      <c r="L505" s="3">
        <f t="shared" si="157"/>
        <v>8.9721792224631809</v>
      </c>
      <c r="M505" s="3">
        <v>85</v>
      </c>
      <c r="N505" s="3">
        <f t="shared" si="158"/>
        <v>1.9344984512435677</v>
      </c>
      <c r="O505" s="3">
        <f t="shared" si="159"/>
        <v>9.2466210044534645</v>
      </c>
      <c r="P505" s="1" t="s">
        <v>29</v>
      </c>
      <c r="Q505" s="8" t="s">
        <v>29</v>
      </c>
      <c r="R505" s="8" t="s">
        <v>29</v>
      </c>
      <c r="S505" s="7">
        <v>95.226447669923587</v>
      </c>
      <c r="T505" s="3">
        <f t="shared" si="162"/>
        <v>1.9832944535190846</v>
      </c>
      <c r="U505" s="3">
        <f t="shared" si="163"/>
        <v>9.7839893535266889</v>
      </c>
      <c r="V505" s="7">
        <v>90.830924402133419</v>
      </c>
      <c r="W505" s="3">
        <f t="shared" si="164"/>
        <v>1.9629889560988218</v>
      </c>
      <c r="X505" s="3">
        <f t="shared" si="165"/>
        <v>9.5567214253703874</v>
      </c>
      <c r="Y505" s="1">
        <v>2.3333333333333335</v>
      </c>
      <c r="Z505" s="3">
        <f t="shared" si="166"/>
        <v>0.52287874528033762</v>
      </c>
      <c r="AA505" s="3">
        <f t="shared" si="167"/>
        <v>1.6832508230603465</v>
      </c>
      <c r="AB505" s="5">
        <v>345.16666666666669</v>
      </c>
      <c r="AC505" s="3">
        <f t="shared" si="168"/>
        <v>2.5392852461514557</v>
      </c>
      <c r="AD505" s="3">
        <f t="shared" si="169"/>
        <v>18.59211302317912</v>
      </c>
      <c r="AE505" s="2">
        <v>0.77</v>
      </c>
      <c r="AF505" s="3">
        <f t="shared" si="170"/>
        <v>0.24797326636180664</v>
      </c>
      <c r="AG505" s="3">
        <f t="shared" si="171"/>
        <v>1.1269427669584644</v>
      </c>
      <c r="AH505" s="8">
        <v>35.43333333333333</v>
      </c>
      <c r="AI505" s="3">
        <f t="shared" si="172"/>
        <v>1.5614989072300403</v>
      </c>
      <c r="AJ505" s="3">
        <f t="shared" si="173"/>
        <v>5.994441870043727</v>
      </c>
      <c r="AK505">
        <v>2.0099999999999998</v>
      </c>
      <c r="AL505" s="3">
        <f t="shared" si="174"/>
        <v>0.47856649559384334</v>
      </c>
      <c r="AM505" s="3">
        <f t="shared" si="175"/>
        <v>1.5842979517754858</v>
      </c>
    </row>
    <row r="506" spans="1:39" x14ac:dyDescent="0.2">
      <c r="A506">
        <v>45</v>
      </c>
      <c r="B506">
        <v>1</v>
      </c>
      <c r="C506" s="1">
        <v>45.01</v>
      </c>
      <c r="D506" s="1" t="s">
        <v>316</v>
      </c>
      <c r="E506" s="6" t="s">
        <v>237</v>
      </c>
      <c r="F506" s="6">
        <v>1</v>
      </c>
      <c r="G506" s="3">
        <v>11</v>
      </c>
      <c r="H506" s="3">
        <f t="shared" si="154"/>
        <v>1.0791812460476249</v>
      </c>
      <c r="I506" s="3">
        <f t="shared" si="155"/>
        <v>3.3911649915626341</v>
      </c>
      <c r="J506" s="3">
        <v>85</v>
      </c>
      <c r="K506" s="3">
        <f t="shared" si="156"/>
        <v>1.9344984512435677</v>
      </c>
      <c r="L506" s="3">
        <f t="shared" si="157"/>
        <v>9.2466210044534645</v>
      </c>
      <c r="M506" s="3">
        <v>92</v>
      </c>
      <c r="N506" s="3">
        <f t="shared" si="158"/>
        <v>1.968482948553935</v>
      </c>
      <c r="O506" s="3">
        <f t="shared" si="159"/>
        <v>9.6176920308356717</v>
      </c>
      <c r="P506" s="1" t="s">
        <v>29</v>
      </c>
      <c r="Q506" s="8" t="s">
        <v>29</v>
      </c>
      <c r="R506" s="8" t="s">
        <v>29</v>
      </c>
      <c r="S506" s="7">
        <v>99.783908901123908</v>
      </c>
      <c r="T506" s="3">
        <f t="shared" si="162"/>
        <v>2.0033911984458963</v>
      </c>
      <c r="U506" s="3">
        <f t="shared" si="163"/>
        <v>10.014185383800516</v>
      </c>
      <c r="V506" s="7">
        <v>81.167700266434579</v>
      </c>
      <c r="W506" s="3">
        <f t="shared" si="164"/>
        <v>1.9147011319830678</v>
      </c>
      <c r="X506" s="3">
        <f t="shared" si="165"/>
        <v>9.0370183283223771</v>
      </c>
      <c r="Y506" s="1">
        <v>3.3333333333333335</v>
      </c>
      <c r="Z506" s="3">
        <f t="shared" si="166"/>
        <v>0.63682209758717434</v>
      </c>
      <c r="AA506" s="3">
        <f t="shared" si="167"/>
        <v>1.9578900207451218</v>
      </c>
      <c r="AB506" s="5">
        <v>215.5</v>
      </c>
      <c r="AC506" s="3">
        <f t="shared" si="168"/>
        <v>2.3354579006893843</v>
      </c>
      <c r="AD506" s="3">
        <f t="shared" si="169"/>
        <v>14.696938456699069</v>
      </c>
      <c r="AE506" s="2">
        <v>1.39</v>
      </c>
      <c r="AF506" s="3">
        <f t="shared" si="170"/>
        <v>0.37839790094813763</v>
      </c>
      <c r="AG506" s="3">
        <f t="shared" si="171"/>
        <v>1.374772708486752</v>
      </c>
      <c r="AH506" s="8">
        <v>19.666666666666668</v>
      </c>
      <c r="AI506" s="3">
        <f t="shared" si="172"/>
        <v>1.3152704347785915</v>
      </c>
      <c r="AJ506" s="3">
        <f t="shared" si="173"/>
        <v>4.4907311951024935</v>
      </c>
      <c r="AK506">
        <v>1.96</v>
      </c>
      <c r="AL506" s="3">
        <f t="shared" si="174"/>
        <v>0.47129171105893858</v>
      </c>
      <c r="AM506" s="3">
        <f t="shared" si="175"/>
        <v>1.5684387141358123</v>
      </c>
    </row>
    <row r="507" spans="1:39" x14ac:dyDescent="0.2">
      <c r="A507">
        <v>45</v>
      </c>
      <c r="B507">
        <v>2</v>
      </c>
      <c r="C507" s="1">
        <v>45.02</v>
      </c>
      <c r="D507" s="1" t="s">
        <v>316</v>
      </c>
      <c r="E507" s="6" t="s">
        <v>291</v>
      </c>
      <c r="F507" s="6">
        <v>1</v>
      </c>
      <c r="G507" s="3">
        <v>10</v>
      </c>
      <c r="H507" s="3">
        <f t="shared" si="154"/>
        <v>1.0413926851582251</v>
      </c>
      <c r="I507" s="3">
        <f t="shared" si="155"/>
        <v>3.2403703492039302</v>
      </c>
      <c r="J507" s="3">
        <v>73</v>
      </c>
      <c r="K507" s="3">
        <f t="shared" si="156"/>
        <v>1.8692317197309762</v>
      </c>
      <c r="L507" s="3">
        <f t="shared" si="157"/>
        <v>8.5732140997411239</v>
      </c>
      <c r="M507" s="3">
        <v>80</v>
      </c>
      <c r="N507" s="3">
        <f t="shared" si="158"/>
        <v>1.9084850188786497</v>
      </c>
      <c r="O507" s="3">
        <f t="shared" si="159"/>
        <v>8.9721792224631809</v>
      </c>
      <c r="P507" s="1" t="s">
        <v>29</v>
      </c>
      <c r="Q507" s="8" t="s">
        <v>29</v>
      </c>
      <c r="R507" s="8" t="s">
        <v>29</v>
      </c>
      <c r="S507" s="7">
        <v>139.43254985761914</v>
      </c>
      <c r="T507" s="3">
        <f t="shared" si="162"/>
        <v>2.1474677814772409</v>
      </c>
      <c r="U507" s="3">
        <f t="shared" si="163"/>
        <v>11.829308934067921</v>
      </c>
      <c r="V507" s="7">
        <v>94.149484191590602</v>
      </c>
      <c r="W507" s="3">
        <f t="shared" si="164"/>
        <v>1.9784064383050874</v>
      </c>
      <c r="X507" s="3">
        <f t="shared" si="165"/>
        <v>9.728796646635729</v>
      </c>
      <c r="Y507" s="1">
        <f>11/3</f>
        <v>3.6666666666666665</v>
      </c>
      <c r="Z507" s="3">
        <f t="shared" si="166"/>
        <v>0.66900678095857558</v>
      </c>
      <c r="AA507" s="3">
        <f t="shared" si="167"/>
        <v>2.0412414523193148</v>
      </c>
      <c r="AB507" s="5">
        <v>162.83333333333334</v>
      </c>
      <c r="AC507" s="3">
        <f t="shared" si="168"/>
        <v>2.214402267448492</v>
      </c>
      <c r="AD507" s="3">
        <f t="shared" si="169"/>
        <v>12.780193008453876</v>
      </c>
      <c r="AE507" s="2">
        <v>1.19</v>
      </c>
      <c r="AF507" s="3">
        <f t="shared" si="170"/>
        <v>0.34044411484011833</v>
      </c>
      <c r="AG507" s="3">
        <f t="shared" si="171"/>
        <v>1.3</v>
      </c>
      <c r="AH507" s="8">
        <v>16.7</v>
      </c>
      <c r="AI507" s="3">
        <f t="shared" si="172"/>
        <v>1.2479732663618066</v>
      </c>
      <c r="AJ507" s="3">
        <f t="shared" si="173"/>
        <v>4.1472882706655438</v>
      </c>
      <c r="AK507">
        <v>1.95</v>
      </c>
      <c r="AL507" s="3">
        <f t="shared" si="174"/>
        <v>0.46982201597816303</v>
      </c>
      <c r="AM507" s="3">
        <f t="shared" si="175"/>
        <v>1.5652475842498528</v>
      </c>
    </row>
    <row r="508" spans="1:39" x14ac:dyDescent="0.2">
      <c r="A508">
        <v>45</v>
      </c>
      <c r="B508">
        <v>3</v>
      </c>
      <c r="C508" s="1">
        <v>45.03</v>
      </c>
      <c r="D508" s="1" t="s">
        <v>316</v>
      </c>
      <c r="E508" s="6" t="s">
        <v>61</v>
      </c>
      <c r="F508" s="6">
        <v>1</v>
      </c>
      <c r="G508" s="3">
        <v>13</v>
      </c>
      <c r="H508" s="3">
        <f t="shared" si="154"/>
        <v>1.146128035678238</v>
      </c>
      <c r="I508" s="3">
        <f t="shared" si="155"/>
        <v>3.6742346141747673</v>
      </c>
      <c r="J508" s="3">
        <v>85</v>
      </c>
      <c r="K508" s="3">
        <f t="shared" si="156"/>
        <v>1.9344984512435677</v>
      </c>
      <c r="L508" s="3">
        <f t="shared" si="157"/>
        <v>9.2466210044534645</v>
      </c>
      <c r="M508" s="3">
        <v>85</v>
      </c>
      <c r="N508" s="3">
        <f t="shared" si="158"/>
        <v>1.9344984512435677</v>
      </c>
      <c r="O508" s="3">
        <f t="shared" si="159"/>
        <v>9.2466210044534645</v>
      </c>
      <c r="P508" s="1" t="s">
        <v>29</v>
      </c>
      <c r="Q508" s="8" t="s">
        <v>29</v>
      </c>
      <c r="R508" s="8" t="s">
        <v>29</v>
      </c>
      <c r="S508" s="7">
        <v>127.29506370140886</v>
      </c>
      <c r="T508" s="3">
        <f t="shared" si="162"/>
        <v>2.1082099467219173</v>
      </c>
      <c r="U508" s="3">
        <f t="shared" si="163"/>
        <v>11.304647880469735</v>
      </c>
      <c r="V508" s="7">
        <v>102.81456672438847</v>
      </c>
      <c r="W508" s="3">
        <f t="shared" si="164"/>
        <v>2.0162582957491182</v>
      </c>
      <c r="X508" s="3">
        <f t="shared" si="165"/>
        <v>10.16437734071244</v>
      </c>
      <c r="Y508" s="1">
        <v>3</v>
      </c>
      <c r="Z508" s="3">
        <f t="shared" si="166"/>
        <v>0.6020599913279624</v>
      </c>
      <c r="AA508" s="3">
        <f t="shared" si="167"/>
        <v>1.8708286933869707</v>
      </c>
      <c r="AB508" s="5">
        <v>256.83333333333331</v>
      </c>
      <c r="AC508" s="3">
        <f t="shared" si="168"/>
        <v>2.4113390633157237</v>
      </c>
      <c r="AD508" s="3">
        <f t="shared" si="169"/>
        <v>16.041612554021285</v>
      </c>
      <c r="AE508" s="2">
        <v>1.35</v>
      </c>
      <c r="AF508" s="3">
        <f t="shared" si="170"/>
        <v>0.37106786227173627</v>
      </c>
      <c r="AG508" s="3">
        <f t="shared" si="171"/>
        <v>1.3601470508735443</v>
      </c>
      <c r="AH508" s="8">
        <v>25.766666666666666</v>
      </c>
      <c r="AI508" s="3">
        <f t="shared" si="172"/>
        <v>1.4275942905590184</v>
      </c>
      <c r="AJ508" s="3">
        <f t="shared" si="173"/>
        <v>5.1251016250086856</v>
      </c>
      <c r="AK508">
        <v>2.04</v>
      </c>
      <c r="AL508" s="3">
        <f t="shared" si="174"/>
        <v>0.48287358360875376</v>
      </c>
      <c r="AM508" s="3">
        <f t="shared" si="175"/>
        <v>1.5937377450509227</v>
      </c>
    </row>
    <row r="509" spans="1:39" x14ac:dyDescent="0.2">
      <c r="A509">
        <v>45</v>
      </c>
      <c r="B509">
        <v>4</v>
      </c>
      <c r="C509" s="1">
        <v>45.04</v>
      </c>
      <c r="D509" s="1" t="s">
        <v>312</v>
      </c>
      <c r="E509" s="9" t="s">
        <v>34</v>
      </c>
      <c r="F509" s="6">
        <v>1</v>
      </c>
      <c r="G509" s="3">
        <v>13</v>
      </c>
      <c r="H509" s="3">
        <f t="shared" si="154"/>
        <v>1.146128035678238</v>
      </c>
      <c r="I509" s="3">
        <f t="shared" si="155"/>
        <v>3.6742346141747673</v>
      </c>
      <c r="J509" s="3">
        <v>122</v>
      </c>
      <c r="K509" s="3">
        <f t="shared" si="156"/>
        <v>2.0899051114393981</v>
      </c>
      <c r="L509" s="3">
        <f t="shared" si="157"/>
        <v>11.067971810589327</v>
      </c>
      <c r="M509" s="3">
        <v>128</v>
      </c>
      <c r="N509" s="3">
        <f t="shared" si="158"/>
        <v>2.1105897102992488</v>
      </c>
      <c r="O509" s="3">
        <f t="shared" si="159"/>
        <v>11.335784048754634</v>
      </c>
      <c r="P509" s="1" t="s">
        <v>29</v>
      </c>
      <c r="Q509" s="8" t="s">
        <v>29</v>
      </c>
      <c r="R509" s="8" t="s">
        <v>29</v>
      </c>
      <c r="S509" s="7">
        <v>100.03994254445253</v>
      </c>
      <c r="T509" s="3">
        <f t="shared" si="162"/>
        <v>2.0044930905892944</v>
      </c>
      <c r="U509" s="3">
        <f t="shared" si="163"/>
        <v>10.026960783031543</v>
      </c>
      <c r="V509" s="7">
        <v>74.835674856041663</v>
      </c>
      <c r="W509" s="3">
        <f t="shared" si="164"/>
        <v>1.8798735558738044</v>
      </c>
      <c r="X509" s="3">
        <f t="shared" si="165"/>
        <v>8.6796125982696761</v>
      </c>
      <c r="Y509" s="1">
        <v>11</v>
      </c>
      <c r="Z509" s="3">
        <f t="shared" si="166"/>
        <v>1.0791812460476249</v>
      </c>
      <c r="AA509" s="3">
        <f t="shared" si="167"/>
        <v>3.3911649915626341</v>
      </c>
      <c r="AB509" s="5">
        <v>513.5</v>
      </c>
      <c r="AC509" s="3">
        <f t="shared" si="168"/>
        <v>2.7113853790984517</v>
      </c>
      <c r="AD509" s="3">
        <f t="shared" si="169"/>
        <v>22.671568097509269</v>
      </c>
      <c r="AE509" s="2">
        <v>1.3149999999999999</v>
      </c>
      <c r="AF509" s="3">
        <f t="shared" si="170"/>
        <v>0.36455099535397195</v>
      </c>
      <c r="AG509" s="3">
        <f t="shared" si="171"/>
        <v>1.3472193585307479</v>
      </c>
      <c r="AH509" s="8">
        <v>0.5</v>
      </c>
      <c r="AI509" s="3">
        <f t="shared" si="172"/>
        <v>0.17609125905568124</v>
      </c>
      <c r="AJ509" s="3">
        <f t="shared" si="173"/>
        <v>1</v>
      </c>
      <c r="AK509">
        <v>2.23</v>
      </c>
      <c r="AL509" s="3">
        <f t="shared" si="174"/>
        <v>0.50920252233110286</v>
      </c>
      <c r="AM509" s="3">
        <f t="shared" si="175"/>
        <v>1.6522711641858305</v>
      </c>
    </row>
    <row r="510" spans="1:39" x14ac:dyDescent="0.2">
      <c r="A510">
        <v>45</v>
      </c>
      <c r="B510">
        <v>5</v>
      </c>
      <c r="C510" s="1">
        <v>45.05</v>
      </c>
      <c r="D510" s="1" t="s">
        <v>316</v>
      </c>
      <c r="E510" s="6" t="s">
        <v>228</v>
      </c>
      <c r="F510" s="6">
        <v>1</v>
      </c>
      <c r="G510" s="3">
        <v>1</v>
      </c>
      <c r="H510" s="3">
        <f t="shared" si="154"/>
        <v>0.3010299956639812</v>
      </c>
      <c r="I510" s="3">
        <f t="shared" si="155"/>
        <v>1.2247448713915889</v>
      </c>
      <c r="J510" s="3" t="s">
        <v>29</v>
      </c>
      <c r="K510" s="8" t="s">
        <v>29</v>
      </c>
      <c r="L510" s="8" t="s">
        <v>29</v>
      </c>
      <c r="M510" s="3" t="s">
        <v>29</v>
      </c>
      <c r="N510" s="8" t="s">
        <v>29</v>
      </c>
      <c r="O510" s="8" t="s">
        <v>29</v>
      </c>
      <c r="P510" s="1" t="s">
        <v>29</v>
      </c>
      <c r="Q510" s="8" t="s">
        <v>29</v>
      </c>
      <c r="R510" s="8" t="s">
        <v>29</v>
      </c>
      <c r="S510" s="7" t="s">
        <v>29</v>
      </c>
      <c r="T510" s="8" t="s">
        <v>29</v>
      </c>
      <c r="U510" s="8" t="s">
        <v>29</v>
      </c>
      <c r="V510" s="7">
        <v>86.561857469671494</v>
      </c>
      <c r="W510" s="3">
        <f t="shared" si="164"/>
        <v>1.9423149657815992</v>
      </c>
      <c r="X510" s="3">
        <f t="shared" si="165"/>
        <v>9.3306943723214673</v>
      </c>
      <c r="Y510" s="1" t="s">
        <v>29</v>
      </c>
      <c r="Z510" s="8" t="s">
        <v>29</v>
      </c>
      <c r="AA510" s="8" t="s">
        <v>29</v>
      </c>
      <c r="AB510" s="2" t="s">
        <v>29</v>
      </c>
      <c r="AC510" s="8" t="s">
        <v>29</v>
      </c>
      <c r="AD510" s="8" t="s">
        <v>29</v>
      </c>
      <c r="AE510" s="2" t="s">
        <v>29</v>
      </c>
      <c r="AF510" s="8" t="s">
        <v>29</v>
      </c>
      <c r="AG510" s="8" t="s">
        <v>29</v>
      </c>
      <c r="AH510" s="8" t="s">
        <v>29</v>
      </c>
      <c r="AI510" s="8" t="s">
        <v>29</v>
      </c>
      <c r="AJ510" s="8" t="s">
        <v>29</v>
      </c>
      <c r="AK510" s="8" t="s">
        <v>29</v>
      </c>
      <c r="AL510" s="8" t="s">
        <v>29</v>
      </c>
      <c r="AM510" s="8" t="s">
        <v>29</v>
      </c>
    </row>
    <row r="511" spans="1:39" x14ac:dyDescent="0.2">
      <c r="A511">
        <v>45</v>
      </c>
      <c r="B511">
        <v>6</v>
      </c>
      <c r="C511" s="1">
        <v>45.06</v>
      </c>
      <c r="D511" s="1" t="s">
        <v>316</v>
      </c>
      <c r="E511" s="6" t="s">
        <v>265</v>
      </c>
      <c r="F511" s="9">
        <v>1</v>
      </c>
      <c r="G511" s="3">
        <v>10</v>
      </c>
      <c r="H511" s="3">
        <f t="shared" si="154"/>
        <v>1.0413926851582251</v>
      </c>
      <c r="I511" s="3">
        <f t="shared" si="155"/>
        <v>3.2403703492039302</v>
      </c>
      <c r="J511" s="3">
        <v>100</v>
      </c>
      <c r="K511" s="3">
        <f t="shared" si="156"/>
        <v>2.0043213737826426</v>
      </c>
      <c r="L511" s="3">
        <f t="shared" si="157"/>
        <v>10.024968827881711</v>
      </c>
      <c r="M511" s="3">
        <v>100</v>
      </c>
      <c r="N511" s="3">
        <f t="shared" si="158"/>
        <v>2.0043213737826426</v>
      </c>
      <c r="O511" s="3">
        <f t="shared" si="159"/>
        <v>10.024968827881711</v>
      </c>
      <c r="P511" s="1" t="s">
        <v>29</v>
      </c>
      <c r="Q511" s="8" t="s">
        <v>29</v>
      </c>
      <c r="R511" s="8" t="s">
        <v>29</v>
      </c>
      <c r="S511" s="7" t="s">
        <v>29</v>
      </c>
      <c r="T511" s="8" t="s">
        <v>29</v>
      </c>
      <c r="U511" s="8" t="s">
        <v>29</v>
      </c>
      <c r="V511" s="7">
        <v>73.149182500959569</v>
      </c>
      <c r="W511" s="3">
        <f t="shared" si="164"/>
        <v>1.8701063672689273</v>
      </c>
      <c r="X511" s="3">
        <f t="shared" si="165"/>
        <v>8.5819101895183891</v>
      </c>
      <c r="Y511" s="1">
        <v>3</v>
      </c>
      <c r="Z511" s="3">
        <f t="shared" si="166"/>
        <v>0.6020599913279624</v>
      </c>
      <c r="AA511" s="3">
        <f t="shared" si="167"/>
        <v>1.8708286933869707</v>
      </c>
      <c r="AB511" s="5">
        <v>206.66666666666666</v>
      </c>
      <c r="AC511" s="3">
        <f t="shared" si="168"/>
        <v>2.3173667919395071</v>
      </c>
      <c r="AD511" s="3">
        <f t="shared" si="169"/>
        <v>14.393285471589406</v>
      </c>
      <c r="AE511" s="2">
        <v>1.21</v>
      </c>
      <c r="AF511" s="3">
        <f t="shared" si="170"/>
        <v>0.34439227368511072</v>
      </c>
      <c r="AG511" s="3">
        <f t="shared" si="171"/>
        <v>1.3076696830622021</v>
      </c>
      <c r="AH511" s="8">
        <v>0.56666666666666643</v>
      </c>
      <c r="AI511" s="3">
        <f t="shared" si="172"/>
        <v>0.19497660321605495</v>
      </c>
      <c r="AJ511" s="3">
        <f t="shared" si="173"/>
        <v>1.0327955589886444</v>
      </c>
      <c r="AK511">
        <v>2.77</v>
      </c>
      <c r="AL511" s="3">
        <f t="shared" si="174"/>
        <v>0.57634135020579291</v>
      </c>
      <c r="AM511" s="3">
        <f t="shared" si="175"/>
        <v>1.8083141320025125</v>
      </c>
    </row>
    <row r="512" spans="1:39" x14ac:dyDescent="0.2">
      <c r="A512">
        <v>45</v>
      </c>
      <c r="B512">
        <v>7</v>
      </c>
      <c r="C512" s="1">
        <v>45.07</v>
      </c>
      <c r="D512" s="1" t="s">
        <v>314</v>
      </c>
      <c r="E512" s="6" t="s">
        <v>27</v>
      </c>
      <c r="F512" s="6">
        <v>2</v>
      </c>
      <c r="G512" s="3">
        <v>11</v>
      </c>
      <c r="H512" s="3">
        <f t="shared" si="154"/>
        <v>1.0791812460476249</v>
      </c>
      <c r="I512" s="3">
        <f t="shared" si="155"/>
        <v>3.3911649915626341</v>
      </c>
      <c r="J512" s="3">
        <v>80</v>
      </c>
      <c r="K512" s="3">
        <f t="shared" si="156"/>
        <v>1.9084850188786497</v>
      </c>
      <c r="L512" s="3">
        <f t="shared" si="157"/>
        <v>8.9721792224631809</v>
      </c>
      <c r="M512" s="3">
        <v>85</v>
      </c>
      <c r="N512" s="3">
        <f t="shared" si="158"/>
        <v>1.9344984512435677</v>
      </c>
      <c r="O512" s="3">
        <f t="shared" si="159"/>
        <v>9.2466210044534645</v>
      </c>
      <c r="P512" s="1" t="s">
        <v>29</v>
      </c>
      <c r="Q512" s="8" t="s">
        <v>29</v>
      </c>
      <c r="R512" s="8" t="s">
        <v>29</v>
      </c>
      <c r="S512" s="7">
        <v>96.509671795925414</v>
      </c>
      <c r="T512" s="3">
        <f t="shared" si="162"/>
        <v>1.9890476946654954</v>
      </c>
      <c r="U512" s="3">
        <f t="shared" si="163"/>
        <v>9.8493488006022716</v>
      </c>
      <c r="V512" s="7">
        <v>60.309120067743279</v>
      </c>
      <c r="W512" s="3">
        <f t="shared" si="164"/>
        <v>1.7875250830092126</v>
      </c>
      <c r="X512" s="3">
        <f t="shared" si="165"/>
        <v>7.7980202659228377</v>
      </c>
      <c r="Y512" s="1">
        <v>4.666666666666667</v>
      </c>
      <c r="Z512" s="3">
        <f t="shared" si="166"/>
        <v>0.75332766665861151</v>
      </c>
      <c r="AA512" s="3">
        <f t="shared" si="167"/>
        <v>2.2730302828309759</v>
      </c>
      <c r="AB512" s="5">
        <v>226.16666666666666</v>
      </c>
      <c r="AC512" s="3">
        <f t="shared" si="168"/>
        <v>2.3563446054510298</v>
      </c>
      <c r="AD512" s="3">
        <f t="shared" si="169"/>
        <v>15.055453054181619</v>
      </c>
      <c r="AE512" s="2">
        <v>1.1200000000000001</v>
      </c>
      <c r="AF512" s="3">
        <f t="shared" si="170"/>
        <v>0.32633586092875144</v>
      </c>
      <c r="AG512" s="3">
        <f t="shared" si="171"/>
        <v>1.2727922061357855</v>
      </c>
      <c r="AH512" s="8">
        <v>6.9333333333333327</v>
      </c>
      <c r="AI512" s="3">
        <f t="shared" si="172"/>
        <v>0.89945570233684946</v>
      </c>
      <c r="AJ512" s="3">
        <f t="shared" si="173"/>
        <v>2.7264140062238038</v>
      </c>
      <c r="AK512">
        <v>2.23</v>
      </c>
      <c r="AL512" s="3">
        <f t="shared" si="174"/>
        <v>0.50920252233110286</v>
      </c>
      <c r="AM512" s="3">
        <f t="shared" si="175"/>
        <v>1.6522711641858305</v>
      </c>
    </row>
    <row r="513" spans="1:39" x14ac:dyDescent="0.2">
      <c r="A513">
        <v>45</v>
      </c>
      <c r="B513">
        <v>8</v>
      </c>
      <c r="C513" s="1">
        <v>45.08</v>
      </c>
      <c r="D513" s="1" t="s">
        <v>312</v>
      </c>
      <c r="E513" s="9" t="s">
        <v>34</v>
      </c>
      <c r="F513" s="6">
        <v>2</v>
      </c>
      <c r="G513" s="3">
        <v>13</v>
      </c>
      <c r="H513" s="3">
        <f t="shared" si="154"/>
        <v>1.146128035678238</v>
      </c>
      <c r="I513" s="3">
        <f t="shared" si="155"/>
        <v>3.6742346141747673</v>
      </c>
      <c r="J513" s="3">
        <v>114</v>
      </c>
      <c r="K513" s="3">
        <f t="shared" si="156"/>
        <v>2.0606978403536118</v>
      </c>
      <c r="L513" s="3">
        <f t="shared" si="157"/>
        <v>10.700467279516348</v>
      </c>
      <c r="M513" s="3">
        <v>122</v>
      </c>
      <c r="N513" s="3">
        <f t="shared" si="158"/>
        <v>2.0899051114393981</v>
      </c>
      <c r="O513" s="3">
        <f t="shared" si="159"/>
        <v>11.067971810589327</v>
      </c>
      <c r="P513" s="1" t="s">
        <v>29</v>
      </c>
      <c r="Q513" s="8" t="s">
        <v>29</v>
      </c>
      <c r="R513" s="8" t="s">
        <v>29</v>
      </c>
      <c r="S513" s="7">
        <v>89.274693002593651</v>
      </c>
      <c r="T513" s="3">
        <f t="shared" si="162"/>
        <v>1.9555660201948903</v>
      </c>
      <c r="U513" s="3">
        <f t="shared" si="163"/>
        <v>9.474950817951175</v>
      </c>
      <c r="V513" s="7">
        <v>71.796359009064915</v>
      </c>
      <c r="W513" s="3">
        <f t="shared" si="164"/>
        <v>1.8621096581342542</v>
      </c>
      <c r="X513" s="3">
        <f t="shared" si="165"/>
        <v>8.5027265632304623</v>
      </c>
      <c r="Y513" s="1">
        <v>5.666666666666667</v>
      </c>
      <c r="Z513" s="3">
        <f t="shared" si="166"/>
        <v>0.82390874094431876</v>
      </c>
      <c r="AA513" s="3">
        <f t="shared" si="167"/>
        <v>2.4832774042918899</v>
      </c>
      <c r="AB513" s="5">
        <v>290</v>
      </c>
      <c r="AC513" s="3">
        <f t="shared" si="168"/>
        <v>2.4638929889859074</v>
      </c>
      <c r="AD513" s="3">
        <f t="shared" si="169"/>
        <v>17.04406054905931</v>
      </c>
      <c r="AE513" s="2">
        <v>1.05</v>
      </c>
      <c r="AF513" s="3">
        <f t="shared" si="170"/>
        <v>0.31175386105575426</v>
      </c>
      <c r="AG513" s="3">
        <f t="shared" si="171"/>
        <v>1.2449899597988732</v>
      </c>
      <c r="AH513" s="8">
        <v>10.299999999999999</v>
      </c>
      <c r="AI513" s="3">
        <f t="shared" si="172"/>
        <v>1.0530784434834197</v>
      </c>
      <c r="AJ513" s="3">
        <f t="shared" si="173"/>
        <v>3.2863353450309964</v>
      </c>
      <c r="AK513">
        <v>2.16</v>
      </c>
      <c r="AL513" s="3">
        <f t="shared" si="174"/>
        <v>0.49968708261840383</v>
      </c>
      <c r="AM513" s="3">
        <f t="shared" si="175"/>
        <v>1.6309506430300091</v>
      </c>
    </row>
    <row r="514" spans="1:39" x14ac:dyDescent="0.2">
      <c r="A514">
        <v>45</v>
      </c>
      <c r="B514">
        <v>9</v>
      </c>
      <c r="C514" s="1">
        <v>45.09</v>
      </c>
      <c r="D514" s="1" t="s">
        <v>314</v>
      </c>
      <c r="E514" s="6" t="s">
        <v>4</v>
      </c>
      <c r="F514" s="6">
        <v>2</v>
      </c>
      <c r="G514" s="3">
        <v>7</v>
      </c>
      <c r="H514" s="3">
        <f t="shared" si="154"/>
        <v>0.90308998699194354</v>
      </c>
      <c r="I514" s="3">
        <f t="shared" si="155"/>
        <v>2.7386127875258306</v>
      </c>
      <c r="J514" s="3">
        <v>80</v>
      </c>
      <c r="K514" s="3">
        <f t="shared" si="156"/>
        <v>1.9084850188786497</v>
      </c>
      <c r="L514" s="3">
        <f t="shared" si="157"/>
        <v>8.9721792224631809</v>
      </c>
      <c r="M514" s="3">
        <v>80</v>
      </c>
      <c r="N514" s="3">
        <f t="shared" si="158"/>
        <v>1.9084850188786497</v>
      </c>
      <c r="O514" s="3">
        <f t="shared" si="159"/>
        <v>8.9721792224631809</v>
      </c>
      <c r="P514" s="1" t="s">
        <v>29</v>
      </c>
      <c r="Q514" s="8" t="s">
        <v>29</v>
      </c>
      <c r="R514" s="8" t="s">
        <v>29</v>
      </c>
      <c r="S514" s="7">
        <v>99.581246977973322</v>
      </c>
      <c r="T514" s="3">
        <f t="shared" si="162"/>
        <v>2.0025170155789609</v>
      </c>
      <c r="U514" s="3">
        <f t="shared" si="163"/>
        <v>10.004061524099765</v>
      </c>
      <c r="V514" s="7">
        <v>101.00658591655656</v>
      </c>
      <c r="W514" s="3">
        <f t="shared" si="164"/>
        <v>2.0086282122999908</v>
      </c>
      <c r="X514" s="3">
        <f t="shared" si="165"/>
        <v>10.075047688053717</v>
      </c>
      <c r="Y514" s="1">
        <f>11/3</f>
        <v>3.6666666666666665</v>
      </c>
      <c r="Z514" s="3">
        <f t="shared" si="166"/>
        <v>0.66900678095857558</v>
      </c>
      <c r="AA514" s="3">
        <f t="shared" si="167"/>
        <v>2.0412414523193148</v>
      </c>
      <c r="AB514" s="5">
        <v>288.16666666666669</v>
      </c>
      <c r="AC514" s="3">
        <f t="shared" si="168"/>
        <v>2.4611482287432489</v>
      </c>
      <c r="AD514" s="3">
        <f t="shared" si="169"/>
        <v>16.990193249832878</v>
      </c>
      <c r="AE514" s="2">
        <v>1.02</v>
      </c>
      <c r="AF514" s="3">
        <f t="shared" si="170"/>
        <v>0.30535136944662378</v>
      </c>
      <c r="AG514" s="3">
        <f t="shared" si="171"/>
        <v>1.2328828005937953</v>
      </c>
      <c r="AH514" s="8">
        <v>85.1</v>
      </c>
      <c r="AI514" s="3">
        <f t="shared" si="172"/>
        <v>1.9350031514536548</v>
      </c>
      <c r="AJ514" s="3">
        <f t="shared" si="173"/>
        <v>9.2520268049763015</v>
      </c>
      <c r="AK514">
        <v>2.04</v>
      </c>
      <c r="AL514" s="3">
        <f t="shared" si="174"/>
        <v>0.48287358360875376</v>
      </c>
      <c r="AM514" s="3">
        <f t="shared" si="175"/>
        <v>1.5937377450509227</v>
      </c>
    </row>
    <row r="515" spans="1:39" x14ac:dyDescent="0.2">
      <c r="A515">
        <v>45</v>
      </c>
      <c r="B515">
        <v>10</v>
      </c>
      <c r="C515" s="1">
        <v>45.1</v>
      </c>
      <c r="D515" s="1" t="s">
        <v>314</v>
      </c>
      <c r="E515" s="6" t="s">
        <v>35</v>
      </c>
      <c r="F515" s="6">
        <v>2</v>
      </c>
      <c r="G515" s="3">
        <v>10</v>
      </c>
      <c r="H515" s="3">
        <f t="shared" ref="H515:H578" si="176">LOG10(G515+1)</f>
        <v>1.0413926851582251</v>
      </c>
      <c r="I515" s="3">
        <f t="shared" ref="I515:I578" si="177">SQRT(G515+0.5)</f>
        <v>3.2403703492039302</v>
      </c>
      <c r="J515" s="3">
        <v>80</v>
      </c>
      <c r="K515" s="3">
        <f t="shared" ref="K515:K578" si="178">LOG10(J515+1)</f>
        <v>1.9084850188786497</v>
      </c>
      <c r="L515" s="3">
        <f t="shared" ref="L515:L578" si="179">SQRT(J515+0.5)</f>
        <v>8.9721792224631809</v>
      </c>
      <c r="M515" s="3">
        <v>80</v>
      </c>
      <c r="N515" s="3">
        <f t="shared" ref="N515:N578" si="180">LOG10(M515+1)</f>
        <v>1.9084850188786497</v>
      </c>
      <c r="O515" s="3">
        <f t="shared" ref="O515:O578" si="181">SQRT(M515+0.5)</f>
        <v>8.9721792224631809</v>
      </c>
      <c r="P515" s="1" t="s">
        <v>29</v>
      </c>
      <c r="Q515" s="8" t="s">
        <v>29</v>
      </c>
      <c r="R515" s="8" t="s">
        <v>29</v>
      </c>
      <c r="S515" s="7">
        <v>95.569860995676322</v>
      </c>
      <c r="T515" s="3">
        <f t="shared" ref="T515:T578" si="182">LOG10(S515+1)</f>
        <v>1.9848416062747574</v>
      </c>
      <c r="U515" s="3">
        <f t="shared" ref="U515:U578" si="183">SQRT(S515+0.5)</f>
        <v>9.801523401781802</v>
      </c>
      <c r="V515" s="7">
        <v>96.781465472462315</v>
      </c>
      <c r="W515" s="3">
        <f t="shared" ref="W515:W578" si="184">LOG10(V515+1)</f>
        <v>1.9902565418441029</v>
      </c>
      <c r="X515" s="3">
        <f t="shared" ref="X515:X578" si="185">SQRT(V515+0.5)</f>
        <v>9.8631366954160331</v>
      </c>
      <c r="Y515" s="1">
        <f>8/3</f>
        <v>2.6666666666666665</v>
      </c>
      <c r="Z515" s="3">
        <f t="shared" ref="Z515:Z578" si="186">LOG10(Y515+1)</f>
        <v>0.56427143043856254</v>
      </c>
      <c r="AA515" s="3">
        <f t="shared" ref="AA515:AA578" si="187">SQRT(Y515+0.5)</f>
        <v>1.7795130420052185</v>
      </c>
      <c r="AB515" s="5">
        <v>174.16666666666666</v>
      </c>
      <c r="AC515" s="3">
        <f t="shared" ref="AC515:AC578" si="188">LOG10(AB515+1)</f>
        <v>2.2434514656445987</v>
      </c>
      <c r="AD515" s="3">
        <f t="shared" ref="AD515:AD578" si="189">SQRT(AB515+0.5)</f>
        <v>13.21615173439934</v>
      </c>
      <c r="AE515" s="2">
        <v>0.82</v>
      </c>
      <c r="AF515" s="3">
        <f t="shared" ref="AF515:AF578" si="190">LOG10(AE515+1)</f>
        <v>0.26007138798507473</v>
      </c>
      <c r="AG515" s="3">
        <f t="shared" ref="AG515:AG578" si="191">SQRT(AE515+0.5)</f>
        <v>1.1489125293076057</v>
      </c>
      <c r="AH515" s="8">
        <v>8.2000000000000011</v>
      </c>
      <c r="AI515" s="3">
        <f t="shared" ref="AI515:AI578" si="192">LOG10(AH515+1)</f>
        <v>0.96378782734555535</v>
      </c>
      <c r="AJ515" s="3">
        <f t="shared" ref="AJ515:AJ578" si="193">SQRT(AH515+0.5)</f>
        <v>2.9495762407505253</v>
      </c>
      <c r="AK515">
        <v>2</v>
      </c>
      <c r="AL515" s="3">
        <f t="shared" ref="AL515:AL578" si="194">LOG10(AK515+1)</f>
        <v>0.47712125471966244</v>
      </c>
      <c r="AM515" s="3">
        <f t="shared" ref="AM515:AM578" si="195">SQRT(AK515+0.5)</f>
        <v>1.5811388300841898</v>
      </c>
    </row>
    <row r="516" spans="1:39" x14ac:dyDescent="0.2">
      <c r="A516">
        <v>45</v>
      </c>
      <c r="B516">
        <v>11</v>
      </c>
      <c r="C516" s="1">
        <v>45.11</v>
      </c>
      <c r="D516" s="1" t="s">
        <v>312</v>
      </c>
      <c r="E516" s="9" t="s">
        <v>9</v>
      </c>
      <c r="F516" s="6">
        <v>2</v>
      </c>
      <c r="G516" s="3">
        <v>12</v>
      </c>
      <c r="H516" s="3">
        <f t="shared" si="176"/>
        <v>1.1139433523068367</v>
      </c>
      <c r="I516" s="3">
        <f t="shared" si="177"/>
        <v>3.5355339059327378</v>
      </c>
      <c r="J516" s="3">
        <v>114</v>
      </c>
      <c r="K516" s="3">
        <f t="shared" si="178"/>
        <v>2.0606978403536118</v>
      </c>
      <c r="L516" s="3">
        <f t="shared" si="179"/>
        <v>10.700467279516348</v>
      </c>
      <c r="M516" s="3">
        <v>122</v>
      </c>
      <c r="N516" s="3">
        <f t="shared" si="180"/>
        <v>2.0899051114393981</v>
      </c>
      <c r="O516" s="3">
        <f t="shared" si="181"/>
        <v>11.067971810589327</v>
      </c>
      <c r="P516" s="1" t="s">
        <v>29</v>
      </c>
      <c r="Q516" s="8" t="s">
        <v>29</v>
      </c>
      <c r="R516" s="8" t="s">
        <v>29</v>
      </c>
      <c r="S516" s="7">
        <v>100.2959080742545</v>
      </c>
      <c r="T516" s="3">
        <f t="shared" si="182"/>
        <v>2.0055919020565804</v>
      </c>
      <c r="U516" s="3">
        <f t="shared" si="183"/>
        <v>10.039716533560821</v>
      </c>
      <c r="V516" s="7">
        <v>71.313663130228207</v>
      </c>
      <c r="W516" s="3">
        <f t="shared" si="184"/>
        <v>1.8592203617682859</v>
      </c>
      <c r="X516" s="3">
        <f t="shared" si="185"/>
        <v>8.4742942555842493</v>
      </c>
      <c r="Y516" s="1">
        <v>11.333333333333334</v>
      </c>
      <c r="Z516" s="3">
        <f t="shared" si="186"/>
        <v>1.0910804693473326</v>
      </c>
      <c r="AA516" s="3">
        <f t="shared" si="187"/>
        <v>3.4399612400917157</v>
      </c>
      <c r="AB516" s="5">
        <v>447.16666666666669</v>
      </c>
      <c r="AC516" s="3">
        <f t="shared" si="188"/>
        <v>2.6514395518396578</v>
      </c>
      <c r="AD516" s="3">
        <f t="shared" si="189"/>
        <v>21.158134763411134</v>
      </c>
      <c r="AE516" s="2">
        <v>1.115</v>
      </c>
      <c r="AF516" s="3">
        <f t="shared" si="190"/>
        <v>0.3253103717110612</v>
      </c>
      <c r="AG516" s="3">
        <f t="shared" si="191"/>
        <v>1.2708265027138834</v>
      </c>
      <c r="AH516" s="8">
        <v>23.866666666666664</v>
      </c>
      <c r="AI516" s="3">
        <f t="shared" si="192"/>
        <v>1.3956175727530062</v>
      </c>
      <c r="AJ516" s="3">
        <f t="shared" si="193"/>
        <v>4.9362603929155382</v>
      </c>
      <c r="AK516">
        <v>1.76</v>
      </c>
      <c r="AL516" s="3">
        <f t="shared" si="194"/>
        <v>0.44090908206521767</v>
      </c>
      <c r="AM516" s="3">
        <f t="shared" si="195"/>
        <v>1.5033296378372907</v>
      </c>
    </row>
    <row r="517" spans="1:39" x14ac:dyDescent="0.2">
      <c r="A517">
        <v>45</v>
      </c>
      <c r="B517">
        <v>12</v>
      </c>
      <c r="C517" s="1">
        <v>45.12</v>
      </c>
      <c r="D517" s="1" t="s">
        <v>314</v>
      </c>
      <c r="E517" s="6" t="s">
        <v>54</v>
      </c>
      <c r="F517" s="6">
        <v>2</v>
      </c>
      <c r="G517" s="3">
        <v>11</v>
      </c>
      <c r="H517" s="3">
        <f t="shared" si="176"/>
        <v>1.0791812460476249</v>
      </c>
      <c r="I517" s="3">
        <f t="shared" si="177"/>
        <v>3.3911649915626341</v>
      </c>
      <c r="J517" s="3">
        <v>80</v>
      </c>
      <c r="K517" s="3">
        <f t="shared" si="178"/>
        <v>1.9084850188786497</v>
      </c>
      <c r="L517" s="3">
        <f t="shared" si="179"/>
        <v>8.9721792224631809</v>
      </c>
      <c r="M517" s="3">
        <v>85</v>
      </c>
      <c r="N517" s="3">
        <f t="shared" si="180"/>
        <v>1.9344984512435677</v>
      </c>
      <c r="O517" s="3">
        <f t="shared" si="181"/>
        <v>9.2466210044534645</v>
      </c>
      <c r="P517" s="1" t="s">
        <v>29</v>
      </c>
      <c r="Q517" s="8" t="s">
        <v>29</v>
      </c>
      <c r="R517" s="8" t="s">
        <v>29</v>
      </c>
      <c r="S517" s="7">
        <v>121.12659402090915</v>
      </c>
      <c r="T517" s="3">
        <f t="shared" si="182"/>
        <v>2.0868102452628952</v>
      </c>
      <c r="U517" s="3">
        <f t="shared" si="183"/>
        <v>11.028444768910489</v>
      </c>
      <c r="V517" s="7">
        <v>100.06570498581155</v>
      </c>
      <c r="W517" s="3">
        <f t="shared" si="184"/>
        <v>2.0046038097732448</v>
      </c>
      <c r="X517" s="3">
        <f t="shared" si="185"/>
        <v>10.02824535927455</v>
      </c>
      <c r="Y517" s="1">
        <v>3.3333333333333335</v>
      </c>
      <c r="Z517" s="3">
        <f t="shared" si="186"/>
        <v>0.63682209758717434</v>
      </c>
      <c r="AA517" s="3">
        <f t="shared" si="187"/>
        <v>1.9578900207451218</v>
      </c>
      <c r="AB517" s="5">
        <v>236.16666666666666</v>
      </c>
      <c r="AC517" s="3">
        <f t="shared" si="188"/>
        <v>2.3750536497006407</v>
      </c>
      <c r="AD517" s="3">
        <f t="shared" si="189"/>
        <v>15.383974345619102</v>
      </c>
      <c r="AE517" s="2">
        <v>1.01</v>
      </c>
      <c r="AF517" s="3">
        <f t="shared" si="190"/>
        <v>0.30319605742048883</v>
      </c>
      <c r="AG517" s="3">
        <f t="shared" si="191"/>
        <v>1.2288205727444508</v>
      </c>
      <c r="AH517" s="8">
        <v>15.9</v>
      </c>
      <c r="AI517" s="3">
        <f t="shared" si="192"/>
        <v>1.2278867046136734</v>
      </c>
      <c r="AJ517" s="3">
        <f t="shared" si="193"/>
        <v>4.0496913462633168</v>
      </c>
      <c r="AK517">
        <v>1.69</v>
      </c>
      <c r="AL517" s="3">
        <f t="shared" si="194"/>
        <v>0.42975228000240795</v>
      </c>
      <c r="AM517" s="3">
        <f t="shared" si="195"/>
        <v>1.4798648586948742</v>
      </c>
    </row>
    <row r="518" spans="1:39" x14ac:dyDescent="0.2">
      <c r="A518">
        <v>46</v>
      </c>
      <c r="B518">
        <v>1</v>
      </c>
      <c r="C518" s="1">
        <v>46.01</v>
      </c>
      <c r="D518" s="1" t="s">
        <v>312</v>
      </c>
      <c r="E518" s="9" t="s">
        <v>9</v>
      </c>
      <c r="F518" s="6">
        <v>1</v>
      </c>
      <c r="G518" s="3">
        <v>14</v>
      </c>
      <c r="H518" s="3">
        <f t="shared" si="176"/>
        <v>1.1760912590556813</v>
      </c>
      <c r="I518" s="3">
        <f t="shared" si="177"/>
        <v>3.8078865529319543</v>
      </c>
      <c r="J518" s="3">
        <v>122</v>
      </c>
      <c r="K518" s="3">
        <f t="shared" si="178"/>
        <v>2.0899051114393981</v>
      </c>
      <c r="L518" s="3">
        <f t="shared" si="179"/>
        <v>11.067971810589327</v>
      </c>
      <c r="M518" s="3">
        <v>128</v>
      </c>
      <c r="N518" s="3">
        <f t="shared" si="180"/>
        <v>2.1105897102992488</v>
      </c>
      <c r="O518" s="3">
        <f t="shared" si="181"/>
        <v>11.335784048754634</v>
      </c>
      <c r="P518" s="1" t="s">
        <v>29</v>
      </c>
      <c r="Q518" s="8" t="s">
        <v>29</v>
      </c>
      <c r="R518" s="8" t="s">
        <v>29</v>
      </c>
      <c r="S518" s="7">
        <v>78.608442444369345</v>
      </c>
      <c r="T518" s="3">
        <f t="shared" si="182"/>
        <v>1.900959126940944</v>
      </c>
      <c r="U518" s="3">
        <f t="shared" si="183"/>
        <v>8.8942926893806096</v>
      </c>
      <c r="V518" s="7">
        <v>72.035962791980552</v>
      </c>
      <c r="W518" s="3">
        <f t="shared" si="184"/>
        <v>1.863536758698972</v>
      </c>
      <c r="X518" s="3">
        <f t="shared" si="185"/>
        <v>8.516804729003745</v>
      </c>
      <c r="Y518" s="1">
        <v>9.6666666666666661</v>
      </c>
      <c r="Z518" s="3">
        <f t="shared" si="186"/>
        <v>1.0280287236002434</v>
      </c>
      <c r="AA518" s="3">
        <f t="shared" si="187"/>
        <v>3.1885210782848317</v>
      </c>
      <c r="AB518" s="5">
        <v>443</v>
      </c>
      <c r="AC518" s="3">
        <f t="shared" si="188"/>
        <v>2.6473829701146196</v>
      </c>
      <c r="AD518" s="3">
        <f t="shared" si="189"/>
        <v>21.059439688652688</v>
      </c>
      <c r="AE518" s="2">
        <v>1.02</v>
      </c>
      <c r="AF518" s="3">
        <f t="shared" si="190"/>
        <v>0.30535136944662378</v>
      </c>
      <c r="AG518" s="3">
        <f t="shared" si="191"/>
        <v>1.2328828005937953</v>
      </c>
      <c r="AH518" s="8">
        <v>6.4000000000000012</v>
      </c>
      <c r="AI518" s="3">
        <f t="shared" si="192"/>
        <v>0.86923171973097624</v>
      </c>
      <c r="AJ518" s="3">
        <f t="shared" si="193"/>
        <v>2.6267851073127395</v>
      </c>
      <c r="AK518">
        <v>2.04</v>
      </c>
      <c r="AL518" s="3">
        <f t="shared" si="194"/>
        <v>0.48287358360875376</v>
      </c>
      <c r="AM518" s="3">
        <f t="shared" si="195"/>
        <v>1.5937377450509227</v>
      </c>
    </row>
    <row r="519" spans="1:39" x14ac:dyDescent="0.2">
      <c r="A519">
        <v>46</v>
      </c>
      <c r="B519">
        <v>2</v>
      </c>
      <c r="C519" s="1">
        <v>46.02</v>
      </c>
      <c r="D519" s="1" t="s">
        <v>316</v>
      </c>
      <c r="E519" s="6" t="s">
        <v>251</v>
      </c>
      <c r="F519" s="6">
        <v>1</v>
      </c>
      <c r="G519" s="3">
        <v>15</v>
      </c>
      <c r="H519" s="3">
        <f t="shared" si="176"/>
        <v>1.2041199826559248</v>
      </c>
      <c r="I519" s="3">
        <f t="shared" si="177"/>
        <v>3.9370039370059056</v>
      </c>
      <c r="J519" s="3">
        <v>80</v>
      </c>
      <c r="K519" s="3">
        <f t="shared" si="178"/>
        <v>1.9084850188786497</v>
      </c>
      <c r="L519" s="3">
        <f t="shared" si="179"/>
        <v>8.9721792224631809</v>
      </c>
      <c r="M519" s="3">
        <v>85</v>
      </c>
      <c r="N519" s="3">
        <f t="shared" si="180"/>
        <v>1.9344984512435677</v>
      </c>
      <c r="O519" s="3">
        <f t="shared" si="181"/>
        <v>9.2466210044534645</v>
      </c>
      <c r="P519" s="1" t="s">
        <v>29</v>
      </c>
      <c r="Q519" s="8" t="s">
        <v>29</v>
      </c>
      <c r="R519" s="8" t="s">
        <v>29</v>
      </c>
      <c r="S519" s="7">
        <v>104.88882314676445</v>
      </c>
      <c r="T519" s="3">
        <f t="shared" si="182"/>
        <v>2.0248501215630554</v>
      </c>
      <c r="U519" s="3">
        <f t="shared" si="183"/>
        <v>10.265905860992708</v>
      </c>
      <c r="V519" s="7">
        <v>107.96093807798488</v>
      </c>
      <c r="W519" s="3">
        <f t="shared" si="184"/>
        <v>2.0372708335586025</v>
      </c>
      <c r="X519" s="3">
        <f t="shared" si="185"/>
        <v>10.414458126949519</v>
      </c>
      <c r="Y519" s="1">
        <v>2</v>
      </c>
      <c r="Z519" s="3">
        <f t="shared" si="186"/>
        <v>0.47712125471966244</v>
      </c>
      <c r="AA519" s="3">
        <f t="shared" si="187"/>
        <v>1.5811388300841898</v>
      </c>
      <c r="AB519" s="5">
        <v>220.66666666666666</v>
      </c>
      <c r="AC519" s="3">
        <f t="shared" si="188"/>
        <v>2.3457003905834419</v>
      </c>
      <c r="AD519" s="3">
        <f t="shared" si="189"/>
        <v>14.871673297469476</v>
      </c>
      <c r="AE519" s="2">
        <v>1.32</v>
      </c>
      <c r="AF519" s="3">
        <f t="shared" si="190"/>
        <v>0.36548798489089973</v>
      </c>
      <c r="AG519" s="3">
        <f t="shared" si="191"/>
        <v>1.3490737563232043</v>
      </c>
      <c r="AH519" s="8">
        <v>9.5333333333333332</v>
      </c>
      <c r="AI519" s="3">
        <f t="shared" si="192"/>
        <v>1.0225658278987413</v>
      </c>
      <c r="AJ519" s="3">
        <f t="shared" si="193"/>
        <v>3.1675437381878933</v>
      </c>
      <c r="AK519">
        <v>1.99</v>
      </c>
      <c r="AL519" s="3">
        <f t="shared" si="194"/>
        <v>0.47567118832442967</v>
      </c>
      <c r="AM519" s="3">
        <f t="shared" si="195"/>
        <v>1.57797338380595</v>
      </c>
    </row>
    <row r="520" spans="1:39" x14ac:dyDescent="0.2">
      <c r="A520">
        <v>46</v>
      </c>
      <c r="B520">
        <v>3</v>
      </c>
      <c r="C520" s="1">
        <v>46.03</v>
      </c>
      <c r="D520" s="1" t="s">
        <v>316</v>
      </c>
      <c r="E520" s="6" t="s">
        <v>189</v>
      </c>
      <c r="F520" s="6">
        <v>1</v>
      </c>
      <c r="G520" s="3">
        <v>13</v>
      </c>
      <c r="H520" s="3">
        <f t="shared" si="176"/>
        <v>1.146128035678238</v>
      </c>
      <c r="I520" s="3">
        <f t="shared" si="177"/>
        <v>3.6742346141747673</v>
      </c>
      <c r="J520" s="3">
        <v>80</v>
      </c>
      <c r="K520" s="3">
        <f t="shared" si="178"/>
        <v>1.9084850188786497</v>
      </c>
      <c r="L520" s="3">
        <f t="shared" si="179"/>
        <v>8.9721792224631809</v>
      </c>
      <c r="M520" s="3">
        <v>80</v>
      </c>
      <c r="N520" s="3">
        <f t="shared" si="180"/>
        <v>1.9084850188786497</v>
      </c>
      <c r="O520" s="3">
        <f t="shared" si="181"/>
        <v>8.9721792224631809</v>
      </c>
      <c r="P520" s="1" t="s">
        <v>29</v>
      </c>
      <c r="Q520" s="8" t="s">
        <v>29</v>
      </c>
      <c r="R520" s="8" t="s">
        <v>29</v>
      </c>
      <c r="S520" s="7">
        <v>105.46268631933962</v>
      </c>
      <c r="T520" s="3">
        <f t="shared" si="182"/>
        <v>2.0271974203089034</v>
      </c>
      <c r="U520" s="3">
        <f t="shared" si="183"/>
        <v>10.293817868960943</v>
      </c>
      <c r="V520" s="7">
        <v>87.265510275450779</v>
      </c>
      <c r="W520" s="3">
        <f t="shared" si="184"/>
        <v>1.9457910362714086</v>
      </c>
      <c r="X520" s="3">
        <f t="shared" si="185"/>
        <v>9.3683248382755586</v>
      </c>
      <c r="Y520" s="1">
        <f>0/3</f>
        <v>0</v>
      </c>
      <c r="Z520" s="3">
        <f t="shared" si="186"/>
        <v>0</v>
      </c>
      <c r="AA520" s="3">
        <f t="shared" si="187"/>
        <v>0.70710678118654757</v>
      </c>
      <c r="AB520" s="5">
        <v>154.16666666666666</v>
      </c>
      <c r="AC520" s="3">
        <f t="shared" si="188"/>
        <v>2.1907984305976989</v>
      </c>
      <c r="AD520" s="3">
        <f t="shared" si="189"/>
        <v>12.436505404118419</v>
      </c>
      <c r="AE520" s="2">
        <v>0.8</v>
      </c>
      <c r="AF520" s="3">
        <f t="shared" si="190"/>
        <v>0.25527250510330607</v>
      </c>
      <c r="AG520" s="3">
        <f t="shared" si="191"/>
        <v>1.1401754250991381</v>
      </c>
      <c r="AH520" s="8">
        <v>57.5</v>
      </c>
      <c r="AI520" s="3">
        <f t="shared" si="192"/>
        <v>1.7671558660821804</v>
      </c>
      <c r="AJ520" s="3">
        <f t="shared" si="193"/>
        <v>7.6157731058639087</v>
      </c>
      <c r="AK520">
        <v>2.0699999999999998</v>
      </c>
      <c r="AL520" s="3">
        <f t="shared" si="194"/>
        <v>0.48713837547718647</v>
      </c>
      <c r="AM520" s="3">
        <f t="shared" si="195"/>
        <v>1.6031219541881396</v>
      </c>
    </row>
    <row r="521" spans="1:39" x14ac:dyDescent="0.2">
      <c r="A521">
        <v>46</v>
      </c>
      <c r="B521">
        <v>4</v>
      </c>
      <c r="C521" s="1">
        <v>46.04</v>
      </c>
      <c r="D521" s="1" t="s">
        <v>316</v>
      </c>
      <c r="E521" s="6" t="s">
        <v>172</v>
      </c>
      <c r="F521" s="6">
        <v>1</v>
      </c>
      <c r="G521" s="3">
        <v>15</v>
      </c>
      <c r="H521" s="3">
        <f t="shared" si="176"/>
        <v>1.2041199826559248</v>
      </c>
      <c r="I521" s="3">
        <f t="shared" si="177"/>
        <v>3.9370039370059056</v>
      </c>
      <c r="J521" s="3">
        <v>80</v>
      </c>
      <c r="K521" s="3">
        <f t="shared" si="178"/>
        <v>1.9084850188786497</v>
      </c>
      <c r="L521" s="3">
        <f t="shared" si="179"/>
        <v>8.9721792224631809</v>
      </c>
      <c r="M521" s="3">
        <v>85</v>
      </c>
      <c r="N521" s="3">
        <f t="shared" si="180"/>
        <v>1.9344984512435677</v>
      </c>
      <c r="O521" s="3">
        <f t="shared" si="181"/>
        <v>9.2466210044534645</v>
      </c>
      <c r="P521" s="1" t="s">
        <v>29</v>
      </c>
      <c r="Q521" s="8" t="s">
        <v>29</v>
      </c>
      <c r="R521" s="8" t="s">
        <v>29</v>
      </c>
      <c r="S521" s="7">
        <v>96.385895558441305</v>
      </c>
      <c r="T521" s="3">
        <f t="shared" si="182"/>
        <v>1.9884960623745509</v>
      </c>
      <c r="U521" s="3">
        <f t="shared" si="183"/>
        <v>9.8430633218750199</v>
      </c>
      <c r="V521" s="7">
        <v>79.814095029842917</v>
      </c>
      <c r="W521" s="3">
        <f t="shared" si="184"/>
        <v>1.9074871139902625</v>
      </c>
      <c r="X521" s="3">
        <f t="shared" si="185"/>
        <v>8.9618131552628864</v>
      </c>
      <c r="Y521" s="1">
        <v>2</v>
      </c>
      <c r="Z521" s="3">
        <f t="shared" si="186"/>
        <v>0.47712125471966244</v>
      </c>
      <c r="AA521" s="3">
        <f t="shared" si="187"/>
        <v>1.5811388300841898</v>
      </c>
      <c r="AB521" s="5">
        <v>220</v>
      </c>
      <c r="AC521" s="3">
        <f t="shared" si="188"/>
        <v>2.3443922736851106</v>
      </c>
      <c r="AD521" s="3">
        <f t="shared" si="189"/>
        <v>14.849242404917497</v>
      </c>
      <c r="AE521" s="2">
        <v>0.88</v>
      </c>
      <c r="AF521" s="3">
        <f t="shared" si="190"/>
        <v>0.27415784926367981</v>
      </c>
      <c r="AG521" s="3">
        <f t="shared" si="191"/>
        <v>1.1747340124470731</v>
      </c>
      <c r="AH521" s="8">
        <v>69.8</v>
      </c>
      <c r="AI521" s="3">
        <f t="shared" si="192"/>
        <v>1.8500332576897689</v>
      </c>
      <c r="AJ521" s="3">
        <f t="shared" si="193"/>
        <v>8.3845095265018337</v>
      </c>
      <c r="AK521">
        <v>1.85</v>
      </c>
      <c r="AL521" s="3">
        <f t="shared" si="194"/>
        <v>0.45484486000851021</v>
      </c>
      <c r="AM521" s="3">
        <f t="shared" si="195"/>
        <v>1.5329709716755893</v>
      </c>
    </row>
    <row r="522" spans="1:39" x14ac:dyDescent="0.2">
      <c r="A522">
        <v>46</v>
      </c>
      <c r="B522">
        <v>5</v>
      </c>
      <c r="C522" s="1">
        <v>46.05</v>
      </c>
      <c r="D522" s="1" t="s">
        <v>316</v>
      </c>
      <c r="E522" s="6" t="s">
        <v>177</v>
      </c>
      <c r="F522" s="6">
        <v>1</v>
      </c>
      <c r="G522" s="3">
        <v>13</v>
      </c>
      <c r="H522" s="3">
        <f t="shared" si="176"/>
        <v>1.146128035678238</v>
      </c>
      <c r="I522" s="3">
        <f t="shared" si="177"/>
        <v>3.6742346141747673</v>
      </c>
      <c r="J522" s="3">
        <v>85</v>
      </c>
      <c r="K522" s="3">
        <f t="shared" si="178"/>
        <v>1.9344984512435677</v>
      </c>
      <c r="L522" s="3">
        <f t="shared" si="179"/>
        <v>9.2466210044534645</v>
      </c>
      <c r="M522" s="3">
        <v>92</v>
      </c>
      <c r="N522" s="3">
        <f t="shared" si="180"/>
        <v>1.968482948553935</v>
      </c>
      <c r="O522" s="3">
        <f t="shared" si="181"/>
        <v>9.6176920308356717</v>
      </c>
      <c r="P522" s="1" t="s">
        <v>29</v>
      </c>
      <c r="Q522" s="8" t="s">
        <v>29</v>
      </c>
      <c r="R522" s="8" t="s">
        <v>29</v>
      </c>
      <c r="S522" s="7">
        <v>109.78007275643142</v>
      </c>
      <c r="T522" s="3">
        <f t="shared" si="182"/>
        <v>2.0444616460400051</v>
      </c>
      <c r="U522" s="3">
        <f t="shared" si="183"/>
        <v>10.501431938380186</v>
      </c>
      <c r="V522" s="7">
        <v>98.340696839057159</v>
      </c>
      <c r="W522" s="3">
        <f t="shared" si="184"/>
        <v>1.9971272020885973</v>
      </c>
      <c r="X522" s="3">
        <f t="shared" si="185"/>
        <v>9.9418658630589647</v>
      </c>
      <c r="Y522" s="1">
        <v>3</v>
      </c>
      <c r="Z522" s="3">
        <f t="shared" si="186"/>
        <v>0.6020599913279624</v>
      </c>
      <c r="AA522" s="3">
        <f t="shared" si="187"/>
        <v>1.8708286933869707</v>
      </c>
      <c r="AB522" s="5">
        <v>164.16666666666666</v>
      </c>
      <c r="AC522" s="3">
        <f t="shared" si="188"/>
        <v>2.2179224041016319</v>
      </c>
      <c r="AD522" s="3">
        <f t="shared" si="189"/>
        <v>12.832251036613439</v>
      </c>
      <c r="AE522" s="2">
        <v>1.29</v>
      </c>
      <c r="AF522" s="3">
        <f t="shared" si="190"/>
        <v>0.35983548233988799</v>
      </c>
      <c r="AG522" s="3">
        <f t="shared" si="191"/>
        <v>1.3379088160259651</v>
      </c>
      <c r="AH522" s="8">
        <v>0.63333333333333341</v>
      </c>
      <c r="AI522" s="3">
        <f t="shared" si="192"/>
        <v>0.21307482530885122</v>
      </c>
      <c r="AJ522" s="3">
        <f t="shared" si="193"/>
        <v>1.0645812948447542</v>
      </c>
      <c r="AK522">
        <v>2.78</v>
      </c>
      <c r="AL522" s="3">
        <f t="shared" si="194"/>
        <v>0.57749179983722532</v>
      </c>
      <c r="AM522" s="3">
        <f t="shared" si="195"/>
        <v>1.8110770276274832</v>
      </c>
    </row>
    <row r="523" spans="1:39" x14ac:dyDescent="0.2">
      <c r="A523">
        <v>46</v>
      </c>
      <c r="B523">
        <v>6</v>
      </c>
      <c r="C523" s="1">
        <v>46.06</v>
      </c>
      <c r="D523" s="1" t="s">
        <v>316</v>
      </c>
      <c r="E523" s="6" t="s">
        <v>204</v>
      </c>
      <c r="F523" s="9">
        <v>1</v>
      </c>
      <c r="G523" s="3">
        <v>9</v>
      </c>
      <c r="H523" s="3">
        <f t="shared" si="176"/>
        <v>1</v>
      </c>
      <c r="I523" s="3">
        <f t="shared" si="177"/>
        <v>3.082207001484488</v>
      </c>
      <c r="J523" s="3">
        <v>85</v>
      </c>
      <c r="K523" s="3">
        <f t="shared" si="178"/>
        <v>1.9344984512435677</v>
      </c>
      <c r="L523" s="3">
        <f t="shared" si="179"/>
        <v>9.2466210044534645</v>
      </c>
      <c r="M523" s="3">
        <v>85</v>
      </c>
      <c r="N523" s="3">
        <f t="shared" si="180"/>
        <v>1.9344984512435677</v>
      </c>
      <c r="O523" s="3">
        <f t="shared" si="181"/>
        <v>9.2466210044534645</v>
      </c>
      <c r="P523" s="1" t="s">
        <v>29</v>
      </c>
      <c r="Q523" s="8" t="s">
        <v>29</v>
      </c>
      <c r="R523" s="8" t="s">
        <v>29</v>
      </c>
      <c r="S523" s="7">
        <v>85.936749823040373</v>
      </c>
      <c r="T523" s="3">
        <f t="shared" si="182"/>
        <v>1.9392033998264777</v>
      </c>
      <c r="U523" s="3">
        <f t="shared" si="183"/>
        <v>9.297136646464887</v>
      </c>
      <c r="V523" s="7">
        <v>63.166195942499847</v>
      </c>
      <c r="W523" s="3">
        <f t="shared" si="184"/>
        <v>1.8073062931457713</v>
      </c>
      <c r="X523" s="3">
        <f t="shared" si="185"/>
        <v>7.9791099718264222</v>
      </c>
      <c r="Y523" s="1">
        <v>2.6666666666666665</v>
      </c>
      <c r="Z523" s="3">
        <f t="shared" si="186"/>
        <v>0.56427143043856254</v>
      </c>
      <c r="AA523" s="3">
        <f t="shared" si="187"/>
        <v>1.7795130420052185</v>
      </c>
      <c r="AB523" s="5">
        <v>267.83333333333331</v>
      </c>
      <c r="AC523" s="3">
        <f t="shared" si="188"/>
        <v>2.4294831170053177</v>
      </c>
      <c r="AD523" s="3">
        <f t="shared" si="189"/>
        <v>16.380883167074153</v>
      </c>
      <c r="AE523" s="2">
        <v>1.31</v>
      </c>
      <c r="AF523" s="3">
        <f t="shared" si="190"/>
        <v>0.36361197989214433</v>
      </c>
      <c r="AG523" s="3">
        <f t="shared" si="191"/>
        <v>1.3453624047073711</v>
      </c>
      <c r="AH523" s="8" t="s">
        <v>29</v>
      </c>
      <c r="AI523" s="8" t="s">
        <v>29</v>
      </c>
      <c r="AJ523" s="8" t="s">
        <v>29</v>
      </c>
      <c r="AK523" s="8" t="s">
        <v>29</v>
      </c>
      <c r="AL523" s="8" t="s">
        <v>29</v>
      </c>
      <c r="AM523" s="8" t="s">
        <v>29</v>
      </c>
    </row>
    <row r="524" spans="1:39" x14ac:dyDescent="0.2">
      <c r="A524">
        <v>46</v>
      </c>
      <c r="B524">
        <v>7</v>
      </c>
      <c r="C524" s="1">
        <v>46.07</v>
      </c>
      <c r="D524" s="1" t="s">
        <v>314</v>
      </c>
      <c r="E524" s="6" t="s">
        <v>57</v>
      </c>
      <c r="F524" s="6">
        <v>2</v>
      </c>
      <c r="G524" s="3">
        <v>13</v>
      </c>
      <c r="H524" s="3">
        <f t="shared" si="176"/>
        <v>1.146128035678238</v>
      </c>
      <c r="I524" s="3">
        <f t="shared" si="177"/>
        <v>3.6742346141747673</v>
      </c>
      <c r="J524" s="3">
        <v>85</v>
      </c>
      <c r="K524" s="3">
        <f t="shared" si="178"/>
        <v>1.9344984512435677</v>
      </c>
      <c r="L524" s="3">
        <f t="shared" si="179"/>
        <v>9.2466210044534645</v>
      </c>
      <c r="M524" s="3">
        <v>85</v>
      </c>
      <c r="N524" s="3">
        <f t="shared" si="180"/>
        <v>1.9344984512435677</v>
      </c>
      <c r="O524" s="3">
        <f t="shared" si="181"/>
        <v>9.2466210044534645</v>
      </c>
      <c r="P524" s="1" t="s">
        <v>29</v>
      </c>
      <c r="Q524" s="8" t="s">
        <v>29</v>
      </c>
      <c r="R524" s="8" t="s">
        <v>29</v>
      </c>
      <c r="S524" s="7">
        <v>72.108215979149207</v>
      </c>
      <c r="T524" s="3">
        <f t="shared" si="182"/>
        <v>1.8639661861767924</v>
      </c>
      <c r="U524" s="3">
        <f t="shared" si="183"/>
        <v>8.5210454745382744</v>
      </c>
      <c r="V524" s="7">
        <v>59.650422258366866</v>
      </c>
      <c r="W524" s="3">
        <f t="shared" si="184"/>
        <v>1.7828338288438166</v>
      </c>
      <c r="X524" s="3">
        <f t="shared" si="185"/>
        <v>7.7556703294020215</v>
      </c>
      <c r="Y524" s="1">
        <v>4</v>
      </c>
      <c r="Z524" s="3">
        <f t="shared" si="186"/>
        <v>0.69897000433601886</v>
      </c>
      <c r="AA524" s="3">
        <f t="shared" si="187"/>
        <v>2.1213203435596424</v>
      </c>
      <c r="AB524" s="5">
        <v>218.5</v>
      </c>
      <c r="AC524" s="3">
        <f t="shared" si="188"/>
        <v>2.3414345245781401</v>
      </c>
      <c r="AD524" s="3">
        <f t="shared" si="189"/>
        <v>14.798648586948742</v>
      </c>
      <c r="AE524" s="2">
        <v>0.89</v>
      </c>
      <c r="AF524" s="3">
        <f t="shared" si="190"/>
        <v>0.27646180417324417</v>
      </c>
      <c r="AG524" s="3">
        <f t="shared" si="191"/>
        <v>1.1789826122551597</v>
      </c>
      <c r="AH524" s="8">
        <v>35.93333333333333</v>
      </c>
      <c r="AI524" s="3">
        <f t="shared" si="192"/>
        <v>1.5674185056727485</v>
      </c>
      <c r="AJ524" s="3">
        <f t="shared" si="193"/>
        <v>6.0360030925549841</v>
      </c>
      <c r="AK524">
        <v>1.9049999999999998</v>
      </c>
      <c r="AL524" s="3">
        <f t="shared" si="194"/>
        <v>0.46314613672634952</v>
      </c>
      <c r="AM524" s="3">
        <f t="shared" si="195"/>
        <v>1.5508062419270823</v>
      </c>
    </row>
    <row r="525" spans="1:39" x14ac:dyDescent="0.2">
      <c r="A525">
        <v>46</v>
      </c>
      <c r="B525">
        <v>8</v>
      </c>
      <c r="C525" s="1">
        <v>46.08</v>
      </c>
      <c r="D525" s="1" t="s">
        <v>314</v>
      </c>
      <c r="E525" s="6" t="s">
        <v>64</v>
      </c>
      <c r="F525" s="6">
        <v>2</v>
      </c>
      <c r="G525" s="3">
        <v>15</v>
      </c>
      <c r="H525" s="3">
        <f t="shared" si="176"/>
        <v>1.2041199826559248</v>
      </c>
      <c r="I525" s="3">
        <f t="shared" si="177"/>
        <v>3.9370039370059056</v>
      </c>
      <c r="J525" s="3">
        <v>80</v>
      </c>
      <c r="K525" s="3">
        <f t="shared" si="178"/>
        <v>1.9084850188786497</v>
      </c>
      <c r="L525" s="3">
        <f t="shared" si="179"/>
        <v>8.9721792224631809</v>
      </c>
      <c r="M525" s="3">
        <v>85</v>
      </c>
      <c r="N525" s="3">
        <f t="shared" si="180"/>
        <v>1.9344984512435677</v>
      </c>
      <c r="O525" s="3">
        <f t="shared" si="181"/>
        <v>9.2466210044534645</v>
      </c>
      <c r="P525" s="1" t="s">
        <v>29</v>
      </c>
      <c r="Q525" s="8" t="s">
        <v>29</v>
      </c>
      <c r="R525" s="8" t="s">
        <v>29</v>
      </c>
      <c r="S525" s="7">
        <v>101.11432536279194</v>
      </c>
      <c r="T525" s="3">
        <f t="shared" si="182"/>
        <v>2.0090866724453553</v>
      </c>
      <c r="U525" s="3">
        <f t="shared" si="183"/>
        <v>10.080393115488699</v>
      </c>
      <c r="V525" s="7">
        <v>74.565095538742554</v>
      </c>
      <c r="W525" s="3">
        <f t="shared" si="184"/>
        <v>1.8783212357736676</v>
      </c>
      <c r="X525" s="3">
        <f t="shared" si="185"/>
        <v>8.6640115153860773</v>
      </c>
      <c r="Y525" s="1">
        <v>5.333333333333333</v>
      </c>
      <c r="Z525" s="3">
        <f t="shared" si="186"/>
        <v>0.80163234623316648</v>
      </c>
      <c r="AA525" s="3">
        <f t="shared" si="187"/>
        <v>2.4152294576982398</v>
      </c>
      <c r="AB525" s="5">
        <v>245.5</v>
      </c>
      <c r="AC525" s="3">
        <f t="shared" si="188"/>
        <v>2.3918169236132489</v>
      </c>
      <c r="AD525" s="3">
        <f t="shared" si="189"/>
        <v>15.684387141358123</v>
      </c>
      <c r="AE525" s="2">
        <v>0.84</v>
      </c>
      <c r="AF525" s="3">
        <f t="shared" si="190"/>
        <v>0.26481782300953643</v>
      </c>
      <c r="AG525" s="3">
        <f t="shared" si="191"/>
        <v>1.1575836902790224</v>
      </c>
      <c r="AH525" s="8">
        <v>17</v>
      </c>
      <c r="AI525" s="3">
        <f t="shared" si="192"/>
        <v>1.255272505103306</v>
      </c>
      <c r="AJ525" s="3">
        <f t="shared" si="193"/>
        <v>4.1833001326703778</v>
      </c>
      <c r="AK525">
        <v>2.0699999999999998</v>
      </c>
      <c r="AL525" s="3">
        <f t="shared" si="194"/>
        <v>0.48713837547718647</v>
      </c>
      <c r="AM525" s="3">
        <f t="shared" si="195"/>
        <v>1.6031219541881396</v>
      </c>
    </row>
    <row r="526" spans="1:39" x14ac:dyDescent="0.2">
      <c r="A526">
        <v>46</v>
      </c>
      <c r="B526">
        <v>9</v>
      </c>
      <c r="C526" s="1">
        <v>46.09</v>
      </c>
      <c r="D526" s="1" t="s">
        <v>314</v>
      </c>
      <c r="E526" s="6" t="s">
        <v>69</v>
      </c>
      <c r="F526" s="6">
        <v>2</v>
      </c>
      <c r="G526" s="3">
        <v>14</v>
      </c>
      <c r="H526" s="3">
        <f t="shared" si="176"/>
        <v>1.1760912590556813</v>
      </c>
      <c r="I526" s="3">
        <f t="shared" si="177"/>
        <v>3.8078865529319543</v>
      </c>
      <c r="J526" s="3">
        <v>85</v>
      </c>
      <c r="K526" s="3">
        <f t="shared" si="178"/>
        <v>1.9344984512435677</v>
      </c>
      <c r="L526" s="3">
        <f t="shared" si="179"/>
        <v>9.2466210044534645</v>
      </c>
      <c r="M526" s="3">
        <v>85</v>
      </c>
      <c r="N526" s="3">
        <f t="shared" si="180"/>
        <v>1.9344984512435677</v>
      </c>
      <c r="O526" s="3">
        <f t="shared" si="181"/>
        <v>9.2466210044534645</v>
      </c>
      <c r="P526" s="1" t="s">
        <v>29</v>
      </c>
      <c r="Q526" s="8" t="s">
        <v>29</v>
      </c>
      <c r="R526" s="8" t="s">
        <v>29</v>
      </c>
      <c r="S526" s="7">
        <v>103.01474114403069</v>
      </c>
      <c r="T526" s="3">
        <f t="shared" si="182"/>
        <v>2.0170948926049066</v>
      </c>
      <c r="U526" s="3">
        <f t="shared" si="183"/>
        <v>10.174219436597124</v>
      </c>
      <c r="V526" s="7">
        <v>78.147004439833665</v>
      </c>
      <c r="W526" s="3">
        <f t="shared" si="184"/>
        <v>1.8984344823080468</v>
      </c>
      <c r="X526" s="3">
        <f t="shared" si="185"/>
        <v>8.8683146335610843</v>
      </c>
      <c r="Y526" s="1">
        <v>3.3333333333333335</v>
      </c>
      <c r="Z526" s="3">
        <f t="shared" si="186"/>
        <v>0.63682209758717434</v>
      </c>
      <c r="AA526" s="3">
        <f t="shared" si="187"/>
        <v>1.9578900207451218</v>
      </c>
      <c r="AB526" s="5">
        <v>272.16666666666669</v>
      </c>
      <c r="AC526" s="3">
        <f t="shared" si="188"/>
        <v>2.4364277031868555</v>
      </c>
      <c r="AD526" s="3">
        <f t="shared" si="189"/>
        <v>16.512621435334449</v>
      </c>
      <c r="AE526" s="2">
        <v>0.91</v>
      </c>
      <c r="AF526" s="3">
        <f t="shared" si="190"/>
        <v>0.28103336724772759</v>
      </c>
      <c r="AG526" s="3">
        <f t="shared" si="191"/>
        <v>1.1874342087037917</v>
      </c>
      <c r="AH526" s="8">
        <v>46.833333333333336</v>
      </c>
      <c r="AI526" s="3">
        <f t="shared" si="192"/>
        <v>1.6797306463503487</v>
      </c>
      <c r="AJ526" s="3">
        <f t="shared" si="193"/>
        <v>6.8799224801834313</v>
      </c>
      <c r="AK526">
        <v>1.89</v>
      </c>
      <c r="AL526" s="3">
        <f t="shared" si="194"/>
        <v>0.46089784275654783</v>
      </c>
      <c r="AM526" s="3">
        <f t="shared" si="195"/>
        <v>1.5459624833740306</v>
      </c>
    </row>
    <row r="527" spans="1:39" s="16" customFormat="1" x14ac:dyDescent="0.2">
      <c r="A527" s="16">
        <v>46</v>
      </c>
      <c r="B527" s="16">
        <v>10</v>
      </c>
      <c r="C527" s="17">
        <v>46.1</v>
      </c>
      <c r="D527" s="17" t="s">
        <v>313</v>
      </c>
      <c r="E527" s="18" t="s">
        <v>11</v>
      </c>
      <c r="F527" s="18">
        <v>2</v>
      </c>
      <c r="G527" s="19">
        <v>13</v>
      </c>
      <c r="H527" s="3">
        <f t="shared" si="176"/>
        <v>1.146128035678238</v>
      </c>
      <c r="I527" s="3">
        <f t="shared" si="177"/>
        <v>3.6742346141747673</v>
      </c>
      <c r="J527" s="19">
        <v>58</v>
      </c>
      <c r="K527" s="3">
        <f t="shared" si="178"/>
        <v>1.7708520116421442</v>
      </c>
      <c r="L527" s="3">
        <f t="shared" si="179"/>
        <v>7.6485292703891776</v>
      </c>
      <c r="M527" s="19">
        <v>65</v>
      </c>
      <c r="N527" s="3">
        <f t="shared" si="180"/>
        <v>1.8195439355418688</v>
      </c>
      <c r="O527" s="3">
        <f t="shared" si="181"/>
        <v>8.0932070281193234</v>
      </c>
      <c r="P527" s="17" t="s">
        <v>29</v>
      </c>
      <c r="Q527" s="8" t="s">
        <v>29</v>
      </c>
      <c r="R527" s="8" t="s">
        <v>29</v>
      </c>
      <c r="S527" s="20" t="s">
        <v>29</v>
      </c>
      <c r="T527" s="8" t="s">
        <v>29</v>
      </c>
      <c r="U527" s="8" t="s">
        <v>29</v>
      </c>
      <c r="V527" s="20" t="s">
        <v>29</v>
      </c>
      <c r="W527" s="8" t="s">
        <v>29</v>
      </c>
      <c r="X527" s="8" t="s">
        <v>29</v>
      </c>
      <c r="Y527" s="17">
        <v>0.66666666666666663</v>
      </c>
      <c r="Z527" s="3">
        <f t="shared" si="186"/>
        <v>0.22184874961635634</v>
      </c>
      <c r="AA527" s="3">
        <f t="shared" si="187"/>
        <v>1.0801234497346432</v>
      </c>
      <c r="AB527" s="21">
        <v>211.66666666666666</v>
      </c>
      <c r="AC527" s="3">
        <f t="shared" si="188"/>
        <v>2.3276994240014997</v>
      </c>
      <c r="AD527" s="3">
        <f t="shared" si="189"/>
        <v>14.56594201096059</v>
      </c>
      <c r="AE527" s="22">
        <v>0.52</v>
      </c>
      <c r="AF527" s="3">
        <f t="shared" si="190"/>
        <v>0.18184358794477254</v>
      </c>
      <c r="AG527" s="3">
        <f t="shared" si="191"/>
        <v>1.0099504938362078</v>
      </c>
      <c r="AH527" s="23">
        <v>181.56666666666669</v>
      </c>
      <c r="AI527" s="3">
        <f t="shared" si="192"/>
        <v>2.2614214862091226</v>
      </c>
      <c r="AJ527" s="3">
        <f t="shared" si="193"/>
        <v>13.493208168062431</v>
      </c>
      <c r="AK527" s="16">
        <v>1.58</v>
      </c>
      <c r="AL527" s="3">
        <f t="shared" si="194"/>
        <v>0.41161970596323016</v>
      </c>
      <c r="AM527" s="3">
        <f t="shared" si="195"/>
        <v>1.4422205101855958</v>
      </c>
    </row>
    <row r="528" spans="1:39" x14ac:dyDescent="0.2">
      <c r="A528">
        <v>46</v>
      </c>
      <c r="B528">
        <v>11</v>
      </c>
      <c r="C528" s="1">
        <v>46.11</v>
      </c>
      <c r="D528" s="1" t="s">
        <v>314</v>
      </c>
      <c r="E528" s="6" t="s">
        <v>44</v>
      </c>
      <c r="F528" s="6">
        <v>2</v>
      </c>
      <c r="G528" s="3">
        <v>12</v>
      </c>
      <c r="H528" s="3">
        <f t="shared" si="176"/>
        <v>1.1139433523068367</v>
      </c>
      <c r="I528" s="3">
        <f t="shared" si="177"/>
        <v>3.5355339059327378</v>
      </c>
      <c r="J528" s="3">
        <v>92</v>
      </c>
      <c r="K528" s="3">
        <f t="shared" si="178"/>
        <v>1.968482948553935</v>
      </c>
      <c r="L528" s="3">
        <f t="shared" si="179"/>
        <v>9.6176920308356717</v>
      </c>
      <c r="M528" s="3">
        <v>92</v>
      </c>
      <c r="N528" s="3">
        <f t="shared" si="180"/>
        <v>1.968482948553935</v>
      </c>
      <c r="O528" s="3">
        <f t="shared" si="181"/>
        <v>9.6176920308356717</v>
      </c>
      <c r="P528" s="1" t="s">
        <v>29</v>
      </c>
      <c r="Q528" s="8" t="s">
        <v>29</v>
      </c>
      <c r="R528" s="8" t="s">
        <v>29</v>
      </c>
      <c r="S528" s="7">
        <v>90.25369779276852</v>
      </c>
      <c r="T528" s="3">
        <f t="shared" si="182"/>
        <v>1.9602504720157046</v>
      </c>
      <c r="U528" s="3">
        <f t="shared" si="183"/>
        <v>9.5264735234381739</v>
      </c>
      <c r="V528" s="7">
        <v>98.664036275116686</v>
      </c>
      <c r="W528" s="3">
        <f t="shared" si="184"/>
        <v>1.9985384716019887</v>
      </c>
      <c r="X528" s="3">
        <f t="shared" si="185"/>
        <v>9.958114092292611</v>
      </c>
      <c r="Y528" s="1">
        <v>2.3333333333333335</v>
      </c>
      <c r="Z528" s="3">
        <f t="shared" si="186"/>
        <v>0.52287874528033762</v>
      </c>
      <c r="AA528" s="3">
        <f t="shared" si="187"/>
        <v>1.6832508230603465</v>
      </c>
      <c r="AB528" s="5">
        <v>182.33333333333334</v>
      </c>
      <c r="AC528" s="3">
        <f t="shared" si="188"/>
        <v>2.2632414347745815</v>
      </c>
      <c r="AD528" s="3">
        <f t="shared" si="189"/>
        <v>13.521587677981213</v>
      </c>
      <c r="AE528" s="2">
        <v>0.9</v>
      </c>
      <c r="AF528" s="3">
        <f t="shared" si="190"/>
        <v>0.27875360095282892</v>
      </c>
      <c r="AG528" s="3">
        <f t="shared" si="191"/>
        <v>1.1832159566199232</v>
      </c>
      <c r="AH528" s="8" t="s">
        <v>29</v>
      </c>
      <c r="AI528" s="8" t="s">
        <v>29</v>
      </c>
      <c r="AJ528" s="8" t="s">
        <v>29</v>
      </c>
      <c r="AK528" s="8" t="s">
        <v>29</v>
      </c>
      <c r="AL528" s="8" t="s">
        <v>29</v>
      </c>
      <c r="AM528" s="8" t="s">
        <v>29</v>
      </c>
    </row>
    <row r="529" spans="1:39" x14ac:dyDescent="0.2">
      <c r="A529">
        <v>46</v>
      </c>
      <c r="B529">
        <v>12</v>
      </c>
      <c r="C529" s="1">
        <v>46.12</v>
      </c>
      <c r="D529" s="1" t="s">
        <v>314</v>
      </c>
      <c r="E529" s="6" t="s">
        <v>72</v>
      </c>
      <c r="F529" s="6">
        <v>2</v>
      </c>
      <c r="G529" s="3">
        <v>15</v>
      </c>
      <c r="H529" s="3">
        <f t="shared" si="176"/>
        <v>1.2041199826559248</v>
      </c>
      <c r="I529" s="3">
        <f t="shared" si="177"/>
        <v>3.9370039370059056</v>
      </c>
      <c r="J529" s="3">
        <v>80</v>
      </c>
      <c r="K529" s="3">
        <f t="shared" si="178"/>
        <v>1.9084850188786497</v>
      </c>
      <c r="L529" s="3">
        <f t="shared" si="179"/>
        <v>8.9721792224631809</v>
      </c>
      <c r="M529" s="3">
        <v>85</v>
      </c>
      <c r="N529" s="3">
        <f t="shared" si="180"/>
        <v>1.9344984512435677</v>
      </c>
      <c r="O529" s="3">
        <f t="shared" si="181"/>
        <v>9.2466210044534645</v>
      </c>
      <c r="P529" s="1" t="s">
        <v>29</v>
      </c>
      <c r="Q529" s="8" t="s">
        <v>29</v>
      </c>
      <c r="R529" s="8" t="s">
        <v>29</v>
      </c>
      <c r="S529" s="7">
        <v>104.76556070346106</v>
      </c>
      <c r="T529" s="3">
        <f t="shared" si="182"/>
        <v>2.024344276099042</v>
      </c>
      <c r="U529" s="3">
        <f t="shared" si="183"/>
        <v>10.259900618595731</v>
      </c>
      <c r="V529" s="7">
        <v>82.404574546202895</v>
      </c>
      <c r="W529" s="3">
        <f t="shared" si="184"/>
        <v>1.9211898713294557</v>
      </c>
      <c r="X529" s="3">
        <f t="shared" si="185"/>
        <v>9.1051949208242053</v>
      </c>
      <c r="Y529" s="1">
        <v>1.6666666666666667</v>
      </c>
      <c r="Z529" s="3">
        <f t="shared" si="186"/>
        <v>0.42596873227228121</v>
      </c>
      <c r="AA529" s="3">
        <f t="shared" si="187"/>
        <v>1.4719601443879746</v>
      </c>
      <c r="AB529" s="5">
        <v>217.66666666666666</v>
      </c>
      <c r="AC529" s="3">
        <f t="shared" si="188"/>
        <v>2.3397825846559979</v>
      </c>
      <c r="AD529" s="3">
        <f t="shared" si="189"/>
        <v>14.770466027403018</v>
      </c>
      <c r="AE529" s="2">
        <v>0.99</v>
      </c>
      <c r="AF529" s="3">
        <f t="shared" si="190"/>
        <v>0.29885307640970665</v>
      </c>
      <c r="AG529" s="3">
        <f t="shared" si="191"/>
        <v>1.2206555615733703</v>
      </c>
      <c r="AH529" s="8">
        <v>2.0333333333333332</v>
      </c>
      <c r="AI529" s="3">
        <f t="shared" si="192"/>
        <v>0.48192013760143115</v>
      </c>
      <c r="AJ529" s="3">
        <f t="shared" si="193"/>
        <v>1.5916448515084429</v>
      </c>
      <c r="AK529">
        <v>2.23</v>
      </c>
      <c r="AL529" s="3">
        <f t="shared" si="194"/>
        <v>0.50920252233110286</v>
      </c>
      <c r="AM529" s="3">
        <f t="shared" si="195"/>
        <v>1.6522711641858305</v>
      </c>
    </row>
    <row r="530" spans="1:39" s="16" customFormat="1" x14ac:dyDescent="0.2">
      <c r="A530" s="16">
        <v>47</v>
      </c>
      <c r="B530" s="16">
        <v>1</v>
      </c>
      <c r="C530" s="17">
        <v>47.01</v>
      </c>
      <c r="D530" s="17" t="s">
        <v>313</v>
      </c>
      <c r="E530" s="18" t="s">
        <v>11</v>
      </c>
      <c r="F530" s="18">
        <v>1</v>
      </c>
      <c r="G530" s="19">
        <v>13</v>
      </c>
      <c r="H530" s="3">
        <f t="shared" si="176"/>
        <v>1.146128035678238</v>
      </c>
      <c r="I530" s="3">
        <f t="shared" si="177"/>
        <v>3.6742346141747673</v>
      </c>
      <c r="J530" s="19">
        <v>58</v>
      </c>
      <c r="K530" s="3">
        <f t="shared" si="178"/>
        <v>1.7708520116421442</v>
      </c>
      <c r="L530" s="3">
        <f t="shared" si="179"/>
        <v>7.6485292703891776</v>
      </c>
      <c r="M530" s="19">
        <v>65</v>
      </c>
      <c r="N530" s="3">
        <f t="shared" si="180"/>
        <v>1.8195439355418688</v>
      </c>
      <c r="O530" s="3">
        <f t="shared" si="181"/>
        <v>8.0932070281193234</v>
      </c>
      <c r="P530" s="17" t="s">
        <v>29</v>
      </c>
      <c r="Q530" s="8" t="s">
        <v>29</v>
      </c>
      <c r="R530" s="8" t="s">
        <v>29</v>
      </c>
      <c r="S530" s="20" t="s">
        <v>29</v>
      </c>
      <c r="T530" s="8" t="s">
        <v>29</v>
      </c>
      <c r="U530" s="8" t="s">
        <v>29</v>
      </c>
      <c r="V530" s="20" t="s">
        <v>29</v>
      </c>
      <c r="W530" s="8" t="s">
        <v>29</v>
      </c>
      <c r="X530" s="8" t="s">
        <v>29</v>
      </c>
      <c r="Y530" s="17">
        <v>0.33333333333333331</v>
      </c>
      <c r="Z530" s="3">
        <f t="shared" si="186"/>
        <v>0.12493873660829993</v>
      </c>
      <c r="AA530" s="3">
        <f t="shared" si="187"/>
        <v>0.91287092917527679</v>
      </c>
      <c r="AB530" s="21">
        <v>175.5</v>
      </c>
      <c r="AC530" s="3">
        <f t="shared" si="188"/>
        <v>2.2467447097238415</v>
      </c>
      <c r="AD530" s="3">
        <f t="shared" si="189"/>
        <v>13.266499161421599</v>
      </c>
      <c r="AE530" s="22">
        <v>0.61</v>
      </c>
      <c r="AF530" s="3">
        <f t="shared" si="190"/>
        <v>0.20682587603184968</v>
      </c>
      <c r="AG530" s="3">
        <f t="shared" si="191"/>
        <v>1.0535653752852738</v>
      </c>
      <c r="AH530" s="23">
        <v>90.833333333333329</v>
      </c>
      <c r="AI530" s="3">
        <f t="shared" si="192"/>
        <v>1.9630003484681413</v>
      </c>
      <c r="AJ530" s="3">
        <f t="shared" si="193"/>
        <v>9.556847457887633</v>
      </c>
      <c r="AK530" s="16">
        <v>1.95</v>
      </c>
      <c r="AL530" s="3">
        <f t="shared" si="194"/>
        <v>0.46982201597816303</v>
      </c>
      <c r="AM530" s="3">
        <f t="shared" si="195"/>
        <v>1.5652475842498528</v>
      </c>
    </row>
    <row r="531" spans="1:39" x14ac:dyDescent="0.2">
      <c r="A531">
        <v>47</v>
      </c>
      <c r="B531">
        <v>2</v>
      </c>
      <c r="C531" s="1">
        <v>47.02</v>
      </c>
      <c r="D531" s="1" t="s">
        <v>316</v>
      </c>
      <c r="E531" s="6" t="s">
        <v>233</v>
      </c>
      <c r="F531" s="6">
        <v>1</v>
      </c>
      <c r="G531" s="3">
        <v>8</v>
      </c>
      <c r="H531" s="3">
        <f t="shared" si="176"/>
        <v>0.95424250943932487</v>
      </c>
      <c r="I531" s="3">
        <f t="shared" si="177"/>
        <v>2.9154759474226504</v>
      </c>
      <c r="J531" s="3">
        <v>92</v>
      </c>
      <c r="K531" s="3">
        <f t="shared" si="178"/>
        <v>1.968482948553935</v>
      </c>
      <c r="L531" s="3">
        <f t="shared" si="179"/>
        <v>9.6176920308356717</v>
      </c>
      <c r="M531" s="3">
        <v>92</v>
      </c>
      <c r="N531" s="3">
        <f t="shared" si="180"/>
        <v>1.968482948553935</v>
      </c>
      <c r="O531" s="3">
        <f t="shared" si="181"/>
        <v>9.6176920308356717</v>
      </c>
      <c r="P531" s="1" t="s">
        <v>29</v>
      </c>
      <c r="Q531" s="8" t="s">
        <v>29</v>
      </c>
      <c r="R531" s="8" t="s">
        <v>29</v>
      </c>
      <c r="S531" s="7">
        <v>122.62598820918396</v>
      </c>
      <c r="T531" s="3">
        <f t="shared" si="182"/>
        <v>2.0921097761690799</v>
      </c>
      <c r="U531" s="3">
        <f t="shared" si="183"/>
        <v>11.096215039786493</v>
      </c>
      <c r="V531" s="7">
        <v>74.621305813773077</v>
      </c>
      <c r="W531" s="3">
        <f t="shared" si="184"/>
        <v>1.8786441724026033</v>
      </c>
      <c r="X531" s="3">
        <f t="shared" si="185"/>
        <v>8.6672548026334777</v>
      </c>
      <c r="Y531" s="1">
        <v>4.333333333333333</v>
      </c>
      <c r="Z531" s="3">
        <f t="shared" si="186"/>
        <v>0.7269987279362623</v>
      </c>
      <c r="AA531" s="3">
        <f t="shared" si="187"/>
        <v>2.1984843263788196</v>
      </c>
      <c r="AB531" s="5">
        <v>169</v>
      </c>
      <c r="AC531" s="3">
        <f t="shared" si="188"/>
        <v>2.2304489213782741</v>
      </c>
      <c r="AD531" s="3">
        <f t="shared" si="189"/>
        <v>13.019216566291536</v>
      </c>
      <c r="AE531" s="2">
        <v>1.05</v>
      </c>
      <c r="AF531" s="3">
        <f t="shared" si="190"/>
        <v>0.31175386105575426</v>
      </c>
      <c r="AG531" s="3">
        <f t="shared" si="191"/>
        <v>1.2449899597988732</v>
      </c>
      <c r="AH531" s="8">
        <v>38.199999999999996</v>
      </c>
      <c r="AI531" s="3">
        <f t="shared" si="192"/>
        <v>1.5932860670204572</v>
      </c>
      <c r="AJ531" s="3">
        <f t="shared" si="193"/>
        <v>6.2209324059983162</v>
      </c>
      <c r="AK531">
        <v>2.1800000000000002</v>
      </c>
      <c r="AL531" s="3">
        <f t="shared" si="194"/>
        <v>0.50242711998443268</v>
      </c>
      <c r="AM531" s="3">
        <f t="shared" si="195"/>
        <v>1.6370705543744901</v>
      </c>
    </row>
    <row r="532" spans="1:39" x14ac:dyDescent="0.2">
      <c r="A532">
        <v>47</v>
      </c>
      <c r="B532">
        <v>3</v>
      </c>
      <c r="C532" s="1">
        <v>47.03</v>
      </c>
      <c r="D532" s="1" t="s">
        <v>316</v>
      </c>
      <c r="E532" s="6" t="s">
        <v>16</v>
      </c>
      <c r="F532" s="6">
        <v>1</v>
      </c>
      <c r="G532" s="3">
        <v>14</v>
      </c>
      <c r="H532" s="3">
        <f t="shared" si="176"/>
        <v>1.1760912590556813</v>
      </c>
      <c r="I532" s="3">
        <f t="shared" si="177"/>
        <v>3.8078865529319543</v>
      </c>
      <c r="J532" s="3">
        <v>92</v>
      </c>
      <c r="K532" s="3">
        <f t="shared" si="178"/>
        <v>1.968482948553935</v>
      </c>
      <c r="L532" s="3">
        <f t="shared" si="179"/>
        <v>9.6176920308356717</v>
      </c>
      <c r="M532" s="3">
        <v>92</v>
      </c>
      <c r="N532" s="3">
        <f t="shared" si="180"/>
        <v>1.968482948553935</v>
      </c>
      <c r="O532" s="3">
        <f t="shared" si="181"/>
        <v>9.6176920308356717</v>
      </c>
      <c r="P532" s="1" t="s">
        <v>29</v>
      </c>
      <c r="Q532" s="8" t="s">
        <v>29</v>
      </c>
      <c r="R532" s="8" t="s">
        <v>29</v>
      </c>
      <c r="S532" s="7">
        <v>105.09966252038653</v>
      </c>
      <c r="T532" s="3">
        <f t="shared" si="182"/>
        <v>2.0257140025086264</v>
      </c>
      <c r="U532" s="3">
        <f t="shared" si="183"/>
        <v>10.276169642448812</v>
      </c>
      <c r="V532" s="7">
        <v>88.517541107174779</v>
      </c>
      <c r="W532" s="3">
        <f t="shared" si="184"/>
        <v>1.9519081443619837</v>
      </c>
      <c r="X532" s="3">
        <f t="shared" si="185"/>
        <v>9.4349107630742743</v>
      </c>
      <c r="Y532" s="1">
        <v>1.6666666666666667</v>
      </c>
      <c r="Z532" s="3">
        <f t="shared" si="186"/>
        <v>0.42596873227228121</v>
      </c>
      <c r="AA532" s="3">
        <f t="shared" si="187"/>
        <v>1.4719601443879746</v>
      </c>
      <c r="AB532" s="5">
        <v>155.66666666666666</v>
      </c>
      <c r="AC532" s="3">
        <f t="shared" si="188"/>
        <v>2.1949766032160549</v>
      </c>
      <c r="AD532" s="3">
        <f t="shared" si="189"/>
        <v>12.496666222103665</v>
      </c>
      <c r="AE532" s="2">
        <v>1.05</v>
      </c>
      <c r="AF532" s="3">
        <f t="shared" si="190"/>
        <v>0.31175386105575426</v>
      </c>
      <c r="AG532" s="3">
        <f t="shared" si="191"/>
        <v>1.2449899597988732</v>
      </c>
      <c r="AH532" s="8">
        <v>34.266666666666666</v>
      </c>
      <c r="AI532" s="3">
        <f t="shared" si="192"/>
        <v>1.5473644129795046</v>
      </c>
      <c r="AJ532" s="3">
        <f t="shared" si="193"/>
        <v>5.8963265400303833</v>
      </c>
      <c r="AK532">
        <v>1.95</v>
      </c>
      <c r="AL532" s="3">
        <f t="shared" si="194"/>
        <v>0.46982201597816303</v>
      </c>
      <c r="AM532" s="3">
        <f t="shared" si="195"/>
        <v>1.5652475842498528</v>
      </c>
    </row>
    <row r="533" spans="1:39" x14ac:dyDescent="0.2">
      <c r="A533">
        <v>47</v>
      </c>
      <c r="B533">
        <v>4</v>
      </c>
      <c r="C533" s="1">
        <v>47.04</v>
      </c>
      <c r="D533" s="1" t="s">
        <v>316</v>
      </c>
      <c r="E533" s="6" t="s">
        <v>272</v>
      </c>
      <c r="F533" s="6">
        <v>1</v>
      </c>
      <c r="G533" s="3">
        <v>5</v>
      </c>
      <c r="H533" s="3">
        <f t="shared" si="176"/>
        <v>0.77815125038364363</v>
      </c>
      <c r="I533" s="3">
        <f t="shared" si="177"/>
        <v>2.3452078799117149</v>
      </c>
      <c r="J533" s="3">
        <v>85</v>
      </c>
      <c r="K533" s="3">
        <f t="shared" si="178"/>
        <v>1.9344984512435677</v>
      </c>
      <c r="L533" s="3">
        <f t="shared" si="179"/>
        <v>9.2466210044534645</v>
      </c>
      <c r="M533" s="3">
        <v>92</v>
      </c>
      <c r="N533" s="3">
        <f t="shared" si="180"/>
        <v>1.968482948553935</v>
      </c>
      <c r="O533" s="3">
        <f t="shared" si="181"/>
        <v>9.6176920308356717</v>
      </c>
      <c r="P533" s="1" t="s">
        <v>29</v>
      </c>
      <c r="Q533" s="8" t="s">
        <v>29</v>
      </c>
      <c r="R533" s="8" t="s">
        <v>29</v>
      </c>
      <c r="S533" s="7">
        <v>66.151866079018092</v>
      </c>
      <c r="T533" s="3">
        <f t="shared" si="182"/>
        <v>1.8270580857546936</v>
      </c>
      <c r="U533" s="3">
        <f t="shared" si="183"/>
        <v>8.1640594117766003</v>
      </c>
      <c r="V533" s="7">
        <v>50.611306585913553</v>
      </c>
      <c r="W533" s="3">
        <f t="shared" si="184"/>
        <v>1.7127448537583778</v>
      </c>
      <c r="X533" s="3">
        <f t="shared" si="185"/>
        <v>7.1492172009188222</v>
      </c>
      <c r="Y533" s="1">
        <v>3</v>
      </c>
      <c r="Z533" s="3">
        <f t="shared" si="186"/>
        <v>0.6020599913279624</v>
      </c>
      <c r="AA533" s="3">
        <f t="shared" si="187"/>
        <v>1.8708286933869707</v>
      </c>
      <c r="AB533" s="5">
        <v>145.25</v>
      </c>
      <c r="AC533" s="3">
        <f t="shared" si="188"/>
        <v>2.1650958747542179</v>
      </c>
      <c r="AD533" s="3">
        <f t="shared" si="189"/>
        <v>12.072696467649637</v>
      </c>
      <c r="AE533" s="2">
        <v>0.97</v>
      </c>
      <c r="AF533" s="3">
        <f t="shared" si="190"/>
        <v>0.2944662261615929</v>
      </c>
      <c r="AG533" s="3">
        <f t="shared" si="191"/>
        <v>1.2124355652982142</v>
      </c>
      <c r="AH533" s="8">
        <v>31.349999999999998</v>
      </c>
      <c r="AI533" s="3">
        <f t="shared" si="192"/>
        <v>1.5098742850047191</v>
      </c>
      <c r="AJ533" s="3">
        <f t="shared" si="193"/>
        <v>5.6435804238089844</v>
      </c>
      <c r="AK533">
        <v>1.95</v>
      </c>
      <c r="AL533" s="3">
        <f t="shared" si="194"/>
        <v>0.46982201597816303</v>
      </c>
      <c r="AM533" s="3">
        <f t="shared" si="195"/>
        <v>1.5652475842498528</v>
      </c>
    </row>
    <row r="534" spans="1:39" x14ac:dyDescent="0.2">
      <c r="A534">
        <v>47</v>
      </c>
      <c r="B534">
        <v>5</v>
      </c>
      <c r="C534" s="1">
        <v>47.05</v>
      </c>
      <c r="D534" s="1" t="s">
        <v>316</v>
      </c>
      <c r="E534" s="6" t="s">
        <v>292</v>
      </c>
      <c r="F534" s="6">
        <v>1</v>
      </c>
      <c r="G534" s="3">
        <v>9</v>
      </c>
      <c r="H534" s="3">
        <f t="shared" si="176"/>
        <v>1</v>
      </c>
      <c r="I534" s="3">
        <f t="shared" si="177"/>
        <v>3.082207001484488</v>
      </c>
      <c r="J534" s="3">
        <v>92</v>
      </c>
      <c r="K534" s="3">
        <f t="shared" si="178"/>
        <v>1.968482948553935</v>
      </c>
      <c r="L534" s="3">
        <f t="shared" si="179"/>
        <v>9.6176920308356717</v>
      </c>
      <c r="M534" s="3">
        <v>92</v>
      </c>
      <c r="N534" s="3">
        <f t="shared" si="180"/>
        <v>1.968482948553935</v>
      </c>
      <c r="O534" s="3">
        <f t="shared" si="181"/>
        <v>9.6176920308356717</v>
      </c>
      <c r="P534" s="1" t="s">
        <v>29</v>
      </c>
      <c r="Q534" s="8" t="s">
        <v>29</v>
      </c>
      <c r="R534" s="8" t="s">
        <v>29</v>
      </c>
      <c r="S534" s="7">
        <v>62.200767270767358</v>
      </c>
      <c r="T534" s="3">
        <f t="shared" si="182"/>
        <v>1.8007223507418422</v>
      </c>
      <c r="U534" s="3">
        <f t="shared" si="183"/>
        <v>7.9183816067910842</v>
      </c>
      <c r="V534" s="7">
        <v>56.885467308746449</v>
      </c>
      <c r="W534" s="3">
        <f t="shared" si="184"/>
        <v>1.7625695436958473</v>
      </c>
      <c r="X534" s="3">
        <f t="shared" si="185"/>
        <v>7.5753196175967688</v>
      </c>
      <c r="Y534" s="1">
        <v>2</v>
      </c>
      <c r="Z534" s="3">
        <f t="shared" si="186"/>
        <v>0.47712125471966244</v>
      </c>
      <c r="AA534" s="3">
        <f t="shared" si="187"/>
        <v>1.5811388300841898</v>
      </c>
      <c r="AB534" s="5">
        <v>124.66666666666667</v>
      </c>
      <c r="AC534" s="3">
        <f t="shared" si="188"/>
        <v>2.0992200954861304</v>
      </c>
      <c r="AD534" s="3">
        <f t="shared" si="189"/>
        <v>11.187790964558941</v>
      </c>
      <c r="AE534" s="2">
        <v>1.05</v>
      </c>
      <c r="AF534" s="3">
        <f t="shared" si="190"/>
        <v>0.31175386105575426</v>
      </c>
      <c r="AG534" s="3">
        <f t="shared" si="191"/>
        <v>1.2449899597988732</v>
      </c>
      <c r="AH534" s="8">
        <v>19.866666666666667</v>
      </c>
      <c r="AI534" s="3">
        <f t="shared" si="192"/>
        <v>1.3194530784907672</v>
      </c>
      <c r="AJ534" s="3">
        <f t="shared" si="193"/>
        <v>4.5129443456203475</v>
      </c>
      <c r="AK534">
        <v>2.12</v>
      </c>
      <c r="AL534" s="3">
        <f t="shared" si="194"/>
        <v>0.49415459401844281</v>
      </c>
      <c r="AM534" s="3">
        <f t="shared" si="195"/>
        <v>1.6186414056238645</v>
      </c>
    </row>
    <row r="535" spans="1:39" x14ac:dyDescent="0.2">
      <c r="A535">
        <v>47</v>
      </c>
      <c r="B535">
        <v>6</v>
      </c>
      <c r="C535" s="1">
        <v>47.06</v>
      </c>
      <c r="D535" s="1" t="s">
        <v>312</v>
      </c>
      <c r="E535" s="9" t="s">
        <v>9</v>
      </c>
      <c r="F535" s="9">
        <v>1</v>
      </c>
      <c r="G535" s="3">
        <v>10</v>
      </c>
      <c r="H535" s="3">
        <f t="shared" si="176"/>
        <v>1.0413926851582251</v>
      </c>
      <c r="I535" s="3">
        <f t="shared" si="177"/>
        <v>3.2403703492039302</v>
      </c>
      <c r="J535" s="3">
        <v>114</v>
      </c>
      <c r="K535" s="3">
        <f t="shared" si="178"/>
        <v>2.0606978403536118</v>
      </c>
      <c r="L535" s="3">
        <f t="shared" si="179"/>
        <v>10.700467279516348</v>
      </c>
      <c r="M535" s="3">
        <v>122</v>
      </c>
      <c r="N535" s="3">
        <f t="shared" si="180"/>
        <v>2.0899051114393981</v>
      </c>
      <c r="O535" s="3">
        <f t="shared" si="181"/>
        <v>11.067971810589327</v>
      </c>
      <c r="P535" s="1" t="s">
        <v>29</v>
      </c>
      <c r="Q535" s="8" t="s">
        <v>29</v>
      </c>
      <c r="R535" s="8" t="s">
        <v>29</v>
      </c>
      <c r="S535" s="7">
        <v>88.426991942314956</v>
      </c>
      <c r="T535" s="3">
        <f t="shared" si="182"/>
        <v>1.9514686226249867</v>
      </c>
      <c r="U535" s="3">
        <f t="shared" si="183"/>
        <v>9.4301109188765615</v>
      </c>
      <c r="V535" s="7">
        <v>71.989180547697501</v>
      </c>
      <c r="W535" s="3">
        <f t="shared" si="184"/>
        <v>1.8632584878372063</v>
      </c>
      <c r="X535" s="3">
        <f t="shared" si="185"/>
        <v>8.5140578191422627</v>
      </c>
      <c r="Y535" s="1">
        <v>8.6666666666666661</v>
      </c>
      <c r="Z535" s="3">
        <f t="shared" si="186"/>
        <v>0.98527674317929359</v>
      </c>
      <c r="AA535" s="3">
        <f t="shared" si="187"/>
        <v>3.0276503540974917</v>
      </c>
      <c r="AB535" s="5">
        <v>434.83333333333331</v>
      </c>
      <c r="AC535" s="3">
        <f t="shared" si="188"/>
        <v>2.6393204428196495</v>
      </c>
      <c r="AD535" s="3">
        <f t="shared" si="189"/>
        <v>20.864643139371765</v>
      </c>
      <c r="AE535" s="2">
        <v>1.135</v>
      </c>
      <c r="AF535" s="3">
        <f t="shared" si="190"/>
        <v>0.32939787936104264</v>
      </c>
      <c r="AG535" s="3">
        <f t="shared" si="191"/>
        <v>1.2786711852544421</v>
      </c>
      <c r="AH535" s="8">
        <v>2.1333333333333333</v>
      </c>
      <c r="AI535" s="3">
        <f t="shared" si="192"/>
        <v>0.49600659888003623</v>
      </c>
      <c r="AJ535" s="3">
        <f t="shared" si="193"/>
        <v>1.622754859285078</v>
      </c>
      <c r="AK535">
        <v>2.15</v>
      </c>
      <c r="AL535" s="3">
        <f t="shared" si="194"/>
        <v>0.49831055378960049</v>
      </c>
      <c r="AM535" s="3">
        <f t="shared" si="195"/>
        <v>1.6278820596099706</v>
      </c>
    </row>
    <row r="536" spans="1:39" x14ac:dyDescent="0.2">
      <c r="A536">
        <v>47</v>
      </c>
      <c r="B536">
        <v>7</v>
      </c>
      <c r="C536" s="1">
        <v>47.07</v>
      </c>
      <c r="D536" s="1" t="s">
        <v>314</v>
      </c>
      <c r="E536" s="6" t="s">
        <v>87</v>
      </c>
      <c r="F536" s="6">
        <v>2</v>
      </c>
      <c r="G536" s="3">
        <v>13</v>
      </c>
      <c r="H536" s="3">
        <f t="shared" si="176"/>
        <v>1.146128035678238</v>
      </c>
      <c r="I536" s="3">
        <f t="shared" si="177"/>
        <v>3.6742346141747673</v>
      </c>
      <c r="J536" s="3">
        <v>85</v>
      </c>
      <c r="K536" s="3">
        <f t="shared" si="178"/>
        <v>1.9344984512435677</v>
      </c>
      <c r="L536" s="3">
        <f t="shared" si="179"/>
        <v>9.2466210044534645</v>
      </c>
      <c r="M536" s="3">
        <v>85</v>
      </c>
      <c r="N536" s="3">
        <f t="shared" si="180"/>
        <v>1.9344984512435677</v>
      </c>
      <c r="O536" s="3">
        <f t="shared" si="181"/>
        <v>9.2466210044534645</v>
      </c>
      <c r="P536" s="1" t="s">
        <v>29</v>
      </c>
      <c r="Q536" s="8" t="s">
        <v>29</v>
      </c>
      <c r="R536" s="8" t="s">
        <v>29</v>
      </c>
      <c r="S536" s="7">
        <v>61.281492042149196</v>
      </c>
      <c r="T536" s="3">
        <f t="shared" si="182"/>
        <v>1.7943590081656779</v>
      </c>
      <c r="U536" s="3">
        <f t="shared" si="183"/>
        <v>7.8601203579938392</v>
      </c>
      <c r="V536" s="7">
        <v>63.688373452006971</v>
      </c>
      <c r="W536" s="3">
        <f t="shared" si="184"/>
        <v>1.8108262312193437</v>
      </c>
      <c r="X536" s="3">
        <f t="shared" si="185"/>
        <v>8.0117646902543864</v>
      </c>
      <c r="Y536" s="1">
        <v>2</v>
      </c>
      <c r="Z536" s="3">
        <f t="shared" si="186"/>
        <v>0.47712125471966244</v>
      </c>
      <c r="AA536" s="3">
        <f t="shared" si="187"/>
        <v>1.5811388300841898</v>
      </c>
      <c r="AB536" s="5">
        <v>219.83333333333334</v>
      </c>
      <c r="AC536" s="3">
        <f t="shared" si="188"/>
        <v>2.3440646278891832</v>
      </c>
      <c r="AD536" s="3">
        <f t="shared" si="189"/>
        <v>14.843629385474879</v>
      </c>
      <c r="AE536" s="2">
        <v>0.84</v>
      </c>
      <c r="AF536" s="3">
        <f t="shared" si="190"/>
        <v>0.26481782300953643</v>
      </c>
      <c r="AG536" s="3">
        <f t="shared" si="191"/>
        <v>1.1575836902790224</v>
      </c>
      <c r="AH536" s="8">
        <v>26.833333333333332</v>
      </c>
      <c r="AI536" s="3">
        <f t="shared" si="192"/>
        <v>1.4445652207639397</v>
      </c>
      <c r="AJ536" s="3">
        <f t="shared" si="193"/>
        <v>5.2281290471193742</v>
      </c>
      <c r="AK536">
        <v>2</v>
      </c>
      <c r="AL536" s="3">
        <f t="shared" si="194"/>
        <v>0.47712125471966244</v>
      </c>
      <c r="AM536" s="3">
        <f t="shared" si="195"/>
        <v>1.5811388300841898</v>
      </c>
    </row>
    <row r="537" spans="1:39" x14ac:dyDescent="0.2">
      <c r="A537">
        <v>47</v>
      </c>
      <c r="B537">
        <v>8</v>
      </c>
      <c r="C537" s="1">
        <v>47.08</v>
      </c>
      <c r="D537" s="1" t="s">
        <v>314</v>
      </c>
      <c r="E537" s="6" t="s">
        <v>93</v>
      </c>
      <c r="F537" s="6">
        <v>2</v>
      </c>
      <c r="G537" s="3">
        <v>12</v>
      </c>
      <c r="H537" s="3">
        <f t="shared" si="176"/>
        <v>1.1139433523068367</v>
      </c>
      <c r="I537" s="3">
        <f t="shared" si="177"/>
        <v>3.5355339059327378</v>
      </c>
      <c r="J537" s="3">
        <v>80</v>
      </c>
      <c r="K537" s="3">
        <f t="shared" si="178"/>
        <v>1.9084850188786497</v>
      </c>
      <c r="L537" s="3">
        <f t="shared" si="179"/>
        <v>8.9721792224631809</v>
      </c>
      <c r="M537" s="3">
        <v>80</v>
      </c>
      <c r="N537" s="3">
        <f t="shared" si="180"/>
        <v>1.9084850188786497</v>
      </c>
      <c r="O537" s="3">
        <f t="shared" si="181"/>
        <v>8.9721792224631809</v>
      </c>
      <c r="P537" s="1" t="s">
        <v>29</v>
      </c>
      <c r="Q537" s="8" t="s">
        <v>29</v>
      </c>
      <c r="R537" s="8" t="s">
        <v>29</v>
      </c>
      <c r="S537" s="7">
        <v>75.204284833970718</v>
      </c>
      <c r="T537" s="3">
        <f t="shared" si="182"/>
        <v>1.8819793916470986</v>
      </c>
      <c r="U537" s="3">
        <f t="shared" si="183"/>
        <v>8.7008209287383167</v>
      </c>
      <c r="V537" s="7">
        <v>63.634144050799108</v>
      </c>
      <c r="W537" s="3">
        <f t="shared" si="184"/>
        <v>1.8104620018254729</v>
      </c>
      <c r="X537" s="3">
        <f t="shared" si="185"/>
        <v>8.0083796145536894</v>
      </c>
      <c r="Y537" s="1">
        <f>17/3</f>
        <v>5.666666666666667</v>
      </c>
      <c r="Z537" s="3">
        <f t="shared" si="186"/>
        <v>0.82390874094431876</v>
      </c>
      <c r="AA537" s="3">
        <f t="shared" si="187"/>
        <v>2.4832774042918899</v>
      </c>
      <c r="AB537" s="5">
        <v>173.66666666666666</v>
      </c>
      <c r="AC537" s="3">
        <f t="shared" si="188"/>
        <v>2.2422100322640643</v>
      </c>
      <c r="AD537" s="3">
        <f t="shared" si="189"/>
        <v>13.197221929886103</v>
      </c>
      <c r="AE537" s="2">
        <v>1.22</v>
      </c>
      <c r="AF537" s="3">
        <f t="shared" si="190"/>
        <v>0.34635297445063856</v>
      </c>
      <c r="AG537" s="3">
        <f t="shared" si="191"/>
        <v>1.3114877048604001</v>
      </c>
      <c r="AH537" s="8">
        <v>2.5666666666666664</v>
      </c>
      <c r="AI537" s="3">
        <f t="shared" si="192"/>
        <v>0.55226252296554712</v>
      </c>
      <c r="AJ537" s="3">
        <f t="shared" si="193"/>
        <v>1.7511900715418263</v>
      </c>
      <c r="AK537">
        <v>2.2999999999999998</v>
      </c>
      <c r="AL537" s="3">
        <f t="shared" si="194"/>
        <v>0.51851393987788741</v>
      </c>
      <c r="AM537" s="3">
        <f t="shared" si="195"/>
        <v>1.6733200530681511</v>
      </c>
    </row>
    <row r="538" spans="1:39" x14ac:dyDescent="0.2">
      <c r="A538">
        <v>47</v>
      </c>
      <c r="B538">
        <v>9</v>
      </c>
      <c r="C538" s="1">
        <v>47.09</v>
      </c>
      <c r="D538" s="1" t="s">
        <v>314</v>
      </c>
      <c r="E538" s="6" t="s">
        <v>28</v>
      </c>
      <c r="F538" s="6">
        <v>2</v>
      </c>
      <c r="G538" s="3">
        <v>14</v>
      </c>
      <c r="H538" s="3">
        <f t="shared" si="176"/>
        <v>1.1760912590556813</v>
      </c>
      <c r="I538" s="3">
        <f t="shared" si="177"/>
        <v>3.8078865529319543</v>
      </c>
      <c r="J538" s="3">
        <v>80</v>
      </c>
      <c r="K538" s="3">
        <f t="shared" si="178"/>
        <v>1.9084850188786497</v>
      </c>
      <c r="L538" s="3">
        <f t="shared" si="179"/>
        <v>8.9721792224631809</v>
      </c>
      <c r="M538" s="3">
        <v>85</v>
      </c>
      <c r="N538" s="3">
        <f t="shared" si="180"/>
        <v>1.9344984512435677</v>
      </c>
      <c r="O538" s="3">
        <f t="shared" si="181"/>
        <v>9.2466210044534645</v>
      </c>
      <c r="P538" s="1" t="s">
        <v>29</v>
      </c>
      <c r="Q538" s="8" t="s">
        <v>29</v>
      </c>
      <c r="R538" s="8" t="s">
        <v>29</v>
      </c>
      <c r="S538" s="7">
        <v>78.565227402404929</v>
      </c>
      <c r="T538" s="3">
        <f t="shared" si="182"/>
        <v>1.9007233083568835</v>
      </c>
      <c r="U538" s="3">
        <f t="shared" si="183"/>
        <v>8.8918629882834406</v>
      </c>
      <c r="V538" s="7">
        <v>54.439730715257674</v>
      </c>
      <c r="W538" s="3">
        <f t="shared" si="184"/>
        <v>1.7438211121311371</v>
      </c>
      <c r="X538" s="3">
        <f t="shared" si="185"/>
        <v>7.4121340189757552</v>
      </c>
      <c r="Y538" s="1">
        <v>2</v>
      </c>
      <c r="Z538" s="3">
        <f t="shared" si="186"/>
        <v>0.47712125471966244</v>
      </c>
      <c r="AA538" s="3">
        <f t="shared" si="187"/>
        <v>1.5811388300841898</v>
      </c>
      <c r="AB538" s="5">
        <v>220.16666666666666</v>
      </c>
      <c r="AC538" s="3">
        <f t="shared" si="188"/>
        <v>2.3447196724807919</v>
      </c>
      <c r="AD538" s="3">
        <f t="shared" si="189"/>
        <v>14.854853303438128</v>
      </c>
      <c r="AE538" s="2">
        <v>0.88</v>
      </c>
      <c r="AF538" s="3">
        <f t="shared" si="190"/>
        <v>0.27415784926367981</v>
      </c>
      <c r="AG538" s="3">
        <f t="shared" si="191"/>
        <v>1.1747340124470731</v>
      </c>
      <c r="AH538" s="8">
        <v>11</v>
      </c>
      <c r="AI538" s="3">
        <f t="shared" si="192"/>
        <v>1.0791812460476249</v>
      </c>
      <c r="AJ538" s="3">
        <f t="shared" si="193"/>
        <v>3.3911649915626341</v>
      </c>
      <c r="AK538">
        <v>2.0499999999999998</v>
      </c>
      <c r="AL538" s="3">
        <f t="shared" si="194"/>
        <v>0.48429983934678583</v>
      </c>
      <c r="AM538" s="3">
        <f t="shared" si="195"/>
        <v>1.5968719422671311</v>
      </c>
    </row>
    <row r="539" spans="1:39" x14ac:dyDescent="0.2">
      <c r="A539">
        <v>47</v>
      </c>
      <c r="B539">
        <v>10</v>
      </c>
      <c r="C539" s="1">
        <v>47.1</v>
      </c>
      <c r="D539" s="1" t="s">
        <v>312</v>
      </c>
      <c r="E539" s="9" t="s">
        <v>9</v>
      </c>
      <c r="F539" s="6">
        <v>2</v>
      </c>
      <c r="G539" s="3">
        <v>11</v>
      </c>
      <c r="H539" s="3">
        <f t="shared" si="176"/>
        <v>1.0791812460476249</v>
      </c>
      <c r="I539" s="3">
        <f t="shared" si="177"/>
        <v>3.3911649915626341</v>
      </c>
      <c r="J539" s="3">
        <v>122</v>
      </c>
      <c r="K539" s="3">
        <f t="shared" si="178"/>
        <v>2.0899051114393981</v>
      </c>
      <c r="L539" s="3">
        <f t="shared" si="179"/>
        <v>11.067971810589327</v>
      </c>
      <c r="M539" s="3">
        <v>122</v>
      </c>
      <c r="N539" s="3">
        <f t="shared" si="180"/>
        <v>2.0899051114393981</v>
      </c>
      <c r="O539" s="3">
        <f t="shared" si="181"/>
        <v>11.067971810589327</v>
      </c>
      <c r="P539" s="1" t="s">
        <v>29</v>
      </c>
      <c r="Q539" s="8" t="s">
        <v>29</v>
      </c>
      <c r="R539" s="8" t="s">
        <v>29</v>
      </c>
      <c r="S539" s="7">
        <v>62.17834525255298</v>
      </c>
      <c r="T539" s="3">
        <f t="shared" si="182"/>
        <v>1.8005682468129351</v>
      </c>
      <c r="U539" s="3">
        <f t="shared" si="183"/>
        <v>7.916965659427416</v>
      </c>
      <c r="V539" s="7">
        <v>79.826014066123847</v>
      </c>
      <c r="W539" s="3">
        <f t="shared" si="184"/>
        <v>1.9075511620996672</v>
      </c>
      <c r="X539" s="3">
        <f t="shared" si="185"/>
        <v>8.962478120817023</v>
      </c>
      <c r="Y539" s="1">
        <v>6.666666666666667</v>
      </c>
      <c r="Z539" s="3">
        <f t="shared" si="186"/>
        <v>0.88460658129793046</v>
      </c>
      <c r="AA539" s="3">
        <f t="shared" si="187"/>
        <v>2.6770630673681683</v>
      </c>
      <c r="AB539" s="5">
        <v>458.66666666666669</v>
      </c>
      <c r="AC539" s="3">
        <f t="shared" si="188"/>
        <v>2.6624430114561872</v>
      </c>
      <c r="AD539" s="3">
        <f t="shared" si="189"/>
        <v>21.428174599500228</v>
      </c>
      <c r="AE539" s="2">
        <v>0.83499999999999996</v>
      </c>
      <c r="AF539" s="3">
        <f t="shared" si="190"/>
        <v>0.26363606858810812</v>
      </c>
      <c r="AG539" s="3">
        <f t="shared" si="191"/>
        <v>1.1554220008291343</v>
      </c>
      <c r="AH539" s="8">
        <v>9</v>
      </c>
      <c r="AI539" s="3">
        <f t="shared" si="192"/>
        <v>1</v>
      </c>
      <c r="AJ539" s="3">
        <f t="shared" si="193"/>
        <v>3.082207001484488</v>
      </c>
      <c r="AK539">
        <v>1.72</v>
      </c>
      <c r="AL539" s="3">
        <f t="shared" si="194"/>
        <v>0.43456890403419868</v>
      </c>
      <c r="AM539" s="3">
        <f t="shared" si="195"/>
        <v>1.489966442575134</v>
      </c>
    </row>
    <row r="540" spans="1:39" x14ac:dyDescent="0.2">
      <c r="A540">
        <v>47</v>
      </c>
      <c r="B540">
        <v>11</v>
      </c>
      <c r="C540" s="1">
        <v>47.11</v>
      </c>
      <c r="D540" s="1" t="s">
        <v>314</v>
      </c>
      <c r="E540" s="6" t="s">
        <v>105</v>
      </c>
      <c r="F540" s="6">
        <v>2</v>
      </c>
      <c r="G540" s="3">
        <v>10</v>
      </c>
      <c r="H540" s="3">
        <f t="shared" si="176"/>
        <v>1.0413926851582251</v>
      </c>
      <c r="I540" s="3">
        <f t="shared" si="177"/>
        <v>3.2403703492039302</v>
      </c>
      <c r="J540" s="3">
        <v>85</v>
      </c>
      <c r="K540" s="3">
        <f t="shared" si="178"/>
        <v>1.9344984512435677</v>
      </c>
      <c r="L540" s="3">
        <f t="shared" si="179"/>
        <v>9.2466210044534645</v>
      </c>
      <c r="M540" s="3">
        <v>92</v>
      </c>
      <c r="N540" s="3">
        <f t="shared" si="180"/>
        <v>1.968482948553935</v>
      </c>
      <c r="O540" s="3">
        <f t="shared" si="181"/>
        <v>9.6176920308356717</v>
      </c>
      <c r="P540" s="1" t="s">
        <v>29</v>
      </c>
      <c r="Q540" s="8" t="s">
        <v>29</v>
      </c>
      <c r="R540" s="8" t="s">
        <v>29</v>
      </c>
      <c r="S540" s="7">
        <v>126.040411359871</v>
      </c>
      <c r="T540" s="3">
        <f t="shared" si="182"/>
        <v>2.1039418913411509</v>
      </c>
      <c r="U540" s="3">
        <f t="shared" si="183"/>
        <v>11.24901823982302</v>
      </c>
      <c r="V540" s="7">
        <v>87.368110328275563</v>
      </c>
      <c r="W540" s="3">
        <f t="shared" si="184"/>
        <v>1.9462955680999912</v>
      </c>
      <c r="X540" s="3">
        <f t="shared" si="185"/>
        <v>9.3737991405979866</v>
      </c>
      <c r="Y540" s="1">
        <v>2.3333333333333335</v>
      </c>
      <c r="Z540" s="3">
        <f t="shared" si="186"/>
        <v>0.52287874528033762</v>
      </c>
      <c r="AA540" s="3">
        <f t="shared" si="187"/>
        <v>1.6832508230603465</v>
      </c>
      <c r="AB540" s="5">
        <v>266.83333333333331</v>
      </c>
      <c r="AC540" s="3">
        <f t="shared" si="188"/>
        <v>2.427864626379701</v>
      </c>
      <c r="AD540" s="3">
        <f t="shared" si="189"/>
        <v>16.350331291240963</v>
      </c>
      <c r="AE540" s="2">
        <v>0.67</v>
      </c>
      <c r="AF540" s="3">
        <f t="shared" si="190"/>
        <v>0.22271647114758325</v>
      </c>
      <c r="AG540" s="3">
        <f t="shared" si="191"/>
        <v>1.0816653826391966</v>
      </c>
      <c r="AH540" s="8">
        <v>23.2</v>
      </c>
      <c r="AI540" s="3">
        <f t="shared" si="192"/>
        <v>1.3838153659804313</v>
      </c>
      <c r="AJ540" s="3">
        <f t="shared" si="193"/>
        <v>4.8682645778552338</v>
      </c>
      <c r="AK540">
        <v>1.89</v>
      </c>
      <c r="AL540" s="3">
        <f t="shared" si="194"/>
        <v>0.46089784275654783</v>
      </c>
      <c r="AM540" s="3">
        <f t="shared" si="195"/>
        <v>1.5459624833740306</v>
      </c>
    </row>
    <row r="541" spans="1:39" s="16" customFormat="1" x14ac:dyDescent="0.2">
      <c r="A541" s="16">
        <v>47</v>
      </c>
      <c r="B541" s="16">
        <v>12</v>
      </c>
      <c r="C541" s="17">
        <v>47.12</v>
      </c>
      <c r="D541" s="17" t="s">
        <v>308</v>
      </c>
      <c r="E541" s="18" t="s">
        <v>106</v>
      </c>
      <c r="F541" s="18">
        <v>2</v>
      </c>
      <c r="G541" s="19">
        <v>10</v>
      </c>
      <c r="H541" s="3">
        <f t="shared" si="176"/>
        <v>1.0413926851582251</v>
      </c>
      <c r="I541" s="3">
        <f t="shared" si="177"/>
        <v>3.2403703492039302</v>
      </c>
      <c r="J541" s="19">
        <v>73</v>
      </c>
      <c r="K541" s="3">
        <f t="shared" si="178"/>
        <v>1.8692317197309762</v>
      </c>
      <c r="L541" s="3">
        <f t="shared" si="179"/>
        <v>8.5732140997411239</v>
      </c>
      <c r="M541" s="19">
        <v>73</v>
      </c>
      <c r="N541" s="3">
        <f t="shared" si="180"/>
        <v>1.8692317197309762</v>
      </c>
      <c r="O541" s="3">
        <f t="shared" si="181"/>
        <v>8.5732140997411239</v>
      </c>
      <c r="P541" s="17" t="s">
        <v>29</v>
      </c>
      <c r="Q541" s="8" t="s">
        <v>29</v>
      </c>
      <c r="R541" s="8" t="s">
        <v>29</v>
      </c>
      <c r="S541" s="20" t="s">
        <v>29</v>
      </c>
      <c r="T541" s="8" t="s">
        <v>29</v>
      </c>
      <c r="U541" s="8" t="s">
        <v>29</v>
      </c>
      <c r="V541" s="20" t="s">
        <v>29</v>
      </c>
      <c r="W541" s="8" t="s">
        <v>29</v>
      </c>
      <c r="X541" s="8" t="s">
        <v>29</v>
      </c>
      <c r="Y541" s="17">
        <v>0</v>
      </c>
      <c r="Z541" s="3">
        <f t="shared" si="186"/>
        <v>0</v>
      </c>
      <c r="AA541" s="3">
        <f t="shared" si="187"/>
        <v>0.70710678118654757</v>
      </c>
      <c r="AB541" s="21">
        <v>143</v>
      </c>
      <c r="AC541" s="3">
        <f t="shared" si="188"/>
        <v>2.1583624920952498</v>
      </c>
      <c r="AD541" s="3">
        <f t="shared" si="189"/>
        <v>11.979148550710939</v>
      </c>
      <c r="AE541" s="22">
        <v>0.91</v>
      </c>
      <c r="AF541" s="3">
        <f t="shared" si="190"/>
        <v>0.28103336724772759</v>
      </c>
      <c r="AG541" s="3">
        <f t="shared" si="191"/>
        <v>1.1874342087037917</v>
      </c>
      <c r="AH541" s="23">
        <v>13.233333333333334</v>
      </c>
      <c r="AI541" s="3">
        <f t="shared" si="192"/>
        <v>1.1533066203053615</v>
      </c>
      <c r="AJ541" s="3">
        <f t="shared" si="193"/>
        <v>3.7058512292499457</v>
      </c>
      <c r="AK541" s="16">
        <v>2.0499999999999998</v>
      </c>
      <c r="AL541" s="3">
        <f t="shared" si="194"/>
        <v>0.48429983934678583</v>
      </c>
      <c r="AM541" s="3">
        <f t="shared" si="195"/>
        <v>1.5968719422671311</v>
      </c>
    </row>
    <row r="542" spans="1:39" x14ac:dyDescent="0.2">
      <c r="A542">
        <v>48</v>
      </c>
      <c r="B542">
        <v>1</v>
      </c>
      <c r="C542" s="1">
        <v>48.01</v>
      </c>
      <c r="D542" s="1" t="s">
        <v>316</v>
      </c>
      <c r="E542" s="6" t="s">
        <v>281</v>
      </c>
      <c r="F542" s="6">
        <v>1</v>
      </c>
      <c r="G542" s="3">
        <v>12</v>
      </c>
      <c r="H542" s="3">
        <f t="shared" si="176"/>
        <v>1.1139433523068367</v>
      </c>
      <c r="I542" s="3">
        <f t="shared" si="177"/>
        <v>3.5355339059327378</v>
      </c>
      <c r="J542" s="3">
        <v>92</v>
      </c>
      <c r="K542" s="3">
        <f t="shared" si="178"/>
        <v>1.968482948553935</v>
      </c>
      <c r="L542" s="3">
        <f t="shared" si="179"/>
        <v>9.6176920308356717</v>
      </c>
      <c r="M542" s="3">
        <v>92</v>
      </c>
      <c r="N542" s="3">
        <f t="shared" si="180"/>
        <v>1.968482948553935</v>
      </c>
      <c r="O542" s="3">
        <f t="shared" si="181"/>
        <v>9.6176920308356717</v>
      </c>
      <c r="P542" s="1" t="s">
        <v>29</v>
      </c>
      <c r="Q542" s="8" t="s">
        <v>29</v>
      </c>
      <c r="R542" s="8" t="s">
        <v>29</v>
      </c>
      <c r="S542" s="7">
        <v>110.10083573025074</v>
      </c>
      <c r="T542" s="3">
        <f t="shared" si="182"/>
        <v>2.0457173258325971</v>
      </c>
      <c r="U542" s="3">
        <f t="shared" si="183"/>
        <v>10.516693193692147</v>
      </c>
      <c r="V542" s="7">
        <v>91.651730789022778</v>
      </c>
      <c r="W542" s="3">
        <f t="shared" si="184"/>
        <v>1.9668535366079767</v>
      </c>
      <c r="X542" s="3">
        <f t="shared" si="185"/>
        <v>9.599569302266783</v>
      </c>
      <c r="Y542" s="1">
        <v>3.6666666666666665</v>
      </c>
      <c r="Z542" s="3">
        <f t="shared" si="186"/>
        <v>0.66900678095857558</v>
      </c>
      <c r="AA542" s="3">
        <f t="shared" si="187"/>
        <v>2.0412414523193148</v>
      </c>
      <c r="AB542" s="5">
        <v>218</v>
      </c>
      <c r="AC542" s="3">
        <f t="shared" si="188"/>
        <v>2.3404441148401185</v>
      </c>
      <c r="AD542" s="3">
        <f t="shared" si="189"/>
        <v>14.781745499094482</v>
      </c>
      <c r="AE542" s="2">
        <v>1.38</v>
      </c>
      <c r="AF542" s="3">
        <f t="shared" si="190"/>
        <v>0.37657695705651195</v>
      </c>
      <c r="AG542" s="3">
        <f t="shared" si="191"/>
        <v>1.3711309200802089</v>
      </c>
      <c r="AH542" s="8">
        <v>0.39999999999999974</v>
      </c>
      <c r="AI542" s="3">
        <f t="shared" si="192"/>
        <v>0.14612803567823793</v>
      </c>
      <c r="AJ542" s="3">
        <f t="shared" si="193"/>
        <v>0.94868329805051366</v>
      </c>
      <c r="AK542">
        <v>2.35</v>
      </c>
      <c r="AL542" s="3">
        <f t="shared" si="194"/>
        <v>0.5250448070368452</v>
      </c>
      <c r="AM542" s="3">
        <f t="shared" si="195"/>
        <v>1.6881943016134133</v>
      </c>
    </row>
    <row r="543" spans="1:39" x14ac:dyDescent="0.2">
      <c r="A543">
        <v>48</v>
      </c>
      <c r="B543">
        <v>2</v>
      </c>
      <c r="C543" s="1">
        <v>48.02</v>
      </c>
      <c r="D543" s="1" t="s">
        <v>316</v>
      </c>
      <c r="E543" s="6" t="s">
        <v>293</v>
      </c>
      <c r="F543" s="6">
        <v>1</v>
      </c>
      <c r="G543" s="3">
        <v>13</v>
      </c>
      <c r="H543" s="3">
        <f t="shared" si="176"/>
        <v>1.146128035678238</v>
      </c>
      <c r="I543" s="3">
        <f t="shared" si="177"/>
        <v>3.6742346141747673</v>
      </c>
      <c r="J543" s="3">
        <v>80</v>
      </c>
      <c r="K543" s="3">
        <f t="shared" si="178"/>
        <v>1.9084850188786497</v>
      </c>
      <c r="L543" s="3">
        <f t="shared" si="179"/>
        <v>8.9721792224631809</v>
      </c>
      <c r="M543" s="3">
        <v>80</v>
      </c>
      <c r="N543" s="3">
        <f t="shared" si="180"/>
        <v>1.9084850188786497</v>
      </c>
      <c r="O543" s="3">
        <f t="shared" si="181"/>
        <v>8.9721792224631809</v>
      </c>
      <c r="P543" s="1" t="s">
        <v>29</v>
      </c>
      <c r="Q543" s="8" t="s">
        <v>29</v>
      </c>
      <c r="R543" s="8" t="s">
        <v>29</v>
      </c>
      <c r="S543" s="7">
        <v>93.516301480389799</v>
      </c>
      <c r="T543" s="3">
        <f t="shared" si="182"/>
        <v>1.9755067189052684</v>
      </c>
      <c r="U543" s="3">
        <f t="shared" si="183"/>
        <v>9.6962003630489093</v>
      </c>
      <c r="V543" s="7">
        <v>73.277348916631155</v>
      </c>
      <c r="W543" s="3">
        <f t="shared" si="184"/>
        <v>1.870856394644685</v>
      </c>
      <c r="X543" s="3">
        <f t="shared" si="185"/>
        <v>8.5893741865534743</v>
      </c>
      <c r="Y543" s="1">
        <f>7/3</f>
        <v>2.3333333333333335</v>
      </c>
      <c r="Z543" s="3">
        <f t="shared" si="186"/>
        <v>0.52287874528033762</v>
      </c>
      <c r="AA543" s="3">
        <f t="shared" si="187"/>
        <v>1.6832508230603465</v>
      </c>
      <c r="AB543" s="5">
        <v>219.16666666666666</v>
      </c>
      <c r="AC543" s="3">
        <f t="shared" si="188"/>
        <v>2.3427515672308834</v>
      </c>
      <c r="AD543" s="3">
        <f t="shared" si="189"/>
        <v>14.821156050277139</v>
      </c>
      <c r="AE543" s="2">
        <v>1.21</v>
      </c>
      <c r="AF543" s="3">
        <f t="shared" si="190"/>
        <v>0.34439227368511072</v>
      </c>
      <c r="AG543" s="3">
        <f t="shared" si="191"/>
        <v>1.3076696830622021</v>
      </c>
      <c r="AH543" s="8">
        <v>89.13333333333334</v>
      </c>
      <c r="AI543" s="3">
        <f t="shared" si="192"/>
        <v>1.9548854325499359</v>
      </c>
      <c r="AJ543" s="3">
        <f t="shared" si="193"/>
        <v>9.4674882272614074</v>
      </c>
      <c r="AK543">
        <v>1.97</v>
      </c>
      <c r="AL543" s="3">
        <f t="shared" si="194"/>
        <v>0.47275644931721233</v>
      </c>
      <c r="AM543" s="3">
        <f t="shared" si="195"/>
        <v>1.5716233645501709</v>
      </c>
    </row>
    <row r="544" spans="1:39" x14ac:dyDescent="0.2">
      <c r="A544">
        <v>48</v>
      </c>
      <c r="B544">
        <v>3</v>
      </c>
      <c r="C544" s="1">
        <v>48.03</v>
      </c>
      <c r="D544" s="1" t="s">
        <v>316</v>
      </c>
      <c r="E544" s="6" t="s">
        <v>290</v>
      </c>
      <c r="F544" s="6">
        <v>1</v>
      </c>
      <c r="G544" s="3">
        <v>12</v>
      </c>
      <c r="H544" s="3">
        <f t="shared" si="176"/>
        <v>1.1139433523068367</v>
      </c>
      <c r="I544" s="3">
        <f t="shared" si="177"/>
        <v>3.5355339059327378</v>
      </c>
      <c r="J544" s="3">
        <v>85</v>
      </c>
      <c r="K544" s="3">
        <f t="shared" si="178"/>
        <v>1.9344984512435677</v>
      </c>
      <c r="L544" s="3">
        <f t="shared" si="179"/>
        <v>9.2466210044534645</v>
      </c>
      <c r="M544" s="3">
        <v>92</v>
      </c>
      <c r="N544" s="3">
        <f t="shared" si="180"/>
        <v>1.968482948553935</v>
      </c>
      <c r="O544" s="3">
        <f t="shared" si="181"/>
        <v>9.6176920308356717</v>
      </c>
      <c r="P544" s="1" t="s">
        <v>29</v>
      </c>
      <c r="Q544" s="8" t="s">
        <v>29</v>
      </c>
      <c r="R544" s="8" t="s">
        <v>29</v>
      </c>
      <c r="S544" s="7">
        <v>80.140098997555555</v>
      </c>
      <c r="T544" s="3">
        <f t="shared" si="182"/>
        <v>1.9092355332434106</v>
      </c>
      <c r="U544" s="3">
        <f t="shared" si="183"/>
        <v>8.9799832403827775</v>
      </c>
      <c r="V544" s="7">
        <v>67.015609305311855</v>
      </c>
      <c r="W544" s="3">
        <f t="shared" si="184"/>
        <v>1.8326085929595199</v>
      </c>
      <c r="X544" s="3">
        <f t="shared" si="185"/>
        <v>8.2167882597345692</v>
      </c>
      <c r="Y544" s="1">
        <v>2</v>
      </c>
      <c r="Z544" s="3">
        <f t="shared" si="186"/>
        <v>0.47712125471966244</v>
      </c>
      <c r="AA544" s="3">
        <f t="shared" si="187"/>
        <v>1.5811388300841898</v>
      </c>
      <c r="AB544" s="5">
        <v>181.33333333333334</v>
      </c>
      <c r="AC544" s="3">
        <f t="shared" si="188"/>
        <v>2.2608660716137683</v>
      </c>
      <c r="AD544" s="3">
        <f t="shared" si="189"/>
        <v>13.48455907077919</v>
      </c>
      <c r="AE544" s="2">
        <v>1.1200000000000001</v>
      </c>
      <c r="AF544" s="3">
        <f t="shared" si="190"/>
        <v>0.32633586092875144</v>
      </c>
      <c r="AG544" s="3">
        <f t="shared" si="191"/>
        <v>1.2727922061357855</v>
      </c>
      <c r="AH544" s="8">
        <v>6.166666666666667</v>
      </c>
      <c r="AI544" s="3">
        <f t="shared" si="192"/>
        <v>0.8553172051959429</v>
      </c>
      <c r="AJ544" s="3">
        <f t="shared" si="193"/>
        <v>2.5819888974716112</v>
      </c>
      <c r="AK544">
        <v>2.35</v>
      </c>
      <c r="AL544" s="3">
        <f t="shared" si="194"/>
        <v>0.5250448070368452</v>
      </c>
      <c r="AM544" s="3">
        <f t="shared" si="195"/>
        <v>1.6881943016134133</v>
      </c>
    </row>
    <row r="545" spans="1:39" x14ac:dyDescent="0.2">
      <c r="A545">
        <v>48</v>
      </c>
      <c r="B545">
        <v>4</v>
      </c>
      <c r="C545" s="1">
        <v>48.04</v>
      </c>
      <c r="D545" s="1" t="s">
        <v>316</v>
      </c>
      <c r="E545" s="6" t="s">
        <v>48</v>
      </c>
      <c r="F545" s="6">
        <v>1</v>
      </c>
      <c r="G545" s="3">
        <v>9</v>
      </c>
      <c r="H545" s="3">
        <f t="shared" si="176"/>
        <v>1</v>
      </c>
      <c r="I545" s="3">
        <f t="shared" si="177"/>
        <v>3.082207001484488</v>
      </c>
      <c r="J545" s="3">
        <v>80</v>
      </c>
      <c r="K545" s="3">
        <f t="shared" si="178"/>
        <v>1.9084850188786497</v>
      </c>
      <c r="L545" s="3">
        <f t="shared" si="179"/>
        <v>8.9721792224631809</v>
      </c>
      <c r="M545" s="3">
        <v>85</v>
      </c>
      <c r="N545" s="3">
        <f t="shared" si="180"/>
        <v>1.9344984512435677</v>
      </c>
      <c r="O545" s="3">
        <f t="shared" si="181"/>
        <v>9.2466210044534645</v>
      </c>
      <c r="P545" s="1" t="s">
        <v>29</v>
      </c>
      <c r="Q545" s="8" t="s">
        <v>29</v>
      </c>
      <c r="R545" s="8" t="s">
        <v>29</v>
      </c>
      <c r="S545" s="7">
        <v>124.57831618261952</v>
      </c>
      <c r="T545" s="3">
        <f t="shared" si="182"/>
        <v>2.098914655521984</v>
      </c>
      <c r="U545" s="3">
        <f t="shared" si="183"/>
        <v>11.183841745242084</v>
      </c>
      <c r="V545" s="7">
        <v>56.497976151165481</v>
      </c>
      <c r="W545" s="3">
        <f t="shared" si="184"/>
        <v>1.7596525583965923</v>
      </c>
      <c r="X545" s="3">
        <f t="shared" si="185"/>
        <v>7.5497004014176268</v>
      </c>
      <c r="Y545" s="1">
        <v>2.3333333333333335</v>
      </c>
      <c r="Z545" s="3">
        <f t="shared" si="186"/>
        <v>0.52287874528033762</v>
      </c>
      <c r="AA545" s="3">
        <f t="shared" si="187"/>
        <v>1.6832508230603465</v>
      </c>
      <c r="AB545" s="5">
        <v>254.66666666666666</v>
      </c>
      <c r="AC545" s="3">
        <f t="shared" si="188"/>
        <v>2.4076741092293186</v>
      </c>
      <c r="AD545" s="3">
        <f t="shared" si="189"/>
        <v>15.97393710600698</v>
      </c>
      <c r="AE545" s="2">
        <v>1.03</v>
      </c>
      <c r="AF545" s="3">
        <f t="shared" si="190"/>
        <v>0.30749603791321295</v>
      </c>
      <c r="AG545" s="3">
        <f t="shared" si="191"/>
        <v>1.2369316876852983</v>
      </c>
      <c r="AH545" s="8">
        <v>114.5</v>
      </c>
      <c r="AI545" s="3">
        <f t="shared" si="192"/>
        <v>2.0625819842281632</v>
      </c>
      <c r="AJ545" s="3">
        <f t="shared" si="193"/>
        <v>10.723805294763608</v>
      </c>
      <c r="AK545">
        <v>2.1399999999999997</v>
      </c>
      <c r="AL545" s="3">
        <f t="shared" si="194"/>
        <v>0.49692964807321488</v>
      </c>
      <c r="AM545" s="3">
        <f t="shared" si="195"/>
        <v>1.6248076809271921</v>
      </c>
    </row>
    <row r="546" spans="1:39" x14ac:dyDescent="0.2">
      <c r="A546">
        <v>48</v>
      </c>
      <c r="B546">
        <v>5</v>
      </c>
      <c r="C546" s="1">
        <v>48.05</v>
      </c>
      <c r="D546" s="1" t="s">
        <v>316</v>
      </c>
      <c r="E546" s="6" t="s">
        <v>295</v>
      </c>
      <c r="F546" s="6">
        <v>1</v>
      </c>
      <c r="G546" s="3">
        <v>9</v>
      </c>
      <c r="H546" s="3">
        <f t="shared" si="176"/>
        <v>1</v>
      </c>
      <c r="I546" s="3">
        <f t="shared" si="177"/>
        <v>3.082207001484488</v>
      </c>
      <c r="J546" s="3">
        <v>85</v>
      </c>
      <c r="K546" s="3">
        <f t="shared" si="178"/>
        <v>1.9344984512435677</v>
      </c>
      <c r="L546" s="3">
        <f t="shared" si="179"/>
        <v>9.2466210044534645</v>
      </c>
      <c r="M546" s="3">
        <v>92</v>
      </c>
      <c r="N546" s="3">
        <f t="shared" si="180"/>
        <v>1.968482948553935</v>
      </c>
      <c r="O546" s="3">
        <f t="shared" si="181"/>
        <v>9.6176920308356717</v>
      </c>
      <c r="P546" s="1" t="s">
        <v>29</v>
      </c>
      <c r="Q546" s="8" t="s">
        <v>29</v>
      </c>
      <c r="R546" s="8" t="s">
        <v>29</v>
      </c>
      <c r="S546" s="7">
        <v>105.89539202908857</v>
      </c>
      <c r="T546" s="3">
        <f t="shared" si="182"/>
        <v>2.0289589843530953</v>
      </c>
      <c r="U546" s="3">
        <f t="shared" si="183"/>
        <v>10.314814202354231</v>
      </c>
      <c r="V546" s="7">
        <v>92.756162834044645</v>
      </c>
      <c r="W546" s="3">
        <f t="shared" si="184"/>
        <v>1.9719998246328276</v>
      </c>
      <c r="X546" s="3">
        <f t="shared" si="185"/>
        <v>9.6569230520929725</v>
      </c>
      <c r="Y546" s="1">
        <v>3</v>
      </c>
      <c r="Z546" s="3">
        <f t="shared" si="186"/>
        <v>0.6020599913279624</v>
      </c>
      <c r="AA546" s="3">
        <f t="shared" si="187"/>
        <v>1.8708286933869707</v>
      </c>
      <c r="AB546" s="5">
        <v>376</v>
      </c>
      <c r="AC546" s="3">
        <f t="shared" si="188"/>
        <v>2.576341350205793</v>
      </c>
      <c r="AD546" s="3">
        <f t="shared" si="189"/>
        <v>19.403607911932255</v>
      </c>
      <c r="AE546" s="2">
        <v>1.0900000000000001</v>
      </c>
      <c r="AF546" s="3">
        <f t="shared" si="190"/>
        <v>0.32014628611105395</v>
      </c>
      <c r="AG546" s="3">
        <f t="shared" si="191"/>
        <v>1.2609520212918492</v>
      </c>
      <c r="AH546" s="8">
        <v>26.099999999999998</v>
      </c>
      <c r="AI546" s="3">
        <f t="shared" si="192"/>
        <v>1.4329692908744056</v>
      </c>
      <c r="AJ546" s="3">
        <f t="shared" si="193"/>
        <v>5.1575187832910503</v>
      </c>
      <c r="AK546">
        <v>1.88</v>
      </c>
      <c r="AL546" s="3">
        <f t="shared" si="194"/>
        <v>0.45939248775923086</v>
      </c>
      <c r="AM546" s="3">
        <f t="shared" si="195"/>
        <v>1.5427248620541512</v>
      </c>
    </row>
    <row r="547" spans="1:39" x14ac:dyDescent="0.2">
      <c r="A547">
        <v>48</v>
      </c>
      <c r="B547">
        <v>6</v>
      </c>
      <c r="C547" s="1">
        <v>48.06</v>
      </c>
      <c r="D547" s="1" t="s">
        <v>316</v>
      </c>
      <c r="E547" s="6" t="s">
        <v>294</v>
      </c>
      <c r="F547" s="9">
        <v>1</v>
      </c>
      <c r="G547" s="3">
        <v>11</v>
      </c>
      <c r="H547" s="3">
        <f t="shared" si="176"/>
        <v>1.0791812460476249</v>
      </c>
      <c r="I547" s="3">
        <f t="shared" si="177"/>
        <v>3.3911649915626341</v>
      </c>
      <c r="J547" s="3">
        <v>85</v>
      </c>
      <c r="K547" s="3">
        <f t="shared" si="178"/>
        <v>1.9344984512435677</v>
      </c>
      <c r="L547" s="3">
        <f t="shared" si="179"/>
        <v>9.2466210044534645</v>
      </c>
      <c r="M547" s="3">
        <v>85</v>
      </c>
      <c r="N547" s="3">
        <f t="shared" si="180"/>
        <v>1.9344984512435677</v>
      </c>
      <c r="O547" s="3">
        <f t="shared" si="181"/>
        <v>9.2466210044534645</v>
      </c>
      <c r="P547" s="1" t="s">
        <v>29</v>
      </c>
      <c r="Q547" s="8" t="s">
        <v>29</v>
      </c>
      <c r="R547" s="8" t="s">
        <v>29</v>
      </c>
      <c r="S547" s="7">
        <v>98.649072724490125</v>
      </c>
      <c r="T547" s="3">
        <f t="shared" si="182"/>
        <v>1.9984732617669547</v>
      </c>
      <c r="U547" s="3">
        <f t="shared" si="183"/>
        <v>9.9573627394250401</v>
      </c>
      <c r="V547" s="7">
        <v>80.854732321258354</v>
      </c>
      <c r="W547" s="3">
        <f t="shared" si="184"/>
        <v>1.9130437926251507</v>
      </c>
      <c r="X547" s="3">
        <f t="shared" si="185"/>
        <v>9.01968582164913</v>
      </c>
      <c r="Y547" s="1">
        <v>2.6666666666666665</v>
      </c>
      <c r="Z547" s="3">
        <f t="shared" si="186"/>
        <v>0.56427143043856254</v>
      </c>
      <c r="AA547" s="3">
        <f t="shared" si="187"/>
        <v>1.7795130420052185</v>
      </c>
      <c r="AB547" s="5">
        <v>206.66666666666666</v>
      </c>
      <c r="AC547" s="3">
        <f t="shared" si="188"/>
        <v>2.3173667919395071</v>
      </c>
      <c r="AD547" s="3">
        <f t="shared" si="189"/>
        <v>14.393285471589406</v>
      </c>
      <c r="AE547" s="2">
        <v>1.44</v>
      </c>
      <c r="AF547" s="3">
        <f t="shared" si="190"/>
        <v>0.38738982633872943</v>
      </c>
      <c r="AG547" s="3">
        <f t="shared" si="191"/>
        <v>1.3928388277184118</v>
      </c>
      <c r="AH547" s="8">
        <v>0.23333333333333309</v>
      </c>
      <c r="AI547" s="3">
        <f t="shared" si="192"/>
        <v>9.1080469347332507E-2</v>
      </c>
      <c r="AJ547" s="3">
        <f t="shared" si="193"/>
        <v>0.85634883857767508</v>
      </c>
      <c r="AK547" t="s">
        <v>29</v>
      </c>
      <c r="AL547" s="8" t="s">
        <v>29</v>
      </c>
      <c r="AM547" s="8" t="s">
        <v>29</v>
      </c>
    </row>
    <row r="548" spans="1:39" x14ac:dyDescent="0.2">
      <c r="A548">
        <v>48</v>
      </c>
      <c r="B548">
        <v>7</v>
      </c>
      <c r="C548" s="1">
        <v>48.07</v>
      </c>
      <c r="D548" s="1" t="s">
        <v>314</v>
      </c>
      <c r="E548" s="6" t="s">
        <v>114</v>
      </c>
      <c r="F548" s="6">
        <v>2</v>
      </c>
      <c r="G548" s="3">
        <v>10</v>
      </c>
      <c r="H548" s="3">
        <f t="shared" si="176"/>
        <v>1.0413926851582251</v>
      </c>
      <c r="I548" s="3">
        <f t="shared" si="177"/>
        <v>3.2403703492039302</v>
      </c>
      <c r="J548" s="3">
        <v>80</v>
      </c>
      <c r="K548" s="3">
        <f t="shared" si="178"/>
        <v>1.9084850188786497</v>
      </c>
      <c r="L548" s="3">
        <f t="shared" si="179"/>
        <v>8.9721792224631809</v>
      </c>
      <c r="M548" s="3">
        <v>80</v>
      </c>
      <c r="N548" s="3">
        <f t="shared" si="180"/>
        <v>1.9084850188786497</v>
      </c>
      <c r="O548" s="3">
        <f t="shared" si="181"/>
        <v>8.9721792224631809</v>
      </c>
      <c r="P548" s="1" t="s">
        <v>29</v>
      </c>
      <c r="Q548" s="8" t="s">
        <v>29</v>
      </c>
      <c r="R548" s="8" t="s">
        <v>29</v>
      </c>
      <c r="S548" s="7">
        <v>86.080687869273888</v>
      </c>
      <c r="T548" s="3">
        <f t="shared" si="182"/>
        <v>1.9399218509690799</v>
      </c>
      <c r="U548" s="3">
        <f t="shared" si="183"/>
        <v>9.3048744144815778</v>
      </c>
      <c r="V548" s="7">
        <v>77.598605287163835</v>
      </c>
      <c r="W548" s="3">
        <f t="shared" si="184"/>
        <v>1.8954148396594754</v>
      </c>
      <c r="X548" s="3">
        <f t="shared" si="185"/>
        <v>8.8373415282631136</v>
      </c>
      <c r="Y548" s="1">
        <f>14/3</f>
        <v>4.666666666666667</v>
      </c>
      <c r="Z548" s="3">
        <f t="shared" si="186"/>
        <v>0.75332766665861151</v>
      </c>
      <c r="AA548" s="3">
        <f t="shared" si="187"/>
        <v>2.2730302828309759</v>
      </c>
      <c r="AB548" s="5">
        <v>332</v>
      </c>
      <c r="AC548" s="3">
        <f t="shared" si="188"/>
        <v>2.5224442335063197</v>
      </c>
      <c r="AD548" s="3">
        <f t="shared" si="189"/>
        <v>18.234582528810471</v>
      </c>
      <c r="AE548" s="2">
        <v>0.95</v>
      </c>
      <c r="AF548" s="3">
        <f t="shared" si="190"/>
        <v>0.29003461136251801</v>
      </c>
      <c r="AG548" s="3">
        <f t="shared" si="191"/>
        <v>1.2041594578792296</v>
      </c>
      <c r="AH548" s="8">
        <v>33.966666666666661</v>
      </c>
      <c r="AI548" s="3">
        <f t="shared" si="192"/>
        <v>1.5436542334738954</v>
      </c>
      <c r="AJ548" s="3">
        <f t="shared" si="193"/>
        <v>5.8708318547431304</v>
      </c>
      <c r="AK548">
        <v>2.12</v>
      </c>
      <c r="AL548" s="3">
        <f t="shared" si="194"/>
        <v>0.49415459401844281</v>
      </c>
      <c r="AM548" s="3">
        <f t="shared" si="195"/>
        <v>1.6186414056238645</v>
      </c>
    </row>
    <row r="549" spans="1:39" x14ac:dyDescent="0.2">
      <c r="A549">
        <v>48</v>
      </c>
      <c r="B549">
        <v>8</v>
      </c>
      <c r="C549" s="1">
        <v>48.08</v>
      </c>
      <c r="D549" s="1" t="s">
        <v>314</v>
      </c>
      <c r="E549" s="6" t="s">
        <v>94</v>
      </c>
      <c r="F549" s="6">
        <v>2</v>
      </c>
      <c r="G549" s="3">
        <v>12</v>
      </c>
      <c r="H549" s="3">
        <f t="shared" si="176"/>
        <v>1.1139433523068367</v>
      </c>
      <c r="I549" s="3">
        <f t="shared" si="177"/>
        <v>3.5355339059327378</v>
      </c>
      <c r="J549" s="3">
        <v>80</v>
      </c>
      <c r="K549" s="3">
        <f t="shared" si="178"/>
        <v>1.9084850188786497</v>
      </c>
      <c r="L549" s="3">
        <f t="shared" si="179"/>
        <v>8.9721792224631809</v>
      </c>
      <c r="M549" s="3">
        <v>80</v>
      </c>
      <c r="N549" s="3">
        <f t="shared" si="180"/>
        <v>1.9084850188786497</v>
      </c>
      <c r="O549" s="3">
        <f t="shared" si="181"/>
        <v>8.9721792224631809</v>
      </c>
      <c r="P549" s="1" t="s">
        <v>29</v>
      </c>
      <c r="Q549" s="8" t="s">
        <v>29</v>
      </c>
      <c r="R549" s="8" t="s">
        <v>29</v>
      </c>
      <c r="S549" s="7">
        <v>55.948182895943511</v>
      </c>
      <c r="T549" s="3">
        <f t="shared" si="182"/>
        <v>1.7554798711569122</v>
      </c>
      <c r="U549" s="3">
        <f t="shared" si="183"/>
        <v>7.5132005760490319</v>
      </c>
      <c r="V549" s="7">
        <v>56.084011573349891</v>
      </c>
      <c r="W549" s="3">
        <f t="shared" si="184"/>
        <v>1.7565144855174439</v>
      </c>
      <c r="X549" s="3">
        <f t="shared" si="185"/>
        <v>7.5222344800830223</v>
      </c>
      <c r="Y549" s="1">
        <f>6/3</f>
        <v>2</v>
      </c>
      <c r="Z549" s="3">
        <f t="shared" si="186"/>
        <v>0.47712125471966244</v>
      </c>
      <c r="AA549" s="3">
        <f t="shared" si="187"/>
        <v>1.5811388300841898</v>
      </c>
      <c r="AB549" s="5">
        <v>256.33333333333331</v>
      </c>
      <c r="AC549" s="3">
        <f t="shared" si="188"/>
        <v>2.4104960456160738</v>
      </c>
      <c r="AD549" s="3">
        <f t="shared" si="189"/>
        <v>16.026020508327491</v>
      </c>
      <c r="AE549" s="2">
        <v>0.87</v>
      </c>
      <c r="AF549" s="3">
        <f t="shared" si="190"/>
        <v>0.27184160653649897</v>
      </c>
      <c r="AG549" s="3">
        <f t="shared" si="191"/>
        <v>1.1704699910719625</v>
      </c>
      <c r="AH549" s="8">
        <v>40.1</v>
      </c>
      <c r="AI549" s="3">
        <f t="shared" si="192"/>
        <v>1.6138418218760693</v>
      </c>
      <c r="AJ549" s="3">
        <f t="shared" si="193"/>
        <v>6.3718129288295966</v>
      </c>
      <c r="AK549">
        <v>1.96</v>
      </c>
      <c r="AL549" s="3">
        <f t="shared" si="194"/>
        <v>0.47129171105893858</v>
      </c>
      <c r="AM549" s="3">
        <f t="shared" si="195"/>
        <v>1.5684387141358123</v>
      </c>
    </row>
    <row r="550" spans="1:39" x14ac:dyDescent="0.2">
      <c r="A550">
        <v>48</v>
      </c>
      <c r="B550">
        <v>9</v>
      </c>
      <c r="C550" s="1">
        <v>48.09</v>
      </c>
      <c r="D550" s="1" t="s">
        <v>314</v>
      </c>
      <c r="E550" s="6" t="s">
        <v>126</v>
      </c>
      <c r="F550" s="6">
        <v>2</v>
      </c>
      <c r="G550" s="3">
        <v>1</v>
      </c>
      <c r="H550" s="3">
        <f t="shared" si="176"/>
        <v>0.3010299956639812</v>
      </c>
      <c r="I550" s="3">
        <f t="shared" si="177"/>
        <v>1.2247448713915889</v>
      </c>
      <c r="J550" s="7" t="s">
        <v>29</v>
      </c>
      <c r="K550" s="8" t="s">
        <v>29</v>
      </c>
      <c r="L550" s="8" t="s">
        <v>29</v>
      </c>
      <c r="M550" s="8" t="s">
        <v>29</v>
      </c>
      <c r="N550" s="8" t="s">
        <v>29</v>
      </c>
      <c r="O550" s="8" t="s">
        <v>29</v>
      </c>
      <c r="P550" s="1" t="s">
        <v>29</v>
      </c>
      <c r="Q550" s="8" t="s">
        <v>29</v>
      </c>
      <c r="R550" s="8" t="s">
        <v>29</v>
      </c>
      <c r="S550" s="7" t="s">
        <v>29</v>
      </c>
      <c r="T550" s="8" t="s">
        <v>29</v>
      </c>
      <c r="U550" s="8" t="s">
        <v>29</v>
      </c>
      <c r="V550" s="8" t="s">
        <v>29</v>
      </c>
      <c r="W550" s="8" t="s">
        <v>29</v>
      </c>
      <c r="X550" s="8" t="s">
        <v>29</v>
      </c>
      <c r="Y550" s="8" t="s">
        <v>29</v>
      </c>
      <c r="Z550" s="8" t="s">
        <v>29</v>
      </c>
      <c r="AA550" s="8" t="s">
        <v>29</v>
      </c>
      <c r="AB550" s="8" t="s">
        <v>29</v>
      </c>
      <c r="AC550" s="8" t="s">
        <v>29</v>
      </c>
      <c r="AD550" s="8" t="s">
        <v>29</v>
      </c>
      <c r="AE550" s="8" t="s">
        <v>29</v>
      </c>
      <c r="AF550" s="8" t="s">
        <v>29</v>
      </c>
      <c r="AG550" s="8" t="s">
        <v>29</v>
      </c>
      <c r="AH550" s="8" t="s">
        <v>29</v>
      </c>
      <c r="AI550" s="8" t="s">
        <v>29</v>
      </c>
      <c r="AJ550" s="8" t="s">
        <v>29</v>
      </c>
      <c r="AK550" s="8" t="s">
        <v>29</v>
      </c>
      <c r="AL550" s="8" t="s">
        <v>29</v>
      </c>
      <c r="AM550" s="8" t="s">
        <v>29</v>
      </c>
    </row>
    <row r="551" spans="1:39" x14ac:dyDescent="0.2">
      <c r="A551">
        <v>48</v>
      </c>
      <c r="B551">
        <v>10</v>
      </c>
      <c r="C551" s="1">
        <v>48.1</v>
      </c>
      <c r="D551" s="1" t="s">
        <v>314</v>
      </c>
      <c r="E551" s="6" t="s">
        <v>130</v>
      </c>
      <c r="F551" s="6">
        <v>2</v>
      </c>
      <c r="G551" s="3">
        <v>3</v>
      </c>
      <c r="H551" s="3">
        <f t="shared" si="176"/>
        <v>0.6020599913279624</v>
      </c>
      <c r="I551" s="3">
        <f t="shared" si="177"/>
        <v>1.8708286933869707</v>
      </c>
      <c r="J551" s="3">
        <v>80</v>
      </c>
      <c r="K551" s="3">
        <f t="shared" si="178"/>
        <v>1.9084850188786497</v>
      </c>
      <c r="L551" s="3">
        <f t="shared" si="179"/>
        <v>8.9721792224631809</v>
      </c>
      <c r="M551" s="3">
        <v>85</v>
      </c>
      <c r="N551" s="3">
        <f t="shared" si="180"/>
        <v>1.9344984512435677</v>
      </c>
      <c r="O551" s="3">
        <f t="shared" si="181"/>
        <v>9.2466210044534645</v>
      </c>
      <c r="P551" s="1" t="s">
        <v>29</v>
      </c>
      <c r="Q551" s="8" t="s">
        <v>29</v>
      </c>
      <c r="R551" s="8" t="s">
        <v>29</v>
      </c>
      <c r="S551" s="7" t="s">
        <v>29</v>
      </c>
      <c r="T551" s="8" t="s">
        <v>29</v>
      </c>
      <c r="U551" s="8" t="s">
        <v>29</v>
      </c>
      <c r="V551" s="7">
        <v>61.163770111259062</v>
      </c>
      <c r="W551" s="3">
        <f t="shared" si="184"/>
        <v>1.7935373457038017</v>
      </c>
      <c r="X551" s="3">
        <f t="shared" si="185"/>
        <v>7.852628229533031</v>
      </c>
      <c r="Y551" s="1">
        <v>3.6666666666666665</v>
      </c>
      <c r="Z551" s="3">
        <f t="shared" si="186"/>
        <v>0.66900678095857558</v>
      </c>
      <c r="AA551" s="3">
        <f t="shared" si="187"/>
        <v>2.0412414523193148</v>
      </c>
      <c r="AB551" s="5">
        <v>264.5</v>
      </c>
      <c r="AC551" s="3">
        <f t="shared" si="188"/>
        <v>2.4240645254174877</v>
      </c>
      <c r="AD551" s="3">
        <f t="shared" si="189"/>
        <v>16.278820596099706</v>
      </c>
      <c r="AE551" s="2">
        <v>1.22</v>
      </c>
      <c r="AF551" s="3">
        <f t="shared" si="190"/>
        <v>0.34635297445063856</v>
      </c>
      <c r="AG551" s="3">
        <f t="shared" si="191"/>
        <v>1.3114877048604001</v>
      </c>
      <c r="AH551" s="8" t="s">
        <v>29</v>
      </c>
      <c r="AI551" s="8" t="s">
        <v>29</v>
      </c>
      <c r="AJ551" s="8" t="s">
        <v>29</v>
      </c>
      <c r="AK551" s="8" t="s">
        <v>29</v>
      </c>
      <c r="AL551" s="8" t="s">
        <v>29</v>
      </c>
      <c r="AM551" s="8" t="s">
        <v>29</v>
      </c>
    </row>
    <row r="552" spans="1:39" s="16" customFormat="1" x14ac:dyDescent="0.2">
      <c r="A552" s="16">
        <v>48</v>
      </c>
      <c r="B552" s="16">
        <v>11</v>
      </c>
      <c r="C552" s="17">
        <v>48.11</v>
      </c>
      <c r="D552" s="17" t="s">
        <v>313</v>
      </c>
      <c r="E552" s="18" t="s">
        <v>11</v>
      </c>
      <c r="F552" s="18">
        <v>2</v>
      </c>
      <c r="G552" s="19">
        <v>11</v>
      </c>
      <c r="H552" s="3">
        <f t="shared" si="176"/>
        <v>1.0791812460476249</v>
      </c>
      <c r="I552" s="3">
        <f t="shared" si="177"/>
        <v>3.3911649915626341</v>
      </c>
      <c r="J552" s="19">
        <v>58</v>
      </c>
      <c r="K552" s="3">
        <f t="shared" si="178"/>
        <v>1.7708520116421442</v>
      </c>
      <c r="L552" s="3">
        <f t="shared" si="179"/>
        <v>7.6485292703891776</v>
      </c>
      <c r="M552" s="19">
        <v>65</v>
      </c>
      <c r="N552" s="3">
        <f t="shared" si="180"/>
        <v>1.8195439355418688</v>
      </c>
      <c r="O552" s="3">
        <f t="shared" si="181"/>
        <v>8.0932070281193234</v>
      </c>
      <c r="P552" s="17" t="s">
        <v>29</v>
      </c>
      <c r="Q552" s="8" t="s">
        <v>29</v>
      </c>
      <c r="R552" s="8" t="s">
        <v>29</v>
      </c>
      <c r="S552" s="20" t="s">
        <v>29</v>
      </c>
      <c r="T552" s="8" t="s">
        <v>29</v>
      </c>
      <c r="U552" s="8" t="s">
        <v>29</v>
      </c>
      <c r="V552" s="20" t="s">
        <v>29</v>
      </c>
      <c r="W552" s="8" t="s">
        <v>29</v>
      </c>
      <c r="X552" s="8" t="s">
        <v>29</v>
      </c>
      <c r="Y552" s="17">
        <v>0.33333333333333331</v>
      </c>
      <c r="Z552" s="3">
        <f t="shared" si="186"/>
        <v>0.12493873660829993</v>
      </c>
      <c r="AA552" s="3">
        <f t="shared" si="187"/>
        <v>0.91287092917527679</v>
      </c>
      <c r="AB552" s="21">
        <v>206.16666666666666</v>
      </c>
      <c r="AC552" s="3">
        <f t="shared" si="188"/>
        <v>2.316319878258001</v>
      </c>
      <c r="AD552" s="3">
        <f t="shared" si="189"/>
        <v>14.375905768565216</v>
      </c>
      <c r="AE552" s="22" t="s">
        <v>29</v>
      </c>
      <c r="AF552" s="8" t="s">
        <v>29</v>
      </c>
      <c r="AG552" s="8" t="s">
        <v>29</v>
      </c>
      <c r="AH552" s="23">
        <v>206.76666666666668</v>
      </c>
      <c r="AI552" s="3">
        <f t="shared" si="192"/>
        <v>2.3175758721723363</v>
      </c>
      <c r="AJ552" s="3">
        <f t="shared" si="193"/>
        <v>14.396758894510482</v>
      </c>
      <c r="AK552" s="16">
        <v>1.77</v>
      </c>
      <c r="AL552" s="3">
        <f t="shared" si="194"/>
        <v>0.44247976906444858</v>
      </c>
      <c r="AM552" s="3">
        <f t="shared" si="195"/>
        <v>1.5066519173319364</v>
      </c>
    </row>
    <row r="553" spans="1:39" x14ac:dyDescent="0.2">
      <c r="A553">
        <v>48</v>
      </c>
      <c r="B553">
        <v>12</v>
      </c>
      <c r="C553" s="1">
        <v>48.12</v>
      </c>
      <c r="D553" s="1" t="s">
        <v>314</v>
      </c>
      <c r="E553" s="6" t="s">
        <v>140</v>
      </c>
      <c r="F553" s="6">
        <v>2</v>
      </c>
      <c r="G553" s="3">
        <v>7</v>
      </c>
      <c r="H553" s="3">
        <f t="shared" si="176"/>
        <v>0.90308998699194354</v>
      </c>
      <c r="I553" s="3">
        <f t="shared" si="177"/>
        <v>2.7386127875258306</v>
      </c>
      <c r="J553" s="3">
        <v>80</v>
      </c>
      <c r="K553" s="3">
        <f t="shared" si="178"/>
        <v>1.9084850188786497</v>
      </c>
      <c r="L553" s="3">
        <f t="shared" si="179"/>
        <v>8.9721792224631809</v>
      </c>
      <c r="M553" s="3">
        <v>80</v>
      </c>
      <c r="N553" s="3">
        <f t="shared" si="180"/>
        <v>1.9084850188786497</v>
      </c>
      <c r="O553" s="3">
        <f t="shared" si="181"/>
        <v>8.9721792224631809</v>
      </c>
      <c r="P553" s="1" t="s">
        <v>29</v>
      </c>
      <c r="Q553" s="8" t="s">
        <v>29</v>
      </c>
      <c r="R553" s="8" t="s">
        <v>29</v>
      </c>
      <c r="S553" s="7">
        <v>86.627092784297432</v>
      </c>
      <c r="T553" s="3">
        <f t="shared" si="182"/>
        <v>1.9426384032864836</v>
      </c>
      <c r="U553" s="3">
        <f t="shared" si="183"/>
        <v>9.3341894551319999</v>
      </c>
      <c r="V553" s="7">
        <v>91.482614151739668</v>
      </c>
      <c r="W553" s="3">
        <f t="shared" si="184"/>
        <v>1.9660600971970166</v>
      </c>
      <c r="X553" s="3">
        <f t="shared" si="185"/>
        <v>9.5907567038132946</v>
      </c>
      <c r="Y553" s="1">
        <f>6/3</f>
        <v>2</v>
      </c>
      <c r="Z553" s="3">
        <f t="shared" si="186"/>
        <v>0.47712125471966244</v>
      </c>
      <c r="AA553" s="3">
        <f t="shared" si="187"/>
        <v>1.5811388300841898</v>
      </c>
      <c r="AB553" s="5">
        <v>199.16666666666666</v>
      </c>
      <c r="AC553" s="3">
        <f t="shared" si="188"/>
        <v>2.3013917570192626</v>
      </c>
      <c r="AD553" s="3">
        <f t="shared" si="189"/>
        <v>14.130345596151095</v>
      </c>
      <c r="AE553" s="2">
        <v>0.94</v>
      </c>
      <c r="AF553" s="3">
        <f t="shared" si="190"/>
        <v>0.28780172993022601</v>
      </c>
      <c r="AG553" s="3">
        <f t="shared" si="191"/>
        <v>1.2</v>
      </c>
      <c r="AH553" s="8">
        <v>2.5999999999999996</v>
      </c>
      <c r="AI553" s="3">
        <f t="shared" si="192"/>
        <v>0.55630250076728727</v>
      </c>
      <c r="AJ553" s="3">
        <f t="shared" si="193"/>
        <v>1.7606816861659007</v>
      </c>
      <c r="AK553">
        <v>1.92</v>
      </c>
      <c r="AL553" s="3">
        <f t="shared" si="194"/>
        <v>0.46538285144841829</v>
      </c>
      <c r="AM553" s="3">
        <f t="shared" si="195"/>
        <v>1.5556349186104046</v>
      </c>
    </row>
    <row r="554" spans="1:39" x14ac:dyDescent="0.2">
      <c r="A554">
        <v>49</v>
      </c>
      <c r="B554">
        <v>1</v>
      </c>
      <c r="C554" s="1">
        <v>49.01</v>
      </c>
      <c r="D554" s="1" t="s">
        <v>316</v>
      </c>
      <c r="E554" s="6" t="s">
        <v>192</v>
      </c>
      <c r="F554" s="6">
        <v>1</v>
      </c>
      <c r="G554" s="3">
        <v>12</v>
      </c>
      <c r="H554" s="3">
        <f t="shared" si="176"/>
        <v>1.1139433523068367</v>
      </c>
      <c r="I554" s="3">
        <f t="shared" si="177"/>
        <v>3.5355339059327378</v>
      </c>
      <c r="J554" s="3">
        <v>80</v>
      </c>
      <c r="K554" s="3">
        <f t="shared" si="178"/>
        <v>1.9084850188786497</v>
      </c>
      <c r="L554" s="3">
        <f t="shared" si="179"/>
        <v>8.9721792224631809</v>
      </c>
      <c r="M554" s="3">
        <v>80</v>
      </c>
      <c r="N554" s="3">
        <f t="shared" si="180"/>
        <v>1.9084850188786497</v>
      </c>
      <c r="O554" s="3">
        <f t="shared" si="181"/>
        <v>8.9721792224631809</v>
      </c>
      <c r="P554" s="1" t="s">
        <v>29</v>
      </c>
      <c r="Q554" s="8" t="s">
        <v>29</v>
      </c>
      <c r="R554" s="8" t="s">
        <v>29</v>
      </c>
      <c r="S554" s="7">
        <v>90.58093887583432</v>
      </c>
      <c r="T554" s="3">
        <f t="shared" si="182"/>
        <v>1.9618050915448555</v>
      </c>
      <c r="U554" s="3">
        <f t="shared" si="183"/>
        <v>9.54363342107367</v>
      </c>
      <c r="V554" s="7">
        <v>89.779522678943593</v>
      </c>
      <c r="W554" s="3">
        <f t="shared" si="184"/>
        <v>1.9579878948813194</v>
      </c>
      <c r="X554" s="3">
        <f t="shared" si="185"/>
        <v>9.5015536981560853</v>
      </c>
      <c r="Y554" s="1">
        <f>6/3</f>
        <v>2</v>
      </c>
      <c r="Z554" s="3">
        <f t="shared" si="186"/>
        <v>0.47712125471966244</v>
      </c>
      <c r="AA554" s="3">
        <f t="shared" si="187"/>
        <v>1.5811388300841898</v>
      </c>
      <c r="AB554" s="5">
        <v>201.33333333333334</v>
      </c>
      <c r="AC554" s="3">
        <f t="shared" si="188"/>
        <v>2.3060674363555953</v>
      </c>
      <c r="AD554" s="3">
        <f t="shared" si="189"/>
        <v>14.206805880750723</v>
      </c>
      <c r="AE554" s="2">
        <v>1.27</v>
      </c>
      <c r="AF554" s="3">
        <f t="shared" si="190"/>
        <v>0.35602585719312274</v>
      </c>
      <c r="AG554" s="3">
        <f t="shared" si="191"/>
        <v>1.3304134695650072</v>
      </c>
      <c r="AH554" s="8">
        <v>57.699999999999996</v>
      </c>
      <c r="AI554" s="3">
        <f t="shared" si="192"/>
        <v>1.7686381012476144</v>
      </c>
      <c r="AJ554" s="3">
        <f t="shared" si="193"/>
        <v>7.62889244910426</v>
      </c>
      <c r="AK554">
        <v>1.92</v>
      </c>
      <c r="AL554" s="3">
        <f t="shared" si="194"/>
        <v>0.46538285144841829</v>
      </c>
      <c r="AM554" s="3">
        <f t="shared" si="195"/>
        <v>1.5556349186104046</v>
      </c>
    </row>
    <row r="555" spans="1:39" x14ac:dyDescent="0.2">
      <c r="A555">
        <v>49</v>
      </c>
      <c r="B555">
        <v>2</v>
      </c>
      <c r="C555" s="1">
        <v>49.02</v>
      </c>
      <c r="D555" s="1" t="s">
        <v>317</v>
      </c>
      <c r="E555" s="6" t="s">
        <v>7</v>
      </c>
      <c r="F555" s="6">
        <v>1</v>
      </c>
      <c r="G555" s="3">
        <v>8</v>
      </c>
      <c r="H555" s="3">
        <f t="shared" si="176"/>
        <v>0.95424250943932487</v>
      </c>
      <c r="I555" s="3">
        <f t="shared" si="177"/>
        <v>2.9154759474226504</v>
      </c>
      <c r="J555" s="3">
        <v>92</v>
      </c>
      <c r="K555" s="3">
        <f t="shared" si="178"/>
        <v>1.968482948553935</v>
      </c>
      <c r="L555" s="3">
        <f t="shared" si="179"/>
        <v>9.6176920308356717</v>
      </c>
      <c r="M555" s="3">
        <v>100</v>
      </c>
      <c r="N555" s="3">
        <f t="shared" si="180"/>
        <v>2.0043213737826426</v>
      </c>
      <c r="O555" s="3">
        <f t="shared" si="181"/>
        <v>10.024968827881711</v>
      </c>
      <c r="P555" s="1" t="s">
        <v>29</v>
      </c>
      <c r="Q555" s="8" t="s">
        <v>29</v>
      </c>
      <c r="R555" s="8" t="s">
        <v>29</v>
      </c>
      <c r="S555" s="7">
        <v>96.783159992802553</v>
      </c>
      <c r="T555" s="3">
        <f t="shared" si="182"/>
        <v>1.9902640679581074</v>
      </c>
      <c r="U555" s="3">
        <f t="shared" si="183"/>
        <v>9.8632225967379732</v>
      </c>
      <c r="V555" s="7">
        <v>82.281667452230863</v>
      </c>
      <c r="W555" s="3">
        <f t="shared" si="184"/>
        <v>1.9205494119642124</v>
      </c>
      <c r="X555" s="3">
        <f t="shared" si="185"/>
        <v>9.0984431334284253</v>
      </c>
      <c r="Y555" s="1">
        <v>3.6666666666666665</v>
      </c>
      <c r="Z555" s="3">
        <f t="shared" si="186"/>
        <v>0.66900678095857558</v>
      </c>
      <c r="AA555" s="3">
        <f t="shared" si="187"/>
        <v>2.0412414523193148</v>
      </c>
      <c r="AB555" s="5">
        <v>248.83333333333334</v>
      </c>
      <c r="AC555" s="3">
        <f t="shared" si="188"/>
        <v>2.397650382464636</v>
      </c>
      <c r="AD555" s="3">
        <f t="shared" si="189"/>
        <v>15.790292376436016</v>
      </c>
      <c r="AE555" s="2">
        <v>1.36</v>
      </c>
      <c r="AF555" s="3">
        <f t="shared" si="190"/>
        <v>0.37291200297010663</v>
      </c>
      <c r="AG555" s="3">
        <f t="shared" si="191"/>
        <v>1.3638181696985856</v>
      </c>
      <c r="AH555" s="8">
        <v>9.3333333333333339</v>
      </c>
      <c r="AI555" s="3">
        <f t="shared" si="192"/>
        <v>1.0142404391146103</v>
      </c>
      <c r="AJ555" s="3">
        <f t="shared" si="193"/>
        <v>3.1358146203711299</v>
      </c>
      <c r="AK555">
        <v>2.72</v>
      </c>
      <c r="AL555" s="3">
        <f t="shared" si="194"/>
        <v>0.57054293988189753</v>
      </c>
      <c r="AM555" s="3">
        <f t="shared" si="195"/>
        <v>1.794435844492636</v>
      </c>
    </row>
    <row r="556" spans="1:39" x14ac:dyDescent="0.2">
      <c r="A556">
        <v>49</v>
      </c>
      <c r="B556">
        <v>3</v>
      </c>
      <c r="C556" s="1">
        <v>49.03</v>
      </c>
      <c r="D556" s="1" t="s">
        <v>317</v>
      </c>
      <c r="E556" s="6" t="s">
        <v>15</v>
      </c>
      <c r="F556" s="6">
        <v>1</v>
      </c>
      <c r="G556" s="3">
        <v>2</v>
      </c>
      <c r="H556" s="3">
        <f t="shared" si="176"/>
        <v>0.47712125471966244</v>
      </c>
      <c r="I556" s="3">
        <f t="shared" si="177"/>
        <v>1.5811388300841898</v>
      </c>
      <c r="J556" s="3">
        <v>100</v>
      </c>
      <c r="K556" s="3">
        <f t="shared" si="178"/>
        <v>2.0043213737826426</v>
      </c>
      <c r="L556" s="3">
        <f t="shared" si="179"/>
        <v>10.024968827881711</v>
      </c>
      <c r="M556" s="3">
        <v>107</v>
      </c>
      <c r="N556" s="3">
        <f t="shared" si="180"/>
        <v>2.0334237554869499</v>
      </c>
      <c r="O556" s="3">
        <f t="shared" si="181"/>
        <v>10.36822067666386</v>
      </c>
      <c r="P556" s="1" t="s">
        <v>29</v>
      </c>
      <c r="Q556" s="8" t="s">
        <v>29</v>
      </c>
      <c r="R556" s="8" t="s">
        <v>29</v>
      </c>
      <c r="S556" s="7" t="s">
        <v>29</v>
      </c>
      <c r="T556" s="8" t="s">
        <v>29</v>
      </c>
      <c r="U556" s="8" t="s">
        <v>29</v>
      </c>
      <c r="V556" s="7">
        <v>130.98699210012754</v>
      </c>
      <c r="W556" s="3">
        <f t="shared" si="184"/>
        <v>2.1205311316792868</v>
      </c>
      <c r="X556" s="3">
        <f t="shared" si="185"/>
        <v>11.466777755765895</v>
      </c>
      <c r="Y556" s="1">
        <v>4</v>
      </c>
      <c r="Z556" s="3">
        <f t="shared" si="186"/>
        <v>0.69897000433601886</v>
      </c>
      <c r="AA556" s="3">
        <f t="shared" si="187"/>
        <v>2.1213203435596424</v>
      </c>
      <c r="AB556" s="5">
        <v>300</v>
      </c>
      <c r="AC556" s="3">
        <f t="shared" si="188"/>
        <v>2.4785664955938436</v>
      </c>
      <c r="AD556" s="3">
        <f t="shared" si="189"/>
        <v>17.334935823359714</v>
      </c>
      <c r="AE556" s="2">
        <v>1.1599999999999999</v>
      </c>
      <c r="AF556" s="3">
        <f t="shared" si="190"/>
        <v>0.3344537511509309</v>
      </c>
      <c r="AG556" s="3">
        <f t="shared" si="191"/>
        <v>1.2884098726725126</v>
      </c>
      <c r="AH556" s="8" t="s">
        <v>29</v>
      </c>
      <c r="AI556" s="8" t="s">
        <v>29</v>
      </c>
      <c r="AJ556" s="8" t="s">
        <v>29</v>
      </c>
      <c r="AK556" s="8" t="s">
        <v>29</v>
      </c>
      <c r="AL556" s="8" t="s">
        <v>29</v>
      </c>
      <c r="AM556" s="8" t="s">
        <v>29</v>
      </c>
    </row>
    <row r="557" spans="1:39" x14ac:dyDescent="0.2">
      <c r="A557">
        <v>49</v>
      </c>
      <c r="B557">
        <v>4</v>
      </c>
      <c r="C557" s="1">
        <v>49.04</v>
      </c>
      <c r="D557" s="1" t="s">
        <v>317</v>
      </c>
      <c r="E557" s="6" t="s">
        <v>23</v>
      </c>
      <c r="F557" s="6">
        <v>1</v>
      </c>
      <c r="G557" s="3">
        <v>12</v>
      </c>
      <c r="H557" s="3">
        <f t="shared" si="176"/>
        <v>1.1139433523068367</v>
      </c>
      <c r="I557" s="3">
        <f t="shared" si="177"/>
        <v>3.5355339059327378</v>
      </c>
      <c r="J557" s="3">
        <v>80</v>
      </c>
      <c r="K557" s="3">
        <f t="shared" si="178"/>
        <v>1.9084850188786497</v>
      </c>
      <c r="L557" s="3">
        <f t="shared" si="179"/>
        <v>8.9721792224631809</v>
      </c>
      <c r="M557" s="3">
        <v>85</v>
      </c>
      <c r="N557" s="3">
        <f t="shared" si="180"/>
        <v>1.9344984512435677</v>
      </c>
      <c r="O557" s="3">
        <f t="shared" si="181"/>
        <v>9.2466210044534645</v>
      </c>
      <c r="P557" s="1" t="s">
        <v>29</v>
      </c>
      <c r="Q557" s="8" t="s">
        <v>29</v>
      </c>
      <c r="R557" s="8" t="s">
        <v>29</v>
      </c>
      <c r="S557" s="7">
        <v>109.63312356034135</v>
      </c>
      <c r="T557" s="3">
        <f t="shared" si="182"/>
        <v>2.0438851742179631</v>
      </c>
      <c r="U557" s="3">
        <f t="shared" si="183"/>
        <v>10.494432979458269</v>
      </c>
      <c r="V557" s="7">
        <v>83.9133284195876</v>
      </c>
      <c r="W557" s="3">
        <f t="shared" si="184"/>
        <v>1.9289758646227855</v>
      </c>
      <c r="X557" s="3">
        <f t="shared" si="185"/>
        <v>9.1876726334577032</v>
      </c>
      <c r="Y557" s="1">
        <v>2.6666666666666665</v>
      </c>
      <c r="Z557" s="3">
        <f t="shared" si="186"/>
        <v>0.56427143043856254</v>
      </c>
      <c r="AA557" s="3">
        <f t="shared" si="187"/>
        <v>1.7795130420052185</v>
      </c>
      <c r="AB557" s="5">
        <v>207.5</v>
      </c>
      <c r="AC557" s="3">
        <f t="shared" si="188"/>
        <v>2.3191060593097763</v>
      </c>
      <c r="AD557" s="3">
        <f t="shared" si="189"/>
        <v>14.422205101855956</v>
      </c>
      <c r="AE557" s="2">
        <v>1.25</v>
      </c>
      <c r="AF557" s="3">
        <f t="shared" si="190"/>
        <v>0.35218251811136247</v>
      </c>
      <c r="AG557" s="3">
        <f t="shared" si="191"/>
        <v>1.3228756555322954</v>
      </c>
      <c r="AH557" s="8">
        <v>2.7333333333333329</v>
      </c>
      <c r="AI557" s="3">
        <f t="shared" si="192"/>
        <v>0.57209676795051911</v>
      </c>
      <c r="AJ557" s="3">
        <f t="shared" si="193"/>
        <v>1.7981471945681569</v>
      </c>
      <c r="AK557">
        <v>2.0099999999999998</v>
      </c>
      <c r="AL557" s="3">
        <f t="shared" si="194"/>
        <v>0.47856649559384334</v>
      </c>
      <c r="AM557" s="3">
        <f t="shared" si="195"/>
        <v>1.5842979517754858</v>
      </c>
    </row>
    <row r="558" spans="1:39" x14ac:dyDescent="0.2">
      <c r="A558">
        <v>49</v>
      </c>
      <c r="B558">
        <v>5</v>
      </c>
      <c r="C558" s="1">
        <v>49.05</v>
      </c>
      <c r="D558" s="1" t="s">
        <v>317</v>
      </c>
      <c r="E558" s="6" t="s">
        <v>31</v>
      </c>
      <c r="F558" s="6">
        <v>1</v>
      </c>
      <c r="G558" s="3">
        <v>12</v>
      </c>
      <c r="H558" s="3">
        <f t="shared" si="176"/>
        <v>1.1139433523068367</v>
      </c>
      <c r="I558" s="3">
        <f t="shared" si="177"/>
        <v>3.5355339059327378</v>
      </c>
      <c r="J558" s="3">
        <v>85</v>
      </c>
      <c r="K558" s="3">
        <f t="shared" si="178"/>
        <v>1.9344984512435677</v>
      </c>
      <c r="L558" s="3">
        <f t="shared" si="179"/>
        <v>9.2466210044534645</v>
      </c>
      <c r="M558" s="3">
        <v>92</v>
      </c>
      <c r="N558" s="3">
        <f t="shared" si="180"/>
        <v>1.968482948553935</v>
      </c>
      <c r="O558" s="3">
        <f t="shared" si="181"/>
        <v>9.6176920308356717</v>
      </c>
      <c r="P558" s="1" t="s">
        <v>29</v>
      </c>
      <c r="Q558" s="8" t="s">
        <v>29</v>
      </c>
      <c r="R558" s="8" t="s">
        <v>29</v>
      </c>
      <c r="S558" s="7">
        <v>91.988237920951391</v>
      </c>
      <c r="T558" s="3">
        <f t="shared" si="182"/>
        <v>1.9684280181337062</v>
      </c>
      <c r="U558" s="3">
        <f t="shared" si="183"/>
        <v>9.6170805300232036</v>
      </c>
      <c r="V558" s="7">
        <v>77.564274887371482</v>
      </c>
      <c r="W558" s="3">
        <f t="shared" si="184"/>
        <v>1.8952251065187753</v>
      </c>
      <c r="X558" s="3">
        <f t="shared" si="185"/>
        <v>8.8353989659421419</v>
      </c>
      <c r="Y558" s="1">
        <v>2</v>
      </c>
      <c r="Z558" s="3">
        <f t="shared" si="186"/>
        <v>0.47712125471966244</v>
      </c>
      <c r="AA558" s="3">
        <f t="shared" si="187"/>
        <v>1.5811388300841898</v>
      </c>
      <c r="AB558" s="5">
        <v>174</v>
      </c>
      <c r="AC558" s="3">
        <f t="shared" si="188"/>
        <v>2.2430380486862944</v>
      </c>
      <c r="AD558" s="3">
        <f t="shared" si="189"/>
        <v>13.209844813622906</v>
      </c>
      <c r="AE558" s="2">
        <v>1.31</v>
      </c>
      <c r="AF558" s="3">
        <f t="shared" si="190"/>
        <v>0.36361197989214433</v>
      </c>
      <c r="AG558" s="3">
        <f t="shared" si="191"/>
        <v>1.3453624047073711</v>
      </c>
      <c r="AH558" s="8" t="s">
        <v>29</v>
      </c>
      <c r="AI558" s="8" t="s">
        <v>29</v>
      </c>
      <c r="AJ558" s="8" t="s">
        <v>29</v>
      </c>
      <c r="AK558" s="8" t="s">
        <v>29</v>
      </c>
      <c r="AL558" s="8" t="s">
        <v>29</v>
      </c>
      <c r="AM558" s="8" t="s">
        <v>29</v>
      </c>
    </row>
    <row r="559" spans="1:39" x14ac:dyDescent="0.2">
      <c r="A559">
        <v>49</v>
      </c>
      <c r="B559">
        <v>6</v>
      </c>
      <c r="C559" s="1">
        <v>49.06</v>
      </c>
      <c r="D559" s="1" t="s">
        <v>317</v>
      </c>
      <c r="E559" s="6" t="s">
        <v>37</v>
      </c>
      <c r="F559" s="9">
        <v>1</v>
      </c>
      <c r="G559" s="3">
        <v>9</v>
      </c>
      <c r="H559" s="3">
        <f t="shared" si="176"/>
        <v>1</v>
      </c>
      <c r="I559" s="3">
        <f t="shared" si="177"/>
        <v>3.082207001484488</v>
      </c>
      <c r="J559" s="3">
        <v>80</v>
      </c>
      <c r="K559" s="3">
        <f t="shared" si="178"/>
        <v>1.9084850188786497</v>
      </c>
      <c r="L559" s="3">
        <f t="shared" si="179"/>
        <v>8.9721792224631809</v>
      </c>
      <c r="M559" s="3">
        <v>80</v>
      </c>
      <c r="N559" s="3">
        <f t="shared" si="180"/>
        <v>1.9084850188786497</v>
      </c>
      <c r="O559" s="3">
        <f t="shared" si="181"/>
        <v>8.9721792224631809</v>
      </c>
      <c r="P559" s="1" t="s">
        <v>29</v>
      </c>
      <c r="Q559" s="8" t="s">
        <v>29</v>
      </c>
      <c r="R559" s="8" t="s">
        <v>29</v>
      </c>
      <c r="S559" s="7">
        <v>89.155740523875778</v>
      </c>
      <c r="T559" s="3">
        <f t="shared" si="182"/>
        <v>1.9549933849515924</v>
      </c>
      <c r="U559" s="3">
        <f t="shared" si="183"/>
        <v>9.4686715289884127</v>
      </c>
      <c r="V559" s="7">
        <v>84.504032538107666</v>
      </c>
      <c r="W559" s="3">
        <f t="shared" si="184"/>
        <v>1.9319865973919153</v>
      </c>
      <c r="X559" s="3">
        <f t="shared" si="185"/>
        <v>9.2197631497836028</v>
      </c>
      <c r="Y559" s="1">
        <f>8/3</f>
        <v>2.6666666666666665</v>
      </c>
      <c r="Z559" s="3">
        <f t="shared" si="186"/>
        <v>0.56427143043856254</v>
      </c>
      <c r="AA559" s="3">
        <f t="shared" si="187"/>
        <v>1.7795130420052185</v>
      </c>
      <c r="AB559" s="5">
        <v>164.33333333333334</v>
      </c>
      <c r="AC559" s="3">
        <f t="shared" si="188"/>
        <v>2.2183604217705351</v>
      </c>
      <c r="AD559" s="3">
        <f t="shared" si="189"/>
        <v>12.838743448380505</v>
      </c>
      <c r="AE559" s="2">
        <v>1.1000000000000001</v>
      </c>
      <c r="AF559" s="3">
        <f t="shared" si="190"/>
        <v>0.3222192947339193</v>
      </c>
      <c r="AG559" s="3">
        <f t="shared" si="191"/>
        <v>1.2649110640673518</v>
      </c>
      <c r="AH559" s="8">
        <v>9.2333333333333343</v>
      </c>
      <c r="AI559" s="3">
        <f t="shared" si="192"/>
        <v>1.0100171207575241</v>
      </c>
      <c r="AJ559" s="3">
        <f t="shared" si="193"/>
        <v>3.1198290551460244</v>
      </c>
      <c r="AK559">
        <v>1.9</v>
      </c>
      <c r="AL559" s="3">
        <f t="shared" si="194"/>
        <v>0.46239799789895608</v>
      </c>
      <c r="AM559" s="3">
        <f t="shared" si="195"/>
        <v>1.5491933384829668</v>
      </c>
    </row>
    <row r="560" spans="1:39" x14ac:dyDescent="0.2">
      <c r="A560">
        <v>49</v>
      </c>
      <c r="B560">
        <v>7</v>
      </c>
      <c r="C560" s="1">
        <v>49.07</v>
      </c>
      <c r="D560" s="1" t="s">
        <v>314</v>
      </c>
      <c r="E560" s="6" t="s">
        <v>144</v>
      </c>
      <c r="F560" s="6">
        <v>2</v>
      </c>
      <c r="G560" s="3">
        <v>12</v>
      </c>
      <c r="H560" s="3">
        <f t="shared" si="176"/>
        <v>1.1139433523068367</v>
      </c>
      <c r="I560" s="3">
        <f t="shared" si="177"/>
        <v>3.5355339059327378</v>
      </c>
      <c r="J560" s="3">
        <v>73</v>
      </c>
      <c r="K560" s="3">
        <f t="shared" si="178"/>
        <v>1.8692317197309762</v>
      </c>
      <c r="L560" s="3">
        <f t="shared" si="179"/>
        <v>8.5732140997411239</v>
      </c>
      <c r="M560" s="3">
        <v>80</v>
      </c>
      <c r="N560" s="3">
        <f t="shared" si="180"/>
        <v>1.9084850188786497</v>
      </c>
      <c r="O560" s="3">
        <f t="shared" si="181"/>
        <v>8.9721792224631809</v>
      </c>
      <c r="P560" s="1" t="s">
        <v>29</v>
      </c>
      <c r="Q560" s="8" t="s">
        <v>29</v>
      </c>
      <c r="R560" s="8" t="s">
        <v>29</v>
      </c>
      <c r="S560" s="7">
        <v>86.655174193773746</v>
      </c>
      <c r="T560" s="3">
        <f t="shared" si="182"/>
        <v>1.9427775571380881</v>
      </c>
      <c r="U560" s="3">
        <f t="shared" si="183"/>
        <v>9.3356935571907957</v>
      </c>
      <c r="V560" s="7">
        <v>69.669465947800617</v>
      </c>
      <c r="W560" s="3">
        <f t="shared" si="184"/>
        <v>1.8492318093450095</v>
      </c>
      <c r="X560" s="3">
        <f t="shared" si="185"/>
        <v>8.3767216706657148</v>
      </c>
      <c r="Y560" s="1">
        <f>8/3</f>
        <v>2.6666666666666665</v>
      </c>
      <c r="Z560" s="3">
        <f t="shared" si="186"/>
        <v>0.56427143043856254</v>
      </c>
      <c r="AA560" s="3">
        <f t="shared" si="187"/>
        <v>1.7795130420052185</v>
      </c>
      <c r="AB560" s="5">
        <v>172.16666666666666</v>
      </c>
      <c r="AC560" s="3">
        <f t="shared" si="188"/>
        <v>2.2384642971735338</v>
      </c>
      <c r="AD560" s="3">
        <f t="shared" si="189"/>
        <v>13.140268896284683</v>
      </c>
      <c r="AE560" s="2">
        <v>0.98</v>
      </c>
      <c r="AF560" s="3">
        <f t="shared" si="190"/>
        <v>0.2966651902615311</v>
      </c>
      <c r="AG560" s="3">
        <f t="shared" si="191"/>
        <v>1.2165525060596438</v>
      </c>
      <c r="AH560" s="8">
        <v>41.599999999999994</v>
      </c>
      <c r="AI560" s="3">
        <f t="shared" si="192"/>
        <v>1.6294095991027189</v>
      </c>
      <c r="AJ560" s="3">
        <f t="shared" si="193"/>
        <v>6.4884512790033337</v>
      </c>
      <c r="AK560">
        <v>1.7749999999999999</v>
      </c>
      <c r="AL560" s="3">
        <f t="shared" si="194"/>
        <v>0.44326298745869502</v>
      </c>
      <c r="AM560" s="3">
        <f t="shared" si="195"/>
        <v>1.5083103128998356</v>
      </c>
    </row>
    <row r="561" spans="1:39" x14ac:dyDescent="0.2">
      <c r="A561">
        <v>49</v>
      </c>
      <c r="B561">
        <v>8</v>
      </c>
      <c r="C561" s="1">
        <v>49.08</v>
      </c>
      <c r="D561" s="1" t="s">
        <v>314</v>
      </c>
      <c r="E561" s="6" t="s">
        <v>147</v>
      </c>
      <c r="F561" s="6">
        <v>2</v>
      </c>
      <c r="G561" s="3">
        <v>12</v>
      </c>
      <c r="H561" s="3">
        <f t="shared" si="176"/>
        <v>1.1139433523068367</v>
      </c>
      <c r="I561" s="3">
        <f t="shared" si="177"/>
        <v>3.5355339059327378</v>
      </c>
      <c r="J561" s="3">
        <v>80</v>
      </c>
      <c r="K561" s="3">
        <f t="shared" si="178"/>
        <v>1.9084850188786497</v>
      </c>
      <c r="L561" s="3">
        <f t="shared" si="179"/>
        <v>8.9721792224631809</v>
      </c>
      <c r="M561" s="3">
        <v>85</v>
      </c>
      <c r="N561" s="3">
        <f t="shared" si="180"/>
        <v>1.9344984512435677</v>
      </c>
      <c r="O561" s="3">
        <f t="shared" si="181"/>
        <v>9.2466210044534645</v>
      </c>
      <c r="P561" s="1" t="s">
        <v>29</v>
      </c>
      <c r="Q561" s="8" t="s">
        <v>29</v>
      </c>
      <c r="R561" s="8" t="s">
        <v>29</v>
      </c>
      <c r="S561" s="7" t="s">
        <v>29</v>
      </c>
      <c r="T561" s="8" t="s">
        <v>29</v>
      </c>
      <c r="U561" s="8" t="s">
        <v>29</v>
      </c>
      <c r="V561" s="7">
        <v>109.30341494923783</v>
      </c>
      <c r="W561" s="3">
        <f t="shared" si="184"/>
        <v>2.0425889582303243</v>
      </c>
      <c r="X561" s="3">
        <f t="shared" si="185"/>
        <v>10.478712466197258</v>
      </c>
      <c r="Y561" s="1">
        <v>4.333333333333333</v>
      </c>
      <c r="Z561" s="3">
        <f t="shared" si="186"/>
        <v>0.7269987279362623</v>
      </c>
      <c r="AA561" s="3">
        <f t="shared" si="187"/>
        <v>2.1984843263788196</v>
      </c>
      <c r="AB561" s="5">
        <v>117.5</v>
      </c>
      <c r="AC561" s="3">
        <f t="shared" si="188"/>
        <v>2.0737183503461227</v>
      </c>
      <c r="AD561" s="3">
        <f t="shared" si="189"/>
        <v>10.862780491200215</v>
      </c>
      <c r="AE561" s="2">
        <v>1.1499999999999999</v>
      </c>
      <c r="AF561" s="3">
        <f t="shared" si="190"/>
        <v>0.33243845991560533</v>
      </c>
      <c r="AG561" s="3">
        <f t="shared" si="191"/>
        <v>1.2845232578665129</v>
      </c>
      <c r="AH561" s="8">
        <v>20.3</v>
      </c>
      <c r="AI561" s="3">
        <f t="shared" si="192"/>
        <v>1.3283796034387378</v>
      </c>
      <c r="AJ561" s="3">
        <f t="shared" si="193"/>
        <v>4.5607017003965522</v>
      </c>
      <c r="AK561">
        <v>1.8</v>
      </c>
      <c r="AL561" s="3">
        <f t="shared" si="194"/>
        <v>0.44715803134221921</v>
      </c>
      <c r="AM561" s="3">
        <f t="shared" si="195"/>
        <v>1.51657508881031</v>
      </c>
    </row>
    <row r="562" spans="1:39" x14ac:dyDescent="0.2">
      <c r="A562">
        <v>49</v>
      </c>
      <c r="B562">
        <v>9</v>
      </c>
      <c r="C562" s="1">
        <v>49.09</v>
      </c>
      <c r="D562" s="1" t="s">
        <v>314</v>
      </c>
      <c r="E562" s="6" t="s">
        <v>151</v>
      </c>
      <c r="F562" s="6">
        <v>2</v>
      </c>
      <c r="G562" s="3">
        <v>7</v>
      </c>
      <c r="H562" s="3">
        <f t="shared" si="176"/>
        <v>0.90308998699194354</v>
      </c>
      <c r="I562" s="3">
        <f t="shared" si="177"/>
        <v>2.7386127875258306</v>
      </c>
      <c r="J562" s="3">
        <v>80</v>
      </c>
      <c r="K562" s="3">
        <f t="shared" si="178"/>
        <v>1.9084850188786497</v>
      </c>
      <c r="L562" s="3">
        <f t="shared" si="179"/>
        <v>8.9721792224631809</v>
      </c>
      <c r="M562" s="3">
        <v>85</v>
      </c>
      <c r="N562" s="3">
        <f t="shared" si="180"/>
        <v>1.9344984512435677</v>
      </c>
      <c r="O562" s="3">
        <f t="shared" si="181"/>
        <v>9.2466210044534645</v>
      </c>
      <c r="P562" s="1" t="s">
        <v>29</v>
      </c>
      <c r="Q562" s="8" t="s">
        <v>29</v>
      </c>
      <c r="R562" s="8" t="s">
        <v>29</v>
      </c>
      <c r="S562" s="7">
        <v>91.166798986867079</v>
      </c>
      <c r="T562" s="3">
        <f t="shared" si="182"/>
        <v>1.964574504420783</v>
      </c>
      <c r="U562" s="3">
        <f t="shared" si="183"/>
        <v>9.5742779877579842</v>
      </c>
      <c r="V562" s="7">
        <v>82.296123254599536</v>
      </c>
      <c r="W562" s="3">
        <f t="shared" si="184"/>
        <v>1.9206247890620753</v>
      </c>
      <c r="X562" s="3">
        <f t="shared" si="185"/>
        <v>9.0992375095169127</v>
      </c>
      <c r="Y562" s="1">
        <v>2.3333333333333335</v>
      </c>
      <c r="Z562" s="3">
        <f t="shared" si="186"/>
        <v>0.52287874528033762</v>
      </c>
      <c r="AA562" s="3">
        <f t="shared" si="187"/>
        <v>1.6832508230603465</v>
      </c>
      <c r="AB562" s="5">
        <v>168.5</v>
      </c>
      <c r="AC562" s="3">
        <f t="shared" si="188"/>
        <v>2.2291697025391009</v>
      </c>
      <c r="AD562" s="3">
        <f t="shared" si="189"/>
        <v>13</v>
      </c>
      <c r="AE562" s="2">
        <v>1.04</v>
      </c>
      <c r="AF562" s="3">
        <f t="shared" si="190"/>
        <v>0.30963016742589877</v>
      </c>
      <c r="AG562" s="3">
        <f t="shared" si="191"/>
        <v>1.2409673645990857</v>
      </c>
      <c r="AH562" s="8">
        <v>10.166666666666666</v>
      </c>
      <c r="AI562" s="3">
        <f t="shared" si="192"/>
        <v>1.0479235523171828</v>
      </c>
      <c r="AJ562" s="3">
        <f t="shared" si="193"/>
        <v>3.2659863237109041</v>
      </c>
      <c r="AK562">
        <v>2.1800000000000002</v>
      </c>
      <c r="AL562" s="3">
        <f t="shared" si="194"/>
        <v>0.50242711998443268</v>
      </c>
      <c r="AM562" s="3">
        <f t="shared" si="195"/>
        <v>1.6370705543744901</v>
      </c>
    </row>
    <row r="563" spans="1:39" x14ac:dyDescent="0.2">
      <c r="A563">
        <v>49</v>
      </c>
      <c r="B563">
        <v>10</v>
      </c>
      <c r="C563" s="1">
        <v>49.1</v>
      </c>
      <c r="D563" s="1" t="s">
        <v>314</v>
      </c>
      <c r="E563" s="6" t="s">
        <v>155</v>
      </c>
      <c r="F563" s="6">
        <v>2</v>
      </c>
      <c r="G563" s="3">
        <v>4</v>
      </c>
      <c r="H563" s="3">
        <f t="shared" si="176"/>
        <v>0.69897000433601886</v>
      </c>
      <c r="I563" s="3">
        <f t="shared" si="177"/>
        <v>2.1213203435596424</v>
      </c>
      <c r="J563" s="3">
        <v>100</v>
      </c>
      <c r="K563" s="3">
        <f t="shared" si="178"/>
        <v>2.0043213737826426</v>
      </c>
      <c r="L563" s="3">
        <f t="shared" si="179"/>
        <v>10.024968827881711</v>
      </c>
      <c r="M563" s="3">
        <v>100</v>
      </c>
      <c r="N563" s="3">
        <f t="shared" si="180"/>
        <v>2.0043213737826426</v>
      </c>
      <c r="O563" s="3">
        <f t="shared" si="181"/>
        <v>10.024968827881711</v>
      </c>
      <c r="P563" s="1" t="s">
        <v>29</v>
      </c>
      <c r="Q563" s="8" t="s">
        <v>29</v>
      </c>
      <c r="R563" s="8" t="s">
        <v>29</v>
      </c>
      <c r="S563" s="7">
        <v>95.744975115857528</v>
      </c>
      <c r="T563" s="3">
        <f t="shared" si="182"/>
        <v>1.9856284172451864</v>
      </c>
      <c r="U563" s="3">
        <f t="shared" si="183"/>
        <v>9.8104523400227333</v>
      </c>
      <c r="V563" s="7">
        <v>69.534967016260154</v>
      </c>
      <c r="W563" s="3">
        <f t="shared" si="184"/>
        <v>1.84840446759335</v>
      </c>
      <c r="X563" s="3">
        <f t="shared" si="185"/>
        <v>8.3686896833530735</v>
      </c>
      <c r="Y563" s="1">
        <v>4.666666666666667</v>
      </c>
      <c r="Z563" s="3">
        <f t="shared" si="186"/>
        <v>0.75332766665861151</v>
      </c>
      <c r="AA563" s="3">
        <f t="shared" si="187"/>
        <v>2.2730302828309759</v>
      </c>
      <c r="AB563" s="5">
        <v>292.5</v>
      </c>
      <c r="AC563" s="3">
        <f t="shared" si="188"/>
        <v>2.4676081055836332</v>
      </c>
      <c r="AD563" s="3">
        <f t="shared" si="189"/>
        <v>17.11724276862369</v>
      </c>
      <c r="AE563" s="2">
        <v>0.94</v>
      </c>
      <c r="AF563" s="3">
        <f t="shared" si="190"/>
        <v>0.28780172993022601</v>
      </c>
      <c r="AG563" s="3">
        <f t="shared" si="191"/>
        <v>1.2</v>
      </c>
      <c r="AH563" s="8">
        <v>3.3333333333333215E-2</v>
      </c>
      <c r="AI563" s="3">
        <f t="shared" si="192"/>
        <v>1.4240439114610193E-2</v>
      </c>
      <c r="AJ563" s="3">
        <f t="shared" si="193"/>
        <v>0.73029674334022143</v>
      </c>
      <c r="AK563">
        <v>3.05</v>
      </c>
      <c r="AL563" s="3">
        <f t="shared" si="194"/>
        <v>0.60745502321466849</v>
      </c>
      <c r="AM563" s="3">
        <f t="shared" si="195"/>
        <v>1.8841443681416772</v>
      </c>
    </row>
    <row r="564" spans="1:39" x14ac:dyDescent="0.2">
      <c r="A564">
        <v>49</v>
      </c>
      <c r="B564">
        <v>11</v>
      </c>
      <c r="C564" s="1">
        <v>49.11</v>
      </c>
      <c r="D564" s="1" t="s">
        <v>314</v>
      </c>
      <c r="E564" s="6" t="s">
        <v>65</v>
      </c>
      <c r="F564" s="6">
        <v>2</v>
      </c>
      <c r="G564" s="3">
        <v>8</v>
      </c>
      <c r="H564" s="3">
        <f t="shared" si="176"/>
        <v>0.95424250943932487</v>
      </c>
      <c r="I564" s="3">
        <f t="shared" si="177"/>
        <v>2.9154759474226504</v>
      </c>
      <c r="J564" s="3">
        <v>80</v>
      </c>
      <c r="K564" s="3">
        <f t="shared" si="178"/>
        <v>1.9084850188786497</v>
      </c>
      <c r="L564" s="3">
        <f t="shared" si="179"/>
        <v>8.9721792224631809</v>
      </c>
      <c r="M564" s="3">
        <v>85</v>
      </c>
      <c r="N564" s="3">
        <f t="shared" si="180"/>
        <v>1.9344984512435677</v>
      </c>
      <c r="O564" s="3">
        <f t="shared" si="181"/>
        <v>9.2466210044534645</v>
      </c>
      <c r="P564" s="1" t="s">
        <v>29</v>
      </c>
      <c r="Q564" s="8" t="s">
        <v>29</v>
      </c>
      <c r="R564" s="8" t="s">
        <v>29</v>
      </c>
      <c r="S564" s="7">
        <v>132.36631143730966</v>
      </c>
      <c r="T564" s="3">
        <f t="shared" si="182"/>
        <v>2.1250461398908644</v>
      </c>
      <c r="U564" s="3">
        <f t="shared" si="183"/>
        <v>11.526765003126838</v>
      </c>
      <c r="V564" s="7">
        <v>99.83525318303812</v>
      </c>
      <c r="W564" s="3">
        <f t="shared" si="184"/>
        <v>2.0036123930839866</v>
      </c>
      <c r="X564" s="3">
        <f t="shared" si="185"/>
        <v>10.016748633316007</v>
      </c>
      <c r="Y564" s="1">
        <v>5.666666666666667</v>
      </c>
      <c r="Z564" s="3">
        <f t="shared" si="186"/>
        <v>0.82390874094431876</v>
      </c>
      <c r="AA564" s="3">
        <f t="shared" si="187"/>
        <v>2.4832774042918899</v>
      </c>
      <c r="AB564" s="5">
        <v>227.5</v>
      </c>
      <c r="AC564" s="3">
        <f t="shared" si="188"/>
        <v>2.3588862044058692</v>
      </c>
      <c r="AD564" s="3">
        <f t="shared" si="189"/>
        <v>15.0996688705415</v>
      </c>
      <c r="AE564" s="2">
        <v>1.04</v>
      </c>
      <c r="AF564" s="3">
        <f t="shared" si="190"/>
        <v>0.30963016742589877</v>
      </c>
      <c r="AG564" s="3">
        <f t="shared" si="191"/>
        <v>1.2409673645990857</v>
      </c>
      <c r="AH564" s="8" t="s">
        <v>29</v>
      </c>
      <c r="AI564" s="8" t="s">
        <v>29</v>
      </c>
      <c r="AJ564" s="8" t="s">
        <v>29</v>
      </c>
      <c r="AK564" s="8" t="s">
        <v>29</v>
      </c>
      <c r="AL564" s="8" t="s">
        <v>29</v>
      </c>
      <c r="AM564" s="8" t="s">
        <v>29</v>
      </c>
    </row>
    <row r="565" spans="1:39" x14ac:dyDescent="0.2">
      <c r="A565">
        <v>49</v>
      </c>
      <c r="B565">
        <v>12</v>
      </c>
      <c r="C565" s="1">
        <v>49.12</v>
      </c>
      <c r="D565" s="1" t="s">
        <v>312</v>
      </c>
      <c r="E565" s="9" t="s">
        <v>9</v>
      </c>
      <c r="F565" s="6">
        <v>2</v>
      </c>
      <c r="G565" s="3">
        <v>9</v>
      </c>
      <c r="H565" s="3">
        <f t="shared" si="176"/>
        <v>1</v>
      </c>
      <c r="I565" s="3">
        <f t="shared" si="177"/>
        <v>3.082207001484488</v>
      </c>
      <c r="J565" s="3">
        <v>122</v>
      </c>
      <c r="K565" s="3">
        <f t="shared" si="178"/>
        <v>2.0899051114393981</v>
      </c>
      <c r="L565" s="3">
        <f t="shared" si="179"/>
        <v>11.067971810589327</v>
      </c>
      <c r="M565" s="3">
        <v>122</v>
      </c>
      <c r="N565" s="3">
        <f t="shared" si="180"/>
        <v>2.0899051114393981</v>
      </c>
      <c r="O565" s="3">
        <f t="shared" si="181"/>
        <v>11.067971810589327</v>
      </c>
      <c r="P565" s="1" t="s">
        <v>29</v>
      </c>
      <c r="Q565" s="8" t="s">
        <v>29</v>
      </c>
      <c r="R565" s="8" t="s">
        <v>29</v>
      </c>
      <c r="S565" s="7">
        <v>105.70741790365365</v>
      </c>
      <c r="T565" s="3">
        <f t="shared" si="182"/>
        <v>2.0281946110144062</v>
      </c>
      <c r="U565" s="3">
        <f t="shared" si="183"/>
        <v>10.305698321979625</v>
      </c>
      <c r="V565" s="7">
        <v>99.107676968263746</v>
      </c>
      <c r="W565" s="3">
        <f t="shared" si="184"/>
        <v>2.0004673835443687</v>
      </c>
      <c r="X565" s="3">
        <f t="shared" si="185"/>
        <v>9.9803645709094084</v>
      </c>
      <c r="Y565" s="7" t="s">
        <v>29</v>
      </c>
      <c r="Z565" s="8" t="s">
        <v>29</v>
      </c>
      <c r="AA565" s="8" t="s">
        <v>29</v>
      </c>
      <c r="AB565" s="8" t="s">
        <v>29</v>
      </c>
      <c r="AC565" s="8" t="s">
        <v>29</v>
      </c>
      <c r="AD565" s="8" t="s">
        <v>29</v>
      </c>
      <c r="AE565" s="2" t="s">
        <v>29</v>
      </c>
      <c r="AF565" s="8" t="s">
        <v>29</v>
      </c>
      <c r="AG565" s="8" t="s">
        <v>29</v>
      </c>
      <c r="AH565" s="8" t="s">
        <v>29</v>
      </c>
      <c r="AI565" s="8" t="s">
        <v>29</v>
      </c>
      <c r="AJ565" s="8" t="s">
        <v>29</v>
      </c>
      <c r="AK565" s="8" t="s">
        <v>29</v>
      </c>
      <c r="AL565" s="8" t="s">
        <v>29</v>
      </c>
      <c r="AM565" s="8" t="s">
        <v>29</v>
      </c>
    </row>
    <row r="566" spans="1:39" x14ac:dyDescent="0.2">
      <c r="A566">
        <v>50</v>
      </c>
      <c r="B566">
        <v>1</v>
      </c>
      <c r="C566" s="1">
        <v>50.01</v>
      </c>
      <c r="D566" s="1" t="s">
        <v>317</v>
      </c>
      <c r="E566" s="6" t="s">
        <v>43</v>
      </c>
      <c r="F566" s="6">
        <v>1</v>
      </c>
      <c r="G566" s="3">
        <v>11</v>
      </c>
      <c r="H566" s="3">
        <f t="shared" si="176"/>
        <v>1.0791812460476249</v>
      </c>
      <c r="I566" s="3">
        <f t="shared" si="177"/>
        <v>3.3911649915626341</v>
      </c>
      <c r="J566" s="3">
        <v>85</v>
      </c>
      <c r="K566" s="3">
        <f t="shared" si="178"/>
        <v>1.9344984512435677</v>
      </c>
      <c r="L566" s="3">
        <f t="shared" si="179"/>
        <v>9.2466210044534645</v>
      </c>
      <c r="M566" s="3">
        <v>92</v>
      </c>
      <c r="N566" s="3">
        <f t="shared" si="180"/>
        <v>1.968482948553935</v>
      </c>
      <c r="O566" s="3">
        <f t="shared" si="181"/>
        <v>9.6176920308356717</v>
      </c>
      <c r="P566" s="1" t="s">
        <v>29</v>
      </c>
      <c r="Q566" s="8" t="s">
        <v>29</v>
      </c>
      <c r="R566" s="8" t="s">
        <v>29</v>
      </c>
      <c r="S566" s="7">
        <v>83.986622846893866</v>
      </c>
      <c r="T566" s="3">
        <f t="shared" si="182"/>
        <v>1.9293505718204125</v>
      </c>
      <c r="U566" s="3">
        <f t="shared" si="183"/>
        <v>9.1916605054197831</v>
      </c>
      <c r="V566" s="7">
        <v>80.971093252306943</v>
      </c>
      <c r="W566" s="3">
        <f t="shared" si="184"/>
        <v>1.9136607273310757</v>
      </c>
      <c r="X566" s="3">
        <f t="shared" si="185"/>
        <v>9.026133903965027</v>
      </c>
      <c r="Y566" s="1">
        <v>2.6666666666666665</v>
      </c>
      <c r="Z566" s="3">
        <f t="shared" si="186"/>
        <v>0.56427143043856254</v>
      </c>
      <c r="AA566" s="3">
        <f t="shared" si="187"/>
        <v>1.7795130420052185</v>
      </c>
      <c r="AB566" s="5">
        <v>160.83333333333334</v>
      </c>
      <c r="AC566" s="3">
        <f t="shared" si="188"/>
        <v>2.2090679795243613</v>
      </c>
      <c r="AD566" s="3">
        <f t="shared" si="189"/>
        <v>12.701705922171767</v>
      </c>
      <c r="AE566" s="2">
        <v>1.44</v>
      </c>
      <c r="AF566" s="3">
        <f t="shared" si="190"/>
        <v>0.38738982633872943</v>
      </c>
      <c r="AG566" s="3">
        <f t="shared" si="191"/>
        <v>1.3928388277184118</v>
      </c>
      <c r="AH566" s="8">
        <v>0.96666666666666679</v>
      </c>
      <c r="AI566" s="3">
        <f t="shared" si="192"/>
        <v>0.29373075692248179</v>
      </c>
      <c r="AJ566" s="3">
        <f t="shared" si="193"/>
        <v>1.2110601416389968</v>
      </c>
      <c r="AK566">
        <v>2.31</v>
      </c>
      <c r="AL566" s="3">
        <f t="shared" si="194"/>
        <v>0.51982799377571876</v>
      </c>
      <c r="AM566" s="3">
        <f t="shared" si="195"/>
        <v>1.6763054614240209</v>
      </c>
    </row>
    <row r="567" spans="1:39" x14ac:dyDescent="0.2">
      <c r="A567">
        <v>50</v>
      </c>
      <c r="B567">
        <v>2</v>
      </c>
      <c r="C567" s="1">
        <v>50.02</v>
      </c>
      <c r="D567" s="1" t="s">
        <v>317</v>
      </c>
      <c r="E567" s="6" t="s">
        <v>47</v>
      </c>
      <c r="F567" s="6">
        <v>1</v>
      </c>
      <c r="G567" s="3">
        <v>11</v>
      </c>
      <c r="H567" s="3">
        <f t="shared" si="176"/>
        <v>1.0791812460476249</v>
      </c>
      <c r="I567" s="3">
        <f t="shared" si="177"/>
        <v>3.3911649915626341</v>
      </c>
      <c r="J567" s="3">
        <v>73</v>
      </c>
      <c r="K567" s="3">
        <f t="shared" si="178"/>
        <v>1.8692317197309762</v>
      </c>
      <c r="L567" s="3">
        <f t="shared" si="179"/>
        <v>8.5732140997411239</v>
      </c>
      <c r="M567" s="3">
        <v>80</v>
      </c>
      <c r="N567" s="3">
        <f t="shared" si="180"/>
        <v>1.9084850188786497</v>
      </c>
      <c r="O567" s="3">
        <f t="shared" si="181"/>
        <v>8.9721792224631809</v>
      </c>
      <c r="P567" s="1" t="s">
        <v>29</v>
      </c>
      <c r="Q567" s="8" t="s">
        <v>29</v>
      </c>
      <c r="R567" s="8" t="s">
        <v>29</v>
      </c>
      <c r="S567" s="7">
        <v>76.152099468674493</v>
      </c>
      <c r="T567" s="3">
        <f t="shared" si="182"/>
        <v>1.8873477486137404</v>
      </c>
      <c r="U567" s="3">
        <f t="shared" si="183"/>
        <v>8.7551184725664619</v>
      </c>
      <c r="V567" s="7">
        <v>63.602099300502459</v>
      </c>
      <c r="W567" s="3">
        <f t="shared" si="184"/>
        <v>1.8102466309952456</v>
      </c>
      <c r="X567" s="3">
        <f t="shared" si="185"/>
        <v>8.0063786633222929</v>
      </c>
      <c r="Y567" s="1">
        <f>10/3</f>
        <v>3.3333333333333335</v>
      </c>
      <c r="Z567" s="3">
        <f t="shared" si="186"/>
        <v>0.63682209758717434</v>
      </c>
      <c r="AA567" s="3">
        <f t="shared" si="187"/>
        <v>1.9578900207451218</v>
      </c>
      <c r="AB567" s="5">
        <v>207.5</v>
      </c>
      <c r="AC567" s="3">
        <f t="shared" si="188"/>
        <v>2.3191060593097763</v>
      </c>
      <c r="AD567" s="3">
        <f t="shared" si="189"/>
        <v>14.422205101855956</v>
      </c>
      <c r="AE567" s="2">
        <v>1.24</v>
      </c>
      <c r="AF567" s="3">
        <f t="shared" si="190"/>
        <v>0.35024801833416286</v>
      </c>
      <c r="AG567" s="3">
        <f t="shared" si="191"/>
        <v>1.3190905958272918</v>
      </c>
      <c r="AH567" s="8">
        <v>7.5</v>
      </c>
      <c r="AI567" s="3">
        <f t="shared" si="192"/>
        <v>0.92941892571429274</v>
      </c>
      <c r="AJ567" s="3">
        <f t="shared" si="193"/>
        <v>2.8284271247461903</v>
      </c>
      <c r="AK567">
        <v>2.1800000000000002</v>
      </c>
      <c r="AL567" s="3">
        <f t="shared" si="194"/>
        <v>0.50242711998443268</v>
      </c>
      <c r="AM567" s="3">
        <f t="shared" si="195"/>
        <v>1.6370705543744901</v>
      </c>
    </row>
    <row r="568" spans="1:39" x14ac:dyDescent="0.2">
      <c r="A568">
        <v>50</v>
      </c>
      <c r="B568">
        <v>3</v>
      </c>
      <c r="C568" s="1">
        <v>50.03</v>
      </c>
      <c r="D568" s="1" t="s">
        <v>317</v>
      </c>
      <c r="E568" s="6" t="s">
        <v>52</v>
      </c>
      <c r="F568" s="6">
        <v>1</v>
      </c>
      <c r="G568" s="3">
        <v>11</v>
      </c>
      <c r="H568" s="3">
        <f t="shared" si="176"/>
        <v>1.0791812460476249</v>
      </c>
      <c r="I568" s="3">
        <f t="shared" si="177"/>
        <v>3.3911649915626341</v>
      </c>
      <c r="J568" s="3">
        <v>80</v>
      </c>
      <c r="K568" s="3">
        <f t="shared" si="178"/>
        <v>1.9084850188786497</v>
      </c>
      <c r="L568" s="3">
        <f t="shared" si="179"/>
        <v>8.9721792224631809</v>
      </c>
      <c r="M568" s="3">
        <v>85</v>
      </c>
      <c r="N568" s="3">
        <f t="shared" si="180"/>
        <v>1.9344984512435677</v>
      </c>
      <c r="O568" s="3">
        <f t="shared" si="181"/>
        <v>9.2466210044534645</v>
      </c>
      <c r="P568" s="1" t="s">
        <v>29</v>
      </c>
      <c r="Q568" s="8" t="s">
        <v>29</v>
      </c>
      <c r="R568" s="8" t="s">
        <v>29</v>
      </c>
      <c r="S568" s="7">
        <v>66.462863579527721</v>
      </c>
      <c r="T568" s="3">
        <f t="shared" si="182"/>
        <v>1.8290647716351696</v>
      </c>
      <c r="U568" s="3">
        <f t="shared" si="183"/>
        <v>8.1830839895193375</v>
      </c>
      <c r="V568" s="7">
        <v>55.770290623215139</v>
      </c>
      <c r="W568" s="3">
        <f t="shared" si="184"/>
        <v>1.7541211175077025</v>
      </c>
      <c r="X568" s="3">
        <f t="shared" si="185"/>
        <v>7.5013525862483723</v>
      </c>
      <c r="Y568" s="1">
        <v>4.333333333333333</v>
      </c>
      <c r="Z568" s="3">
        <f t="shared" si="186"/>
        <v>0.7269987279362623</v>
      </c>
      <c r="AA568" s="3">
        <f t="shared" si="187"/>
        <v>2.1984843263788196</v>
      </c>
      <c r="AB568" s="5">
        <v>278</v>
      </c>
      <c r="AC568" s="3">
        <f t="shared" si="188"/>
        <v>2.4456042032735974</v>
      </c>
      <c r="AD568" s="3">
        <f t="shared" si="189"/>
        <v>16.688319268278637</v>
      </c>
      <c r="AE568" s="2">
        <v>1</v>
      </c>
      <c r="AF568" s="3">
        <f t="shared" si="190"/>
        <v>0.3010299956639812</v>
      </c>
      <c r="AG568" s="3">
        <f t="shared" si="191"/>
        <v>1.2247448713915889</v>
      </c>
      <c r="AH568" s="8">
        <v>15.266666666666667</v>
      </c>
      <c r="AI568" s="3">
        <f t="shared" si="192"/>
        <v>1.2112985672830481</v>
      </c>
      <c r="AJ568" s="3">
        <f t="shared" si="193"/>
        <v>3.9707262140150972</v>
      </c>
      <c r="AK568">
        <v>2.0099999999999998</v>
      </c>
      <c r="AL568" s="3">
        <f t="shared" si="194"/>
        <v>0.47856649559384334</v>
      </c>
      <c r="AM568" s="3">
        <f t="shared" si="195"/>
        <v>1.5842979517754858</v>
      </c>
    </row>
    <row r="569" spans="1:39" x14ac:dyDescent="0.2">
      <c r="A569">
        <v>50</v>
      </c>
      <c r="B569">
        <v>4</v>
      </c>
      <c r="C569" s="1">
        <v>50.04</v>
      </c>
      <c r="D569" s="1" t="s">
        <v>317</v>
      </c>
      <c r="E569" s="6" t="s">
        <v>39</v>
      </c>
      <c r="F569" s="6">
        <v>1</v>
      </c>
      <c r="G569" s="3">
        <v>7</v>
      </c>
      <c r="H569" s="3">
        <f t="shared" si="176"/>
        <v>0.90308998699194354</v>
      </c>
      <c r="I569" s="3">
        <f t="shared" si="177"/>
        <v>2.7386127875258306</v>
      </c>
      <c r="J569" s="3">
        <v>80</v>
      </c>
      <c r="K569" s="3">
        <f t="shared" si="178"/>
        <v>1.9084850188786497</v>
      </c>
      <c r="L569" s="3">
        <f t="shared" si="179"/>
        <v>8.9721792224631809</v>
      </c>
      <c r="M569" s="3">
        <v>85</v>
      </c>
      <c r="N569" s="3">
        <f t="shared" si="180"/>
        <v>1.9344984512435677</v>
      </c>
      <c r="O569" s="3">
        <f t="shared" si="181"/>
        <v>9.2466210044534645</v>
      </c>
      <c r="P569" s="1" t="s">
        <v>29</v>
      </c>
      <c r="Q569" s="8" t="s">
        <v>29</v>
      </c>
      <c r="R569" s="8" t="s">
        <v>29</v>
      </c>
      <c r="S569" s="7">
        <v>63.800303508709973</v>
      </c>
      <c r="T569" s="3">
        <f t="shared" si="182"/>
        <v>1.8115770400040696</v>
      </c>
      <c r="U569" s="3">
        <f t="shared" si="183"/>
        <v>8.0187470036602342</v>
      </c>
      <c r="V569" s="7">
        <v>58.802284199194339</v>
      </c>
      <c r="W569" s="3">
        <f t="shared" si="184"/>
        <v>1.7767177725529593</v>
      </c>
      <c r="X569" s="3">
        <f t="shared" si="185"/>
        <v>7.7007976339593771</v>
      </c>
      <c r="Y569" s="1">
        <v>3</v>
      </c>
      <c r="Z569" s="3">
        <f t="shared" si="186"/>
        <v>0.6020599913279624</v>
      </c>
      <c r="AA569" s="3">
        <f t="shared" si="187"/>
        <v>1.8708286933869707</v>
      </c>
      <c r="AB569" s="5">
        <v>248.33333333333334</v>
      </c>
      <c r="AC569" s="3">
        <f t="shared" si="188"/>
        <v>2.3967803431447989</v>
      </c>
      <c r="AD569" s="3">
        <f t="shared" si="189"/>
        <v>15.774451918635187</v>
      </c>
      <c r="AE569" s="2">
        <v>1.24</v>
      </c>
      <c r="AF569" s="3">
        <f t="shared" si="190"/>
        <v>0.35024801833416286</v>
      </c>
      <c r="AG569" s="3">
        <f t="shared" si="191"/>
        <v>1.3190905958272918</v>
      </c>
      <c r="AH569" s="8">
        <v>7.166666666666667</v>
      </c>
      <c r="AI569" s="3">
        <f t="shared" si="192"/>
        <v>0.9120448296448701</v>
      </c>
      <c r="AJ569" s="3">
        <f t="shared" si="193"/>
        <v>2.7688746209726918</v>
      </c>
      <c r="AK569">
        <v>2.29</v>
      </c>
      <c r="AL569" s="3">
        <f t="shared" si="194"/>
        <v>0.51719589794997434</v>
      </c>
      <c r="AM569" s="3">
        <f t="shared" si="195"/>
        <v>1.6703293088490065</v>
      </c>
    </row>
    <row r="570" spans="1:39" x14ac:dyDescent="0.2">
      <c r="A570">
        <v>50</v>
      </c>
      <c r="B570">
        <v>5</v>
      </c>
      <c r="C570" s="1">
        <v>50.05</v>
      </c>
      <c r="D570" s="1" t="s">
        <v>312</v>
      </c>
      <c r="E570" s="9" t="s">
        <v>9</v>
      </c>
      <c r="F570" s="6">
        <v>1</v>
      </c>
      <c r="G570" s="3">
        <v>13</v>
      </c>
      <c r="H570" s="3">
        <f t="shared" si="176"/>
        <v>1.146128035678238</v>
      </c>
      <c r="I570" s="3">
        <f t="shared" si="177"/>
        <v>3.6742346141747673</v>
      </c>
      <c r="J570" s="3">
        <v>122</v>
      </c>
      <c r="K570" s="3">
        <f t="shared" si="178"/>
        <v>2.0899051114393981</v>
      </c>
      <c r="L570" s="3">
        <f t="shared" si="179"/>
        <v>11.067971810589327</v>
      </c>
      <c r="M570" s="3">
        <v>122</v>
      </c>
      <c r="N570" s="3">
        <f t="shared" si="180"/>
        <v>2.0899051114393981</v>
      </c>
      <c r="O570" s="3">
        <f t="shared" si="181"/>
        <v>11.067971810589327</v>
      </c>
      <c r="P570" s="1" t="s">
        <v>29</v>
      </c>
      <c r="Q570" s="8" t="s">
        <v>29</v>
      </c>
      <c r="R570" s="8" t="s">
        <v>29</v>
      </c>
      <c r="S570" s="7">
        <v>54.925594980355818</v>
      </c>
      <c r="T570" s="3">
        <f t="shared" si="182"/>
        <v>1.7476106131586691</v>
      </c>
      <c r="U570" s="3">
        <f t="shared" si="183"/>
        <v>7.4448368001156222</v>
      </c>
      <c r="V570" s="7">
        <v>48.893107524658951</v>
      </c>
      <c r="W570" s="3">
        <f t="shared" si="184"/>
        <v>1.6980405542254611</v>
      </c>
      <c r="X570" s="3">
        <f t="shared" si="185"/>
        <v>7.0280230167991729</v>
      </c>
      <c r="Y570" s="1">
        <v>8.6666666666666661</v>
      </c>
      <c r="Z570" s="3">
        <f t="shared" si="186"/>
        <v>0.98527674317929359</v>
      </c>
      <c r="AA570" s="3">
        <f t="shared" si="187"/>
        <v>3.0276503540974917</v>
      </c>
      <c r="AB570" s="5">
        <v>332.5</v>
      </c>
      <c r="AC570" s="3">
        <f t="shared" si="188"/>
        <v>2.5230958382525679</v>
      </c>
      <c r="AD570" s="3">
        <f t="shared" si="189"/>
        <v>18.248287590894659</v>
      </c>
      <c r="AE570" s="2">
        <v>1.2250000000000001</v>
      </c>
      <c r="AF570" s="3">
        <f t="shared" si="190"/>
        <v>0.3473300153169504</v>
      </c>
      <c r="AG570" s="3">
        <f t="shared" si="191"/>
        <v>1.3133925536563698</v>
      </c>
      <c r="AH570" s="8">
        <v>5.2</v>
      </c>
      <c r="AI570" s="3">
        <f t="shared" si="192"/>
        <v>0.79239168949825389</v>
      </c>
      <c r="AJ570" s="3">
        <f t="shared" si="193"/>
        <v>2.3874672772626644</v>
      </c>
      <c r="AK570">
        <v>2</v>
      </c>
      <c r="AL570" s="3">
        <f t="shared" si="194"/>
        <v>0.47712125471966244</v>
      </c>
      <c r="AM570" s="3">
        <f t="shared" si="195"/>
        <v>1.5811388300841898</v>
      </c>
    </row>
    <row r="571" spans="1:39" x14ac:dyDescent="0.2">
      <c r="A571">
        <v>50</v>
      </c>
      <c r="B571">
        <v>6</v>
      </c>
      <c r="C571" s="1">
        <v>50.06</v>
      </c>
      <c r="D571" s="1" t="s">
        <v>317</v>
      </c>
      <c r="E571" s="6" t="s">
        <v>67</v>
      </c>
      <c r="F571" s="9">
        <v>1</v>
      </c>
      <c r="G571" s="3">
        <v>8</v>
      </c>
      <c r="H571" s="3">
        <f t="shared" si="176"/>
        <v>0.95424250943932487</v>
      </c>
      <c r="I571" s="3">
        <f t="shared" si="177"/>
        <v>2.9154759474226504</v>
      </c>
      <c r="J571" s="3">
        <v>80</v>
      </c>
      <c r="K571" s="3">
        <f t="shared" si="178"/>
        <v>1.9084850188786497</v>
      </c>
      <c r="L571" s="3">
        <f t="shared" si="179"/>
        <v>8.9721792224631809</v>
      </c>
      <c r="M571" s="3">
        <v>85</v>
      </c>
      <c r="N571" s="3">
        <f t="shared" si="180"/>
        <v>1.9344984512435677</v>
      </c>
      <c r="O571" s="3">
        <f t="shared" si="181"/>
        <v>9.2466210044534645</v>
      </c>
      <c r="P571" s="1" t="s">
        <v>29</v>
      </c>
      <c r="Q571" s="8" t="s">
        <v>29</v>
      </c>
      <c r="R571" s="8" t="s">
        <v>29</v>
      </c>
      <c r="S571" s="7">
        <v>65.286895842782741</v>
      </c>
      <c r="T571" s="3">
        <f t="shared" si="182"/>
        <v>1.8214276818638793</v>
      </c>
      <c r="U571" s="3">
        <f t="shared" si="183"/>
        <v>8.1109121461635088</v>
      </c>
      <c r="V571" s="7">
        <v>66.594220954017246</v>
      </c>
      <c r="W571" s="3">
        <f t="shared" si="184"/>
        <v>1.829909567020521</v>
      </c>
      <c r="X571" s="3">
        <f t="shared" si="185"/>
        <v>8.1911062106419568</v>
      </c>
      <c r="Y571" s="1">
        <v>3</v>
      </c>
      <c r="Z571" s="3">
        <f t="shared" si="186"/>
        <v>0.6020599913279624</v>
      </c>
      <c r="AA571" s="3">
        <f t="shared" si="187"/>
        <v>1.8708286933869707</v>
      </c>
      <c r="AB571" s="5">
        <v>246.83333333333334</v>
      </c>
      <c r="AC571" s="3">
        <f t="shared" si="188"/>
        <v>2.3941597181383107</v>
      </c>
      <c r="AD571" s="3">
        <f t="shared" si="189"/>
        <v>15.726834816113932</v>
      </c>
      <c r="AE571" s="2">
        <v>1.1200000000000001</v>
      </c>
      <c r="AF571" s="3">
        <f t="shared" si="190"/>
        <v>0.32633586092875144</v>
      </c>
      <c r="AG571" s="3">
        <f t="shared" si="191"/>
        <v>1.2727922061357855</v>
      </c>
      <c r="AH571" s="8">
        <v>7.8666666666666671</v>
      </c>
      <c r="AI571" s="3">
        <f t="shared" si="192"/>
        <v>0.94776038191140455</v>
      </c>
      <c r="AJ571" s="3">
        <f t="shared" si="193"/>
        <v>2.8925190866555517</v>
      </c>
      <c r="AK571">
        <v>1.2349999999999999</v>
      </c>
      <c r="AL571" s="3">
        <f t="shared" si="194"/>
        <v>0.34927752746795526</v>
      </c>
      <c r="AM571" s="3">
        <f t="shared" si="195"/>
        <v>1.3171939872319489</v>
      </c>
    </row>
    <row r="572" spans="1:39" x14ac:dyDescent="0.2">
      <c r="A572">
        <v>50</v>
      </c>
      <c r="B572">
        <v>7</v>
      </c>
      <c r="C572" s="1">
        <v>50.07</v>
      </c>
      <c r="D572" s="1" t="s">
        <v>314</v>
      </c>
      <c r="E572" s="6" t="s">
        <v>166</v>
      </c>
      <c r="F572" s="6">
        <v>2</v>
      </c>
      <c r="G572" s="3">
        <v>5</v>
      </c>
      <c r="H572" s="3">
        <f t="shared" si="176"/>
        <v>0.77815125038364363</v>
      </c>
      <c r="I572" s="3">
        <f t="shared" si="177"/>
        <v>2.3452078799117149</v>
      </c>
      <c r="J572" s="3">
        <v>80</v>
      </c>
      <c r="K572" s="3">
        <f t="shared" si="178"/>
        <v>1.9084850188786497</v>
      </c>
      <c r="L572" s="3">
        <f t="shared" si="179"/>
        <v>8.9721792224631809</v>
      </c>
      <c r="M572" s="3">
        <v>85</v>
      </c>
      <c r="N572" s="3">
        <f t="shared" si="180"/>
        <v>1.9344984512435677</v>
      </c>
      <c r="O572" s="3">
        <f t="shared" si="181"/>
        <v>9.2466210044534645</v>
      </c>
      <c r="P572" s="1" t="s">
        <v>29</v>
      </c>
      <c r="Q572" s="8" t="s">
        <v>29</v>
      </c>
      <c r="R572" s="8" t="s">
        <v>29</v>
      </c>
      <c r="S572" s="7">
        <v>73.781424686927252</v>
      </c>
      <c r="T572" s="3">
        <f t="shared" si="182"/>
        <v>1.8737937347922187</v>
      </c>
      <c r="U572" s="3">
        <f t="shared" si="183"/>
        <v>8.6186672221943486</v>
      </c>
      <c r="V572" s="7">
        <v>63.880459280077325</v>
      </c>
      <c r="W572" s="3">
        <f t="shared" si="184"/>
        <v>1.8121139155264234</v>
      </c>
      <c r="X572" s="3">
        <f t="shared" si="185"/>
        <v>8.0237434704804294</v>
      </c>
      <c r="Y572" s="1">
        <v>3.3333333333333335</v>
      </c>
      <c r="Z572" s="3">
        <f t="shared" si="186"/>
        <v>0.63682209758717434</v>
      </c>
      <c r="AA572" s="3">
        <f t="shared" si="187"/>
        <v>1.9578900207451218</v>
      </c>
      <c r="AB572" s="5">
        <v>258.83333333333331</v>
      </c>
      <c r="AC572" s="3">
        <f t="shared" si="188"/>
        <v>2.414694864805198</v>
      </c>
      <c r="AD572" s="3">
        <f t="shared" si="189"/>
        <v>16.10382977224155</v>
      </c>
      <c r="AE572" s="2">
        <v>1.33</v>
      </c>
      <c r="AF572" s="3">
        <f t="shared" si="190"/>
        <v>0.36735592102601899</v>
      </c>
      <c r="AG572" s="3">
        <f t="shared" si="191"/>
        <v>1.3527749258468684</v>
      </c>
      <c r="AH572" s="8">
        <v>31.266666666666666</v>
      </c>
      <c r="AI572" s="3">
        <f t="shared" si="192"/>
        <v>1.5087541025887312</v>
      </c>
      <c r="AJ572" s="3">
        <f t="shared" si="193"/>
        <v>5.6361925682739642</v>
      </c>
      <c r="AK572">
        <v>2.19</v>
      </c>
      <c r="AL572" s="3">
        <f t="shared" si="194"/>
        <v>0.50379068305718111</v>
      </c>
      <c r="AM572" s="3">
        <f t="shared" si="195"/>
        <v>1.6401219466856725</v>
      </c>
    </row>
    <row r="573" spans="1:39" x14ac:dyDescent="0.2">
      <c r="A573">
        <v>50</v>
      </c>
      <c r="B573">
        <v>8</v>
      </c>
      <c r="C573" s="1">
        <v>50.08</v>
      </c>
      <c r="D573" s="1" t="s">
        <v>314</v>
      </c>
      <c r="E573" s="6" t="s">
        <v>127</v>
      </c>
      <c r="F573" s="6">
        <v>2</v>
      </c>
      <c r="G573" s="3">
        <v>14</v>
      </c>
      <c r="H573" s="3">
        <f t="shared" si="176"/>
        <v>1.1760912590556813</v>
      </c>
      <c r="I573" s="3">
        <f t="shared" si="177"/>
        <v>3.8078865529319543</v>
      </c>
      <c r="J573" s="3">
        <v>73</v>
      </c>
      <c r="K573" s="3">
        <f t="shared" si="178"/>
        <v>1.8692317197309762</v>
      </c>
      <c r="L573" s="3">
        <f t="shared" si="179"/>
        <v>8.5732140997411239</v>
      </c>
      <c r="M573" s="3">
        <v>80</v>
      </c>
      <c r="N573" s="3">
        <f t="shared" si="180"/>
        <v>1.9084850188786497</v>
      </c>
      <c r="O573" s="3">
        <f t="shared" si="181"/>
        <v>8.9721792224631809</v>
      </c>
      <c r="P573" s="1" t="s">
        <v>29</v>
      </c>
      <c r="Q573" s="8" t="s">
        <v>29</v>
      </c>
      <c r="R573" s="8" t="s">
        <v>29</v>
      </c>
      <c r="S573" s="7">
        <v>90.868978066937629</v>
      </c>
      <c r="T573" s="3">
        <f t="shared" si="182"/>
        <v>1.9631688853927944</v>
      </c>
      <c r="U573" s="3">
        <f t="shared" si="183"/>
        <v>9.5587121552507082</v>
      </c>
      <c r="V573" s="7">
        <v>78.340102998854618</v>
      </c>
      <c r="W573" s="3">
        <f t="shared" si="184"/>
        <v>1.8994927599370373</v>
      </c>
      <c r="X573" s="3">
        <f t="shared" si="185"/>
        <v>8.8791949521820168</v>
      </c>
      <c r="Y573" s="1">
        <f>9/3</f>
        <v>3</v>
      </c>
      <c r="Z573" s="3">
        <f t="shared" si="186"/>
        <v>0.6020599913279624</v>
      </c>
      <c r="AA573" s="3">
        <f t="shared" si="187"/>
        <v>1.8708286933869707</v>
      </c>
      <c r="AB573" s="5">
        <v>221.33333333333334</v>
      </c>
      <c r="AC573" s="3">
        <f t="shared" si="188"/>
        <v>2.3470045791968865</v>
      </c>
      <c r="AD573" s="3">
        <f t="shared" si="189"/>
        <v>14.89407040849926</v>
      </c>
      <c r="AE573" s="2">
        <v>1.1200000000000001</v>
      </c>
      <c r="AF573" s="3">
        <f t="shared" si="190"/>
        <v>0.32633586092875144</v>
      </c>
      <c r="AG573" s="3">
        <f t="shared" si="191"/>
        <v>1.2727922061357855</v>
      </c>
      <c r="AH573" s="8">
        <v>10</v>
      </c>
      <c r="AI573" s="3">
        <f t="shared" si="192"/>
        <v>1.0413926851582251</v>
      </c>
      <c r="AJ573" s="3">
        <f t="shared" si="193"/>
        <v>3.2403703492039302</v>
      </c>
      <c r="AK573">
        <v>1.9</v>
      </c>
      <c r="AL573" s="3">
        <f t="shared" si="194"/>
        <v>0.46239799789895608</v>
      </c>
      <c r="AM573" s="3">
        <f t="shared" si="195"/>
        <v>1.5491933384829668</v>
      </c>
    </row>
    <row r="574" spans="1:39" x14ac:dyDescent="0.2">
      <c r="A574">
        <v>50</v>
      </c>
      <c r="B574">
        <v>9</v>
      </c>
      <c r="C574" s="1">
        <v>50.09</v>
      </c>
      <c r="D574" s="1" t="s">
        <v>314</v>
      </c>
      <c r="E574" s="6" t="s">
        <v>174</v>
      </c>
      <c r="F574" s="6">
        <v>2</v>
      </c>
      <c r="G574" s="3">
        <v>5</v>
      </c>
      <c r="H574" s="3">
        <f t="shared" si="176"/>
        <v>0.77815125038364363</v>
      </c>
      <c r="I574" s="3">
        <f t="shared" si="177"/>
        <v>2.3452078799117149</v>
      </c>
      <c r="J574" s="3">
        <v>92</v>
      </c>
      <c r="K574" s="3">
        <f t="shared" si="178"/>
        <v>1.968482948553935</v>
      </c>
      <c r="L574" s="3">
        <f t="shared" si="179"/>
        <v>9.6176920308356717</v>
      </c>
      <c r="M574" s="3">
        <v>92</v>
      </c>
      <c r="N574" s="3">
        <f t="shared" si="180"/>
        <v>1.968482948553935</v>
      </c>
      <c r="O574" s="3">
        <f t="shared" si="181"/>
        <v>9.6176920308356717</v>
      </c>
      <c r="P574" s="1" t="s">
        <v>29</v>
      </c>
      <c r="Q574" s="8" t="s">
        <v>29</v>
      </c>
      <c r="R574" s="8" t="s">
        <v>29</v>
      </c>
      <c r="S574" s="7" t="s">
        <v>29</v>
      </c>
      <c r="T574" s="8" t="s">
        <v>29</v>
      </c>
      <c r="U574" s="8" t="s">
        <v>29</v>
      </c>
      <c r="V574" s="7">
        <v>60.027299373626569</v>
      </c>
      <c r="W574" s="3">
        <f t="shared" si="184"/>
        <v>1.7855241516527658</v>
      </c>
      <c r="X574" s="3">
        <f t="shared" si="185"/>
        <v>7.7799292653356797</v>
      </c>
      <c r="Y574" s="1">
        <v>4.666666666666667</v>
      </c>
      <c r="Z574" s="3">
        <f t="shared" si="186"/>
        <v>0.75332766665861151</v>
      </c>
      <c r="AA574" s="3">
        <f t="shared" si="187"/>
        <v>2.2730302828309759</v>
      </c>
      <c r="AB574" s="5">
        <v>242</v>
      </c>
      <c r="AC574" s="3">
        <f t="shared" si="188"/>
        <v>2.3856062735983121</v>
      </c>
      <c r="AD574" s="3">
        <f t="shared" si="189"/>
        <v>15.572411502397436</v>
      </c>
      <c r="AE574" s="2">
        <v>0.92</v>
      </c>
      <c r="AF574" s="3">
        <f t="shared" si="190"/>
        <v>0.28330122870354957</v>
      </c>
      <c r="AG574" s="3">
        <f t="shared" si="191"/>
        <v>1.1916375287812984</v>
      </c>
      <c r="AH574" s="8">
        <v>23.633333333333329</v>
      </c>
      <c r="AI574" s="3">
        <f t="shared" si="192"/>
        <v>1.3915231836751631</v>
      </c>
      <c r="AJ574" s="3">
        <f t="shared" si="193"/>
        <v>4.9125689138508104</v>
      </c>
      <c r="AK574">
        <v>1.93</v>
      </c>
      <c r="AL574" s="3">
        <f t="shared" si="194"/>
        <v>0.46686762035410939</v>
      </c>
      <c r="AM574" s="3">
        <f t="shared" si="195"/>
        <v>1.5588457268119895</v>
      </c>
    </row>
    <row r="575" spans="1:39" x14ac:dyDescent="0.2">
      <c r="A575">
        <v>50</v>
      </c>
      <c r="B575">
        <v>10</v>
      </c>
      <c r="C575" s="1">
        <v>50.1</v>
      </c>
      <c r="D575" s="1" t="s">
        <v>314</v>
      </c>
      <c r="E575" s="6" t="s">
        <v>178</v>
      </c>
      <c r="F575" s="6">
        <v>2</v>
      </c>
      <c r="G575" s="3">
        <v>2</v>
      </c>
      <c r="H575" s="3">
        <f t="shared" si="176"/>
        <v>0.47712125471966244</v>
      </c>
      <c r="I575" s="3">
        <f t="shared" si="177"/>
        <v>1.5811388300841898</v>
      </c>
      <c r="J575" s="3">
        <v>80</v>
      </c>
      <c r="K575" s="3">
        <f t="shared" si="178"/>
        <v>1.9084850188786497</v>
      </c>
      <c r="L575" s="3">
        <f t="shared" si="179"/>
        <v>8.9721792224631809</v>
      </c>
      <c r="M575" s="3">
        <v>85</v>
      </c>
      <c r="N575" s="3">
        <f t="shared" si="180"/>
        <v>1.9344984512435677</v>
      </c>
      <c r="O575" s="3">
        <f t="shared" si="181"/>
        <v>9.2466210044534645</v>
      </c>
      <c r="P575" s="1" t="s">
        <v>29</v>
      </c>
      <c r="Q575" s="8" t="s">
        <v>29</v>
      </c>
      <c r="R575" s="8" t="s">
        <v>29</v>
      </c>
      <c r="S575" s="7" t="s">
        <v>29</v>
      </c>
      <c r="T575" s="8" t="s">
        <v>29</v>
      </c>
      <c r="U575" s="8" t="s">
        <v>29</v>
      </c>
      <c r="V575" s="7">
        <v>62.061953572029964</v>
      </c>
      <c r="W575" s="3">
        <f t="shared" si="184"/>
        <v>1.7997674204621705</v>
      </c>
      <c r="X575" s="3">
        <f t="shared" si="185"/>
        <v>7.9096114678301337</v>
      </c>
      <c r="Y575" s="1">
        <v>4</v>
      </c>
      <c r="Z575" s="3">
        <f t="shared" si="186"/>
        <v>0.69897000433601886</v>
      </c>
      <c r="AA575" s="3">
        <f t="shared" si="187"/>
        <v>2.1213203435596424</v>
      </c>
      <c r="AB575" s="5">
        <v>187</v>
      </c>
      <c r="AC575" s="3">
        <f t="shared" si="188"/>
        <v>2.27415784926368</v>
      </c>
      <c r="AD575" s="3">
        <f t="shared" si="189"/>
        <v>13.693063937629153</v>
      </c>
      <c r="AE575" s="2">
        <v>0.95</v>
      </c>
      <c r="AF575" s="3">
        <f t="shared" si="190"/>
        <v>0.29003461136251801</v>
      </c>
      <c r="AG575" s="3">
        <f t="shared" si="191"/>
        <v>1.2041594578792296</v>
      </c>
      <c r="AH575" s="8">
        <v>25.566666666666663</v>
      </c>
      <c r="AI575" s="3">
        <f t="shared" si="192"/>
        <v>1.4243370666764499</v>
      </c>
      <c r="AJ575" s="3">
        <f t="shared" si="193"/>
        <v>5.105552532945544</v>
      </c>
      <c r="AK575">
        <v>1.89</v>
      </c>
      <c r="AL575" s="3">
        <f t="shared" si="194"/>
        <v>0.46089784275654783</v>
      </c>
      <c r="AM575" s="3">
        <f t="shared" si="195"/>
        <v>1.5459624833740306</v>
      </c>
    </row>
    <row r="576" spans="1:39" x14ac:dyDescent="0.2">
      <c r="A576">
        <v>50</v>
      </c>
      <c r="B576">
        <v>11</v>
      </c>
      <c r="C576" s="1">
        <v>50.11</v>
      </c>
      <c r="D576" s="1" t="s">
        <v>314</v>
      </c>
      <c r="E576" s="6" t="s">
        <v>152</v>
      </c>
      <c r="F576" s="6">
        <v>2</v>
      </c>
      <c r="G576" s="3">
        <v>10</v>
      </c>
      <c r="H576" s="3">
        <f t="shared" si="176"/>
        <v>1.0413926851582251</v>
      </c>
      <c r="I576" s="3">
        <f t="shared" si="177"/>
        <v>3.2403703492039302</v>
      </c>
      <c r="J576" s="3">
        <v>80</v>
      </c>
      <c r="K576" s="3">
        <f t="shared" si="178"/>
        <v>1.9084850188786497</v>
      </c>
      <c r="L576" s="3">
        <f t="shared" si="179"/>
        <v>8.9721792224631809</v>
      </c>
      <c r="M576" s="3">
        <v>80</v>
      </c>
      <c r="N576" s="3">
        <f t="shared" si="180"/>
        <v>1.9084850188786497</v>
      </c>
      <c r="O576" s="3">
        <f t="shared" si="181"/>
        <v>8.9721792224631809</v>
      </c>
      <c r="P576" s="1" t="s">
        <v>29</v>
      </c>
      <c r="Q576" s="8" t="s">
        <v>29</v>
      </c>
      <c r="R576" s="8" t="s">
        <v>29</v>
      </c>
      <c r="S576" s="7">
        <v>96.248398079373302</v>
      </c>
      <c r="T576" s="3">
        <f t="shared" si="182"/>
        <v>1.9878824561569373</v>
      </c>
      <c r="U576" s="3">
        <f t="shared" si="183"/>
        <v>9.8360763559141464</v>
      </c>
      <c r="V576" s="7">
        <v>71.466612182261812</v>
      </c>
      <c r="W576" s="3">
        <f t="shared" si="184"/>
        <v>1.8601379585041375</v>
      </c>
      <c r="X576" s="3">
        <f t="shared" si="185"/>
        <v>8.4833137500779614</v>
      </c>
      <c r="Y576" s="1">
        <f>5/3</f>
        <v>1.6666666666666667</v>
      </c>
      <c r="Z576" s="3">
        <f t="shared" si="186"/>
        <v>0.42596873227228121</v>
      </c>
      <c r="AA576" s="3">
        <f t="shared" si="187"/>
        <v>1.4719601443879746</v>
      </c>
      <c r="AB576" s="5">
        <v>143.83333333333334</v>
      </c>
      <c r="AC576" s="3">
        <f t="shared" si="188"/>
        <v>2.1608685260650229</v>
      </c>
      <c r="AD576" s="3">
        <f t="shared" si="189"/>
        <v>12.013880860626733</v>
      </c>
      <c r="AE576" s="2">
        <v>1.08</v>
      </c>
      <c r="AF576" s="3">
        <f t="shared" si="190"/>
        <v>0.31806333496276157</v>
      </c>
      <c r="AG576" s="3">
        <f t="shared" si="191"/>
        <v>1.2569805089976536</v>
      </c>
      <c r="AH576" s="8">
        <v>19.266666666666669</v>
      </c>
      <c r="AI576" s="3">
        <f t="shared" si="192"/>
        <v>1.3067823245530725</v>
      </c>
      <c r="AJ576" s="3">
        <f t="shared" si="193"/>
        <v>4.4459719597256422</v>
      </c>
      <c r="AK576">
        <v>2.0099999999999998</v>
      </c>
      <c r="AL576" s="3">
        <f t="shared" si="194"/>
        <v>0.47856649559384334</v>
      </c>
      <c r="AM576" s="3">
        <f t="shared" si="195"/>
        <v>1.5842979517754858</v>
      </c>
    </row>
    <row r="577" spans="1:39" x14ac:dyDescent="0.2">
      <c r="A577">
        <v>50</v>
      </c>
      <c r="B577">
        <v>12</v>
      </c>
      <c r="C577" s="1">
        <v>50.12</v>
      </c>
      <c r="D577" s="1" t="s">
        <v>314</v>
      </c>
      <c r="E577" s="6" t="s">
        <v>184</v>
      </c>
      <c r="F577" s="6">
        <v>2</v>
      </c>
      <c r="G577" s="3">
        <v>14</v>
      </c>
      <c r="H577" s="3">
        <f t="shared" si="176"/>
        <v>1.1760912590556813</v>
      </c>
      <c r="I577" s="3">
        <f t="shared" si="177"/>
        <v>3.8078865529319543</v>
      </c>
      <c r="J577" s="3">
        <v>80</v>
      </c>
      <c r="K577" s="3">
        <f t="shared" si="178"/>
        <v>1.9084850188786497</v>
      </c>
      <c r="L577" s="3">
        <f t="shared" si="179"/>
        <v>8.9721792224631809</v>
      </c>
      <c r="M577" s="3">
        <v>85</v>
      </c>
      <c r="N577" s="3">
        <f t="shared" si="180"/>
        <v>1.9344984512435677</v>
      </c>
      <c r="O577" s="3">
        <f t="shared" si="181"/>
        <v>9.2466210044534645</v>
      </c>
      <c r="P577" s="1" t="s">
        <v>29</v>
      </c>
      <c r="Q577" s="8" t="s">
        <v>29</v>
      </c>
      <c r="R577" s="8" t="s">
        <v>29</v>
      </c>
      <c r="S577" s="7">
        <v>72.207319652375588</v>
      </c>
      <c r="T577" s="3">
        <f t="shared" si="182"/>
        <v>1.8645545062730104</v>
      </c>
      <c r="U577" s="3">
        <f t="shared" si="183"/>
        <v>8.5268587212628066</v>
      </c>
      <c r="V577" s="7">
        <v>71.347793672345446</v>
      </c>
      <c r="W577" s="3">
        <f t="shared" si="184"/>
        <v>1.8594252913564229</v>
      </c>
      <c r="X577" s="3">
        <f t="shared" si="185"/>
        <v>8.4763077853712598</v>
      </c>
      <c r="Y577" s="1">
        <v>3.3333333333333335</v>
      </c>
      <c r="Z577" s="3">
        <f t="shared" si="186"/>
        <v>0.63682209758717434</v>
      </c>
      <c r="AA577" s="3">
        <f t="shared" si="187"/>
        <v>1.9578900207451218</v>
      </c>
      <c r="AB577" s="5">
        <v>283.83333333333331</v>
      </c>
      <c r="AC577" s="3">
        <f t="shared" si="188"/>
        <v>2.4545908123370932</v>
      </c>
      <c r="AD577" s="3">
        <f t="shared" si="189"/>
        <v>16.862186493255653</v>
      </c>
      <c r="AE577" s="2">
        <v>0.66</v>
      </c>
      <c r="AF577" s="3">
        <f t="shared" si="190"/>
        <v>0.22010808804005513</v>
      </c>
      <c r="AG577" s="3">
        <f t="shared" si="191"/>
        <v>1.077032961426901</v>
      </c>
      <c r="AH577" s="8">
        <v>15.233333333333334</v>
      </c>
      <c r="AI577" s="3">
        <f t="shared" si="192"/>
        <v>1.2104077064949719</v>
      </c>
      <c r="AJ577" s="3">
        <f t="shared" si="193"/>
        <v>3.9665266081716046</v>
      </c>
      <c r="AK577">
        <v>1.98</v>
      </c>
      <c r="AL577" s="3">
        <f t="shared" si="194"/>
        <v>0.47421626407625522</v>
      </c>
      <c r="AM577" s="3">
        <f t="shared" si="195"/>
        <v>1.5748015748023623</v>
      </c>
    </row>
    <row r="578" spans="1:39" x14ac:dyDescent="0.2">
      <c r="A578">
        <v>51</v>
      </c>
      <c r="B578">
        <v>1</v>
      </c>
      <c r="C578" s="1">
        <v>51.01</v>
      </c>
      <c r="D578" s="1" t="s">
        <v>317</v>
      </c>
      <c r="E578" s="6" t="s">
        <v>71</v>
      </c>
      <c r="F578" s="6">
        <v>1</v>
      </c>
      <c r="G578" s="3">
        <v>12</v>
      </c>
      <c r="H578" s="3">
        <f t="shared" si="176"/>
        <v>1.1139433523068367</v>
      </c>
      <c r="I578" s="3">
        <f t="shared" si="177"/>
        <v>3.5355339059327378</v>
      </c>
      <c r="J578" s="3">
        <v>92</v>
      </c>
      <c r="K578" s="3">
        <f t="shared" si="178"/>
        <v>1.968482948553935</v>
      </c>
      <c r="L578" s="3">
        <f t="shared" si="179"/>
        <v>9.6176920308356717</v>
      </c>
      <c r="M578" s="3">
        <v>92</v>
      </c>
      <c r="N578" s="3">
        <f t="shared" si="180"/>
        <v>1.968482948553935</v>
      </c>
      <c r="O578" s="3">
        <f t="shared" si="181"/>
        <v>9.6176920308356717</v>
      </c>
      <c r="P578" s="1">
        <v>67.504811063823539</v>
      </c>
      <c r="Q578" s="3">
        <f t="shared" ref="Q515:Q578" si="196">LOG10(P578+1)</f>
        <v>1.8357210728807387</v>
      </c>
      <c r="R578" s="3">
        <f t="shared" ref="R515:R578" si="197">SQRT(P578+0.5)</f>
        <v>8.2465029596686339</v>
      </c>
      <c r="S578" s="7">
        <v>74.919330602877466</v>
      </c>
      <c r="T578" s="3">
        <f t="shared" si="182"/>
        <v>1.8803523701679432</v>
      </c>
      <c r="U578" s="3">
        <f t="shared" si="183"/>
        <v>8.6844303556927365</v>
      </c>
      <c r="V578" s="7">
        <v>72.244643321278971</v>
      </c>
      <c r="W578" s="3">
        <f t="shared" si="184"/>
        <v>1.8647758684653761</v>
      </c>
      <c r="X578" s="3">
        <f t="shared" si="185"/>
        <v>8.5290470347676575</v>
      </c>
      <c r="Y578" s="1">
        <v>4</v>
      </c>
      <c r="Z578" s="3">
        <f t="shared" si="186"/>
        <v>0.69897000433601886</v>
      </c>
      <c r="AA578" s="3">
        <f t="shared" si="187"/>
        <v>2.1213203435596424</v>
      </c>
      <c r="AB578" s="5">
        <v>187.5</v>
      </c>
      <c r="AC578" s="3">
        <f t="shared" si="188"/>
        <v>2.2753113545418118</v>
      </c>
      <c r="AD578" s="3">
        <f t="shared" si="189"/>
        <v>13.711309200802088</v>
      </c>
      <c r="AE578" s="2">
        <v>1.19</v>
      </c>
      <c r="AF578" s="3">
        <f t="shared" si="190"/>
        <v>0.34044411484011833</v>
      </c>
      <c r="AG578" s="3">
        <f t="shared" si="191"/>
        <v>1.3</v>
      </c>
      <c r="AH578" s="8" t="s">
        <v>29</v>
      </c>
      <c r="AI578" s="8" t="s">
        <v>29</v>
      </c>
      <c r="AJ578" s="8" t="s">
        <v>29</v>
      </c>
      <c r="AK578" s="8" t="s">
        <v>29</v>
      </c>
      <c r="AL578" s="8" t="s">
        <v>29</v>
      </c>
      <c r="AM578" s="8" t="s">
        <v>29</v>
      </c>
    </row>
    <row r="579" spans="1:39" x14ac:dyDescent="0.2">
      <c r="A579">
        <v>51</v>
      </c>
      <c r="B579">
        <v>2</v>
      </c>
      <c r="C579" s="1">
        <v>51.02</v>
      </c>
      <c r="D579" s="1" t="s">
        <v>317</v>
      </c>
      <c r="E579" s="6" t="s">
        <v>75</v>
      </c>
      <c r="F579" s="6">
        <v>1</v>
      </c>
      <c r="G579" s="3">
        <v>14</v>
      </c>
      <c r="H579" s="3">
        <f t="shared" ref="H579:H642" si="198">LOG10(G579+1)</f>
        <v>1.1760912590556813</v>
      </c>
      <c r="I579" s="3">
        <f t="shared" ref="I579:I642" si="199">SQRT(G579+0.5)</f>
        <v>3.8078865529319543</v>
      </c>
      <c r="J579" s="3">
        <v>80</v>
      </c>
      <c r="K579" s="3">
        <f t="shared" ref="K579:K642" si="200">LOG10(J579+1)</f>
        <v>1.9084850188786497</v>
      </c>
      <c r="L579" s="3">
        <f t="shared" ref="L579:L642" si="201">SQRT(J579+0.5)</f>
        <v>8.9721792224631809</v>
      </c>
      <c r="M579" s="3">
        <v>80</v>
      </c>
      <c r="N579" s="3">
        <f t="shared" ref="N579:N642" si="202">LOG10(M579+1)</f>
        <v>1.9084850188786497</v>
      </c>
      <c r="O579" s="3">
        <f t="shared" ref="O579:O642" si="203">SQRT(M579+0.5)</f>
        <v>8.9721792224631809</v>
      </c>
      <c r="P579" s="1">
        <v>75.573862169294188</v>
      </c>
      <c r="Q579" s="3">
        <f t="shared" ref="Q579:Q642" si="204">LOG10(P579+1)</f>
        <v>1.8840805522331878</v>
      </c>
      <c r="R579" s="3">
        <f t="shared" ref="R579:R642" si="205">SQRT(P579+0.5)</f>
        <v>8.7220331442441896</v>
      </c>
      <c r="S579" s="7">
        <v>96.617448861179028</v>
      </c>
      <c r="T579" s="3">
        <f t="shared" ref="T579:T642" si="206">LOG10(S579+1)</f>
        <v>1.9895274535971881</v>
      </c>
      <c r="U579" s="3">
        <f t="shared" ref="U579:U642" si="207">SQRT(S579+0.5)</f>
        <v>9.8548185605407781</v>
      </c>
      <c r="V579" s="7">
        <v>96.256828672229659</v>
      </c>
      <c r="W579" s="3">
        <f t="shared" ref="W579:W642" si="208">LOG10(V579+1)</f>
        <v>1.9879201040908272</v>
      </c>
      <c r="X579" s="3">
        <f t="shared" ref="X579:X642" si="209">SQRT(V579+0.5)</f>
        <v>9.8365049012456485</v>
      </c>
      <c r="Y579" s="1">
        <f>13/3</f>
        <v>4.333333333333333</v>
      </c>
      <c r="Z579" s="3">
        <f t="shared" ref="Z579:Z642" si="210">LOG10(Y579+1)</f>
        <v>0.7269987279362623</v>
      </c>
      <c r="AA579" s="3">
        <f t="shared" ref="AA579:AA642" si="211">SQRT(Y579+0.5)</f>
        <v>2.1984843263788196</v>
      </c>
      <c r="AB579" s="5">
        <v>204.5</v>
      </c>
      <c r="AC579" s="3">
        <f t="shared" ref="AC579:AC642" si="212">LOG10(AB579+1)</f>
        <v>2.312811826212088</v>
      </c>
      <c r="AD579" s="3">
        <f t="shared" ref="AD579:AD642" si="213">SQRT(AB579+0.5)</f>
        <v>14.317821063276353</v>
      </c>
      <c r="AE579" s="2">
        <v>1.38</v>
      </c>
      <c r="AF579" s="3">
        <f t="shared" ref="AF579:AF642" si="214">LOG10(AE579+1)</f>
        <v>0.37657695705651195</v>
      </c>
      <c r="AG579" s="3">
        <f t="shared" ref="AG579:AG642" si="215">SQRT(AE579+0.5)</f>
        <v>1.3711309200802089</v>
      </c>
      <c r="AH579" s="8">
        <v>0.53333333333333321</v>
      </c>
      <c r="AI579" s="3">
        <f t="shared" ref="AI579:AI642" si="216">LOG10(AH579+1)</f>
        <v>0.1856365769619116</v>
      </c>
      <c r="AJ579" s="3">
        <f t="shared" ref="AJ579:AJ642" si="217">SQRT(AH579+0.5)</f>
        <v>1.0165300454651269</v>
      </c>
      <c r="AK579">
        <v>2.34</v>
      </c>
      <c r="AL579" s="3">
        <f t="shared" ref="AL579:AL642" si="218">LOG10(AK579+1)</f>
        <v>0.52374646681156445</v>
      </c>
      <c r="AM579" s="3">
        <f t="shared" ref="AM579:AM642" si="219">SQRT(AK579+0.5)</f>
        <v>1.6852299546352716</v>
      </c>
    </row>
    <row r="580" spans="1:39" x14ac:dyDescent="0.2">
      <c r="A580">
        <v>51</v>
      </c>
      <c r="B580">
        <v>3</v>
      </c>
      <c r="C580" s="1">
        <v>51.03</v>
      </c>
      <c r="D580" s="1" t="s">
        <v>317</v>
      </c>
      <c r="E580" s="6" t="s">
        <v>80</v>
      </c>
      <c r="F580" s="6">
        <v>1</v>
      </c>
      <c r="G580" s="3">
        <v>7</v>
      </c>
      <c r="H580" s="3">
        <f t="shared" si="198"/>
        <v>0.90308998699194354</v>
      </c>
      <c r="I580" s="3">
        <f t="shared" si="199"/>
        <v>2.7386127875258306</v>
      </c>
      <c r="J580" s="3">
        <v>80</v>
      </c>
      <c r="K580" s="3">
        <f t="shared" si="200"/>
        <v>1.9084850188786497</v>
      </c>
      <c r="L580" s="3">
        <f t="shared" si="201"/>
        <v>8.9721792224631809</v>
      </c>
      <c r="M580" s="3">
        <v>85</v>
      </c>
      <c r="N580" s="3">
        <f t="shared" si="202"/>
        <v>1.9344984512435677</v>
      </c>
      <c r="O580" s="3">
        <f t="shared" si="203"/>
        <v>9.2466210044534645</v>
      </c>
      <c r="P580" s="1">
        <v>88.10756123905162</v>
      </c>
      <c r="Q580" s="3">
        <f t="shared" si="204"/>
        <v>1.9499145577413486</v>
      </c>
      <c r="R580" s="3">
        <f t="shared" si="205"/>
        <v>9.4131589404966292</v>
      </c>
      <c r="S580" s="7">
        <v>92.610445557299968</v>
      </c>
      <c r="T580" s="3">
        <f t="shared" si="206"/>
        <v>1.971324312357611</v>
      </c>
      <c r="U580" s="3">
        <f t="shared" si="207"/>
        <v>9.6493753972627658</v>
      </c>
      <c r="V580" s="7">
        <v>80.022537851340999</v>
      </c>
      <c r="W580" s="3">
        <f t="shared" si="208"/>
        <v>1.9086058423722734</v>
      </c>
      <c r="X580" s="3">
        <f t="shared" si="209"/>
        <v>8.9734351199159512</v>
      </c>
      <c r="Y580" s="1">
        <v>4.666666666666667</v>
      </c>
      <c r="Z580" s="3">
        <f t="shared" si="210"/>
        <v>0.75332766665861151</v>
      </c>
      <c r="AA580" s="3">
        <f t="shared" si="211"/>
        <v>2.2730302828309759</v>
      </c>
      <c r="AB580" s="5">
        <v>244</v>
      </c>
      <c r="AC580" s="3">
        <f t="shared" si="212"/>
        <v>2.3891660843645326</v>
      </c>
      <c r="AD580" s="3">
        <f t="shared" si="213"/>
        <v>15.636495771111889</v>
      </c>
      <c r="AE580" s="2">
        <v>1.34</v>
      </c>
      <c r="AF580" s="3">
        <f t="shared" si="214"/>
        <v>0.36921585741014279</v>
      </c>
      <c r="AG580" s="3">
        <f t="shared" si="215"/>
        <v>1.3564659966250536</v>
      </c>
      <c r="AH580" s="8">
        <v>10.766666666666667</v>
      </c>
      <c r="AI580" s="3">
        <f t="shared" si="216"/>
        <v>1.0706534506681602</v>
      </c>
      <c r="AJ580" s="3">
        <f t="shared" si="217"/>
        <v>3.3565855667130946</v>
      </c>
      <c r="AK580">
        <v>2.39</v>
      </c>
      <c r="AL580" s="3">
        <f t="shared" si="218"/>
        <v>0.53019969820308221</v>
      </c>
      <c r="AM580" s="3">
        <f t="shared" si="219"/>
        <v>1.7</v>
      </c>
    </row>
    <row r="581" spans="1:39" x14ac:dyDescent="0.2">
      <c r="A581">
        <v>51</v>
      </c>
      <c r="B581">
        <v>4</v>
      </c>
      <c r="C581" s="1">
        <v>51.04</v>
      </c>
      <c r="D581" s="1" t="s">
        <v>317</v>
      </c>
      <c r="E581" s="6" t="s">
        <v>85</v>
      </c>
      <c r="F581" s="6">
        <v>1</v>
      </c>
      <c r="G581" s="3">
        <v>10</v>
      </c>
      <c r="H581" s="3">
        <f t="shared" si="198"/>
        <v>1.0413926851582251</v>
      </c>
      <c r="I581" s="3">
        <f t="shared" si="199"/>
        <v>3.2403703492039302</v>
      </c>
      <c r="J581" s="3">
        <v>92</v>
      </c>
      <c r="K581" s="3">
        <f t="shared" si="200"/>
        <v>1.968482948553935</v>
      </c>
      <c r="L581" s="3">
        <f t="shared" si="201"/>
        <v>9.6176920308356717</v>
      </c>
      <c r="M581" s="3">
        <v>92</v>
      </c>
      <c r="N581" s="3">
        <f t="shared" si="202"/>
        <v>1.968482948553935</v>
      </c>
      <c r="O581" s="3">
        <f t="shared" si="203"/>
        <v>9.6176920308356717</v>
      </c>
      <c r="P581" s="1">
        <v>120.48430104097702</v>
      </c>
      <c r="Q581" s="3">
        <f t="shared" si="204"/>
        <v>2.0845201593188025</v>
      </c>
      <c r="R581" s="3">
        <f t="shared" si="205"/>
        <v>10.999286387806121</v>
      </c>
      <c r="S581" s="7">
        <v>111.35192250234608</v>
      </c>
      <c r="T581" s="3">
        <f t="shared" si="206"/>
        <v>2.0505805082194724</v>
      </c>
      <c r="U581" s="3">
        <f t="shared" si="207"/>
        <v>10.576006926167649</v>
      </c>
      <c r="V581" s="7">
        <v>77.852292385095524</v>
      </c>
      <c r="W581" s="3">
        <f t="shared" si="208"/>
        <v>1.8968143236094452</v>
      </c>
      <c r="X581" s="3">
        <f t="shared" si="209"/>
        <v>8.8516830255661283</v>
      </c>
      <c r="Y581" s="1">
        <v>4</v>
      </c>
      <c r="Z581" s="3">
        <f t="shared" si="210"/>
        <v>0.69897000433601886</v>
      </c>
      <c r="AA581" s="3">
        <f t="shared" si="211"/>
        <v>2.1213203435596424</v>
      </c>
      <c r="AB581" s="5">
        <v>301.66666666666669</v>
      </c>
      <c r="AC581" s="3">
        <f t="shared" si="212"/>
        <v>2.4809645938014229</v>
      </c>
      <c r="AD581" s="3">
        <f t="shared" si="213"/>
        <v>17.382941830043229</v>
      </c>
      <c r="AE581" s="2">
        <v>1.23</v>
      </c>
      <c r="AF581" s="3">
        <f t="shared" si="214"/>
        <v>0.34830486304816066</v>
      </c>
      <c r="AG581" s="3">
        <f t="shared" si="215"/>
        <v>1.3152946437965904</v>
      </c>
      <c r="AH581" s="8">
        <v>3.3333333333333215E-2</v>
      </c>
      <c r="AI581" s="3">
        <f t="shared" si="216"/>
        <v>1.4240439114610193E-2</v>
      </c>
      <c r="AJ581" s="3">
        <f t="shared" si="217"/>
        <v>0.73029674334022143</v>
      </c>
      <c r="AK581">
        <v>2.19</v>
      </c>
      <c r="AL581" s="3">
        <f t="shared" si="218"/>
        <v>0.50379068305718111</v>
      </c>
      <c r="AM581" s="3">
        <f t="shared" si="219"/>
        <v>1.6401219466856725</v>
      </c>
    </row>
    <row r="582" spans="1:39" x14ac:dyDescent="0.2">
      <c r="A582">
        <v>51</v>
      </c>
      <c r="B582">
        <v>5</v>
      </c>
      <c r="C582" s="1">
        <v>51.05</v>
      </c>
      <c r="D582" s="1" t="s">
        <v>317</v>
      </c>
      <c r="E582" s="6" t="s">
        <v>91</v>
      </c>
      <c r="F582" s="6">
        <v>1</v>
      </c>
      <c r="G582" s="3">
        <v>7</v>
      </c>
      <c r="H582" s="3">
        <f t="shared" si="198"/>
        <v>0.90308998699194354</v>
      </c>
      <c r="I582" s="3">
        <f t="shared" si="199"/>
        <v>2.7386127875258306</v>
      </c>
      <c r="J582" s="3">
        <v>85</v>
      </c>
      <c r="K582" s="3">
        <f t="shared" si="200"/>
        <v>1.9344984512435677</v>
      </c>
      <c r="L582" s="3">
        <f t="shared" si="201"/>
        <v>9.2466210044534645</v>
      </c>
      <c r="M582" s="3">
        <v>92</v>
      </c>
      <c r="N582" s="3">
        <f t="shared" si="202"/>
        <v>1.968482948553935</v>
      </c>
      <c r="O582" s="3">
        <f t="shared" si="203"/>
        <v>9.6176920308356717</v>
      </c>
      <c r="P582" s="1">
        <v>140.45771461636465</v>
      </c>
      <c r="Q582" s="3">
        <f t="shared" si="204"/>
        <v>2.1506266373635676</v>
      </c>
      <c r="R582" s="3">
        <f t="shared" si="205"/>
        <v>11.872561417670774</v>
      </c>
      <c r="S582" s="7">
        <v>125.26702028002556</v>
      </c>
      <c r="T582" s="3">
        <f t="shared" si="206"/>
        <v>2.1012899318638079</v>
      </c>
      <c r="U582" s="3">
        <f t="shared" si="207"/>
        <v>11.214589617102606</v>
      </c>
      <c r="V582" s="7">
        <v>92.646640132468477</v>
      </c>
      <c r="W582" s="3">
        <f t="shared" si="208"/>
        <v>1.9714922003113122</v>
      </c>
      <c r="X582" s="3">
        <f t="shared" si="209"/>
        <v>9.6512507030160855</v>
      </c>
      <c r="Y582" s="1">
        <v>6.333333333333333</v>
      </c>
      <c r="Z582" s="3">
        <f t="shared" si="210"/>
        <v>0.86530142610254379</v>
      </c>
      <c r="AA582" s="3">
        <f t="shared" si="211"/>
        <v>2.6140645235596871</v>
      </c>
      <c r="AB582" s="5">
        <v>281.66666666666669</v>
      </c>
      <c r="AC582" s="3">
        <f t="shared" si="212"/>
        <v>2.4512745975370516</v>
      </c>
      <c r="AD582" s="3">
        <f t="shared" si="213"/>
        <v>16.797817318528818</v>
      </c>
      <c r="AE582" s="2">
        <v>1.6</v>
      </c>
      <c r="AF582" s="3">
        <f t="shared" si="214"/>
        <v>0.41497334797081797</v>
      </c>
      <c r="AG582" s="3">
        <f t="shared" si="215"/>
        <v>1.4491376746189439</v>
      </c>
      <c r="AH582" s="8" t="s">
        <v>29</v>
      </c>
      <c r="AI582" s="8" t="s">
        <v>29</v>
      </c>
      <c r="AJ582" s="8" t="s">
        <v>29</v>
      </c>
      <c r="AK582" s="8" t="s">
        <v>29</v>
      </c>
      <c r="AL582" s="8" t="s">
        <v>29</v>
      </c>
      <c r="AM582" s="8" t="s">
        <v>29</v>
      </c>
    </row>
    <row r="583" spans="1:39" x14ac:dyDescent="0.2">
      <c r="A583">
        <v>51</v>
      </c>
      <c r="B583">
        <v>6</v>
      </c>
      <c r="C583" s="1">
        <v>51.06</v>
      </c>
      <c r="D583" s="1" t="s">
        <v>317</v>
      </c>
      <c r="E583" s="6" t="s">
        <v>95</v>
      </c>
      <c r="F583" s="9">
        <v>1</v>
      </c>
      <c r="G583" s="3">
        <v>5</v>
      </c>
      <c r="H583" s="3">
        <f t="shared" si="198"/>
        <v>0.77815125038364363</v>
      </c>
      <c r="I583" s="3">
        <f t="shared" si="199"/>
        <v>2.3452078799117149</v>
      </c>
      <c r="J583" s="3">
        <v>85</v>
      </c>
      <c r="K583" s="3">
        <f t="shared" si="200"/>
        <v>1.9344984512435677</v>
      </c>
      <c r="L583" s="3">
        <f t="shared" si="201"/>
        <v>9.2466210044534645</v>
      </c>
      <c r="M583" s="3">
        <v>92</v>
      </c>
      <c r="N583" s="3">
        <f t="shared" si="202"/>
        <v>1.968482948553935</v>
      </c>
      <c r="O583" s="3">
        <f t="shared" si="203"/>
        <v>9.6176920308356717</v>
      </c>
      <c r="P583" s="1">
        <v>116.61861907336836</v>
      </c>
      <c r="Q583" s="3">
        <f t="shared" si="204"/>
        <v>2.0704760761684109</v>
      </c>
      <c r="R583" s="3">
        <f t="shared" si="205"/>
        <v>10.822135605940648</v>
      </c>
      <c r="S583" s="7">
        <v>108.67492423863422</v>
      </c>
      <c r="T583" s="3">
        <f t="shared" si="206"/>
        <v>2.0401073430746628</v>
      </c>
      <c r="U583" s="3">
        <f t="shared" si="207"/>
        <v>10.448680502275597</v>
      </c>
      <c r="V583" s="7">
        <v>83.761015294801126</v>
      </c>
      <c r="W583" s="3">
        <f t="shared" si="208"/>
        <v>1.9281961501894034</v>
      </c>
      <c r="X583" s="3">
        <f t="shared" si="209"/>
        <v>9.1793798970737193</v>
      </c>
      <c r="Y583" s="1">
        <v>3</v>
      </c>
      <c r="Z583" s="3">
        <f t="shared" si="210"/>
        <v>0.6020599913279624</v>
      </c>
      <c r="AA583" s="3">
        <f t="shared" si="211"/>
        <v>1.8708286933869707</v>
      </c>
      <c r="AB583" s="5">
        <v>224.66666666666666</v>
      </c>
      <c r="AC583" s="3">
        <f t="shared" si="212"/>
        <v>2.3534674139654816</v>
      </c>
      <c r="AD583" s="3">
        <f t="shared" si="213"/>
        <v>15.005554527129833</v>
      </c>
      <c r="AE583" s="2">
        <v>0.98</v>
      </c>
      <c r="AF583" s="3">
        <f t="shared" si="214"/>
        <v>0.2966651902615311</v>
      </c>
      <c r="AG583" s="3">
        <f t="shared" si="215"/>
        <v>1.2165525060596438</v>
      </c>
      <c r="AH583" s="8">
        <v>31.033333333333331</v>
      </c>
      <c r="AI583" s="3">
        <f t="shared" si="216"/>
        <v>1.5056021329488829</v>
      </c>
      <c r="AJ583" s="3">
        <f t="shared" si="217"/>
        <v>5.6154548643305233</v>
      </c>
      <c r="AK583">
        <v>2.14</v>
      </c>
      <c r="AL583" s="3">
        <f t="shared" si="218"/>
        <v>0.49692964807321494</v>
      </c>
      <c r="AM583" s="3">
        <f t="shared" si="219"/>
        <v>1.6248076809271921</v>
      </c>
    </row>
    <row r="584" spans="1:39" s="16" customFormat="1" x14ac:dyDescent="0.2">
      <c r="A584" s="16">
        <v>51</v>
      </c>
      <c r="B584" s="16">
        <v>7</v>
      </c>
      <c r="C584" s="17">
        <v>51.07</v>
      </c>
      <c r="D584" s="17" t="s">
        <v>313</v>
      </c>
      <c r="E584" s="18" t="s">
        <v>11</v>
      </c>
      <c r="F584" s="18">
        <v>2</v>
      </c>
      <c r="G584" s="19">
        <v>15</v>
      </c>
      <c r="H584" s="3">
        <f t="shared" si="198"/>
        <v>1.2041199826559248</v>
      </c>
      <c r="I584" s="3">
        <f t="shared" si="199"/>
        <v>3.9370039370059056</v>
      </c>
      <c r="J584" s="19">
        <v>58</v>
      </c>
      <c r="K584" s="3">
        <f t="shared" si="200"/>
        <v>1.7708520116421442</v>
      </c>
      <c r="L584" s="3">
        <f t="shared" si="201"/>
        <v>7.6485292703891776</v>
      </c>
      <c r="M584" s="19">
        <v>65</v>
      </c>
      <c r="N584" s="3">
        <f t="shared" si="202"/>
        <v>1.8195439355418688</v>
      </c>
      <c r="O584" s="3">
        <f t="shared" si="203"/>
        <v>8.0932070281193234</v>
      </c>
      <c r="P584" s="17">
        <v>64.095073036606706</v>
      </c>
      <c r="Q584" s="3">
        <f t="shared" si="204"/>
        <v>1.8135481186144315</v>
      </c>
      <c r="R584" s="3">
        <f t="shared" si="205"/>
        <v>8.0371060112833348</v>
      </c>
      <c r="S584" s="20" t="s">
        <v>29</v>
      </c>
      <c r="T584" s="8" t="s">
        <v>29</v>
      </c>
      <c r="U584" s="8" t="s">
        <v>29</v>
      </c>
      <c r="V584" s="20" t="s">
        <v>29</v>
      </c>
      <c r="W584" s="8" t="s">
        <v>29</v>
      </c>
      <c r="X584" s="8" t="s">
        <v>29</v>
      </c>
      <c r="Y584" s="17">
        <v>1</v>
      </c>
      <c r="Z584" s="3">
        <f t="shared" si="210"/>
        <v>0.3010299956639812</v>
      </c>
      <c r="AA584" s="3">
        <f t="shared" si="211"/>
        <v>1.2247448713915889</v>
      </c>
      <c r="AB584" s="21">
        <v>212.33333333333334</v>
      </c>
      <c r="AC584" s="3">
        <f t="shared" si="212"/>
        <v>2.3290587192642249</v>
      </c>
      <c r="AD584" s="3">
        <f t="shared" si="213"/>
        <v>14.588808496012735</v>
      </c>
      <c r="AE584" s="22">
        <v>0.72</v>
      </c>
      <c r="AF584" s="3">
        <f t="shared" si="214"/>
        <v>0.2355284469075489</v>
      </c>
      <c r="AG584" s="3">
        <f t="shared" si="215"/>
        <v>1.1045361017187261</v>
      </c>
      <c r="AH584" s="23">
        <v>119.90000000000002</v>
      </c>
      <c r="AI584" s="3">
        <f t="shared" si="216"/>
        <v>2.0824263008607717</v>
      </c>
      <c r="AJ584" s="3">
        <f t="shared" si="217"/>
        <v>10.972693379476164</v>
      </c>
      <c r="AK584" s="16">
        <v>1.66</v>
      </c>
      <c r="AL584" s="3">
        <f t="shared" si="218"/>
        <v>0.42488163663106698</v>
      </c>
      <c r="AM584" s="3">
        <f t="shared" si="219"/>
        <v>1.4696938456699069</v>
      </c>
    </row>
    <row r="585" spans="1:39" x14ac:dyDescent="0.2">
      <c r="A585">
        <v>51</v>
      </c>
      <c r="B585">
        <v>8</v>
      </c>
      <c r="C585" s="1">
        <v>51.08</v>
      </c>
      <c r="D585" s="1" t="s">
        <v>312</v>
      </c>
      <c r="E585" s="9" t="s">
        <v>9</v>
      </c>
      <c r="F585" s="6">
        <v>2</v>
      </c>
      <c r="G585" s="3">
        <v>13</v>
      </c>
      <c r="H585" s="3">
        <f t="shared" si="198"/>
        <v>1.146128035678238</v>
      </c>
      <c r="I585" s="3">
        <f t="shared" si="199"/>
        <v>3.6742346141747673</v>
      </c>
      <c r="J585" s="3">
        <v>114</v>
      </c>
      <c r="K585" s="3">
        <f t="shared" si="200"/>
        <v>2.0606978403536118</v>
      </c>
      <c r="L585" s="3">
        <f t="shared" si="201"/>
        <v>10.700467279516348</v>
      </c>
      <c r="M585" s="3">
        <v>114</v>
      </c>
      <c r="N585" s="3">
        <f t="shared" si="202"/>
        <v>2.0606978403536118</v>
      </c>
      <c r="O585" s="3">
        <f t="shared" si="203"/>
        <v>10.700467279516348</v>
      </c>
      <c r="P585" s="1">
        <v>92.912295899102119</v>
      </c>
      <c r="Q585" s="3">
        <f t="shared" si="204"/>
        <v>1.9727224579906062</v>
      </c>
      <c r="R585" s="3">
        <f t="shared" si="205"/>
        <v>9.6650036678266247</v>
      </c>
      <c r="S585" s="7">
        <v>91.47127040774447</v>
      </c>
      <c r="T585" s="3">
        <f t="shared" si="206"/>
        <v>1.9660068241831608</v>
      </c>
      <c r="U585" s="3">
        <f t="shared" si="207"/>
        <v>9.5901652961637982</v>
      </c>
      <c r="V585" s="7">
        <v>73.625163213685028</v>
      </c>
      <c r="W585" s="3">
        <f t="shared" si="208"/>
        <v>1.8728852939896903</v>
      </c>
      <c r="X585" s="3">
        <f t="shared" si="209"/>
        <v>8.6095971574566157</v>
      </c>
      <c r="Y585" s="1">
        <v>9.3333333333333339</v>
      </c>
      <c r="Z585" s="3">
        <f t="shared" si="210"/>
        <v>1.0142404391146103</v>
      </c>
      <c r="AA585" s="3">
        <f t="shared" si="211"/>
        <v>3.1358146203711299</v>
      </c>
      <c r="AB585" s="5">
        <v>381.33333333333331</v>
      </c>
      <c r="AC585" s="3">
        <f t="shared" si="212"/>
        <v>2.582442163181605</v>
      </c>
      <c r="AD585" s="3">
        <f t="shared" si="213"/>
        <v>19.540556116276051</v>
      </c>
      <c r="AE585" s="2">
        <v>1.39</v>
      </c>
      <c r="AF585" s="3">
        <f t="shared" si="214"/>
        <v>0.37839790094813763</v>
      </c>
      <c r="AG585" s="3">
        <f t="shared" si="215"/>
        <v>1.374772708486752</v>
      </c>
      <c r="AH585" s="8">
        <v>9.8666666666666671</v>
      </c>
      <c r="AI585" s="3">
        <f t="shared" si="216"/>
        <v>1.0360963453482765</v>
      </c>
      <c r="AJ585" s="3">
        <f t="shared" si="217"/>
        <v>3.2197308376115337</v>
      </c>
      <c r="AK585">
        <v>2.06</v>
      </c>
      <c r="AL585" s="3">
        <f t="shared" si="218"/>
        <v>0.48572142648158001</v>
      </c>
      <c r="AM585" s="3">
        <f t="shared" si="219"/>
        <v>1.6</v>
      </c>
    </row>
    <row r="586" spans="1:39" x14ac:dyDescent="0.2">
      <c r="A586">
        <v>51</v>
      </c>
      <c r="B586">
        <v>9</v>
      </c>
      <c r="C586" s="1">
        <v>51.09</v>
      </c>
      <c r="D586" s="1" t="s">
        <v>314</v>
      </c>
      <c r="E586" s="6" t="s">
        <v>83</v>
      </c>
      <c r="F586" s="6">
        <v>2</v>
      </c>
      <c r="G586" s="3">
        <v>11</v>
      </c>
      <c r="H586" s="3">
        <f t="shared" si="198"/>
        <v>1.0791812460476249</v>
      </c>
      <c r="I586" s="3">
        <f t="shared" si="199"/>
        <v>3.3911649915626341</v>
      </c>
      <c r="J586" s="3">
        <v>80</v>
      </c>
      <c r="K586" s="3">
        <f t="shared" si="200"/>
        <v>1.9084850188786497</v>
      </c>
      <c r="L586" s="3">
        <f t="shared" si="201"/>
        <v>8.9721792224631809</v>
      </c>
      <c r="M586" s="3">
        <v>80</v>
      </c>
      <c r="N586" s="3">
        <f t="shared" si="202"/>
        <v>1.9084850188786497</v>
      </c>
      <c r="O586" s="3">
        <f t="shared" si="203"/>
        <v>8.9721792224631809</v>
      </c>
      <c r="P586" s="1">
        <v>123.83037949464388</v>
      </c>
      <c r="Q586" s="3">
        <f t="shared" si="204"/>
        <v>2.0963202908056422</v>
      </c>
      <c r="R586" s="3">
        <f t="shared" si="205"/>
        <v>11.150353334968532</v>
      </c>
      <c r="S586" s="7">
        <v>102.98070974327642</v>
      </c>
      <c r="T586" s="3">
        <f t="shared" si="206"/>
        <v>2.0169527774804856</v>
      </c>
      <c r="U586" s="3">
        <f t="shared" si="207"/>
        <v>10.172546866113541</v>
      </c>
      <c r="V586" s="7">
        <v>83.007624457142668</v>
      </c>
      <c r="W586" s="3">
        <f t="shared" si="208"/>
        <v>1.924318704030888</v>
      </c>
      <c r="X586" s="3">
        <f t="shared" si="209"/>
        <v>9.1382506234586636</v>
      </c>
      <c r="Y586" s="1">
        <f>11/3</f>
        <v>3.6666666666666665</v>
      </c>
      <c r="Z586" s="3">
        <f t="shared" si="210"/>
        <v>0.66900678095857558</v>
      </c>
      <c r="AA586" s="3">
        <f t="shared" si="211"/>
        <v>2.0412414523193148</v>
      </c>
      <c r="AB586" s="5">
        <v>222.83333333333334</v>
      </c>
      <c r="AC586" s="3">
        <f t="shared" si="212"/>
        <v>2.3499247622850716</v>
      </c>
      <c r="AD586" s="3">
        <f t="shared" si="213"/>
        <v>14.944341180973263</v>
      </c>
      <c r="AE586" s="2">
        <v>1.06</v>
      </c>
      <c r="AF586" s="3">
        <f t="shared" si="214"/>
        <v>0.31386722036915343</v>
      </c>
      <c r="AG586" s="3">
        <f t="shared" si="215"/>
        <v>1.2489995996796797</v>
      </c>
      <c r="AH586" s="8">
        <v>2.1333333333333333</v>
      </c>
      <c r="AI586" s="3">
        <f t="shared" si="216"/>
        <v>0.49600659888003623</v>
      </c>
      <c r="AJ586" s="3">
        <f t="shared" si="217"/>
        <v>1.622754859285078</v>
      </c>
      <c r="AK586">
        <v>2.44</v>
      </c>
      <c r="AL586" s="3">
        <f t="shared" si="218"/>
        <v>0.53655844257153007</v>
      </c>
      <c r="AM586" s="3">
        <f t="shared" si="219"/>
        <v>1.7146428199482247</v>
      </c>
    </row>
    <row r="587" spans="1:39" x14ac:dyDescent="0.2">
      <c r="A587">
        <v>51</v>
      </c>
      <c r="B587">
        <v>10</v>
      </c>
      <c r="C587" s="1">
        <v>51.1</v>
      </c>
      <c r="D587" s="1" t="s">
        <v>314</v>
      </c>
      <c r="E587" s="6" t="s">
        <v>101</v>
      </c>
      <c r="F587" s="6">
        <v>2</v>
      </c>
      <c r="G587" s="3">
        <v>15</v>
      </c>
      <c r="H587" s="3">
        <f t="shared" si="198"/>
        <v>1.2041199826559248</v>
      </c>
      <c r="I587" s="3">
        <f t="shared" si="199"/>
        <v>3.9370039370059056</v>
      </c>
      <c r="J587" s="3">
        <v>85</v>
      </c>
      <c r="K587" s="3">
        <f t="shared" si="200"/>
        <v>1.9344984512435677</v>
      </c>
      <c r="L587" s="3">
        <f t="shared" si="201"/>
        <v>9.2466210044534645</v>
      </c>
      <c r="M587" s="3">
        <v>92</v>
      </c>
      <c r="N587" s="3">
        <f t="shared" si="202"/>
        <v>1.968482948553935</v>
      </c>
      <c r="O587" s="3">
        <f t="shared" si="203"/>
        <v>9.6176920308356717</v>
      </c>
      <c r="P587" s="1">
        <v>93.626147538731644</v>
      </c>
      <c r="Q587" s="3">
        <f t="shared" si="204"/>
        <v>1.9760111592633949</v>
      </c>
      <c r="R587" s="3">
        <f t="shared" si="205"/>
        <v>9.7018630962682444</v>
      </c>
      <c r="S587" s="7">
        <v>112.24741396417862</v>
      </c>
      <c r="T587" s="3">
        <f t="shared" si="206"/>
        <v>2.0540282935642487</v>
      </c>
      <c r="U587" s="3">
        <f t="shared" si="207"/>
        <v>10.618258518428464</v>
      </c>
      <c r="V587" s="7">
        <v>103.02631087615474</v>
      </c>
      <c r="W587" s="3">
        <f t="shared" si="208"/>
        <v>2.0171431972137803</v>
      </c>
      <c r="X587" s="3">
        <f t="shared" si="209"/>
        <v>10.174788001533729</v>
      </c>
      <c r="Y587" s="1">
        <v>1.6666666666666667</v>
      </c>
      <c r="Z587" s="3">
        <f t="shared" si="210"/>
        <v>0.42596873227228121</v>
      </c>
      <c r="AA587" s="3">
        <f t="shared" si="211"/>
        <v>1.4719601443879746</v>
      </c>
      <c r="AB587" s="5">
        <v>239.83333333333334</v>
      </c>
      <c r="AC587" s="3">
        <f t="shared" si="212"/>
        <v>2.3817165967089231</v>
      </c>
      <c r="AD587" s="3">
        <f t="shared" si="213"/>
        <v>15.50268793897798</v>
      </c>
      <c r="AE587" s="2">
        <v>1.02</v>
      </c>
      <c r="AF587" s="3">
        <f t="shared" si="214"/>
        <v>0.30535136944662378</v>
      </c>
      <c r="AG587" s="3">
        <f t="shared" si="215"/>
        <v>1.2328828005937953</v>
      </c>
      <c r="AH587" s="8">
        <v>14.4</v>
      </c>
      <c r="AI587" s="3">
        <f t="shared" si="216"/>
        <v>1.1875207208364631</v>
      </c>
      <c r="AJ587" s="3">
        <f t="shared" si="217"/>
        <v>3.8600518131237567</v>
      </c>
      <c r="AK587">
        <v>1.78</v>
      </c>
      <c r="AL587" s="3">
        <f t="shared" si="218"/>
        <v>0.44404479591807633</v>
      </c>
      <c r="AM587" s="3">
        <f t="shared" si="219"/>
        <v>1.5099668870541501</v>
      </c>
    </row>
    <row r="588" spans="1:39" x14ac:dyDescent="0.2">
      <c r="A588">
        <v>51</v>
      </c>
      <c r="B588">
        <v>11</v>
      </c>
      <c r="C588" s="1">
        <v>51.11</v>
      </c>
      <c r="D588" s="1" t="s">
        <v>314</v>
      </c>
      <c r="E588" s="6" t="s">
        <v>196</v>
      </c>
      <c r="F588" s="6">
        <v>2</v>
      </c>
      <c r="G588" s="3">
        <v>15</v>
      </c>
      <c r="H588" s="3">
        <f t="shared" si="198"/>
        <v>1.2041199826559248</v>
      </c>
      <c r="I588" s="3">
        <f t="shared" si="199"/>
        <v>3.9370039370059056</v>
      </c>
      <c r="J588" s="3">
        <v>85</v>
      </c>
      <c r="K588" s="3">
        <f t="shared" si="200"/>
        <v>1.9344984512435677</v>
      </c>
      <c r="L588" s="3">
        <f t="shared" si="201"/>
        <v>9.2466210044534645</v>
      </c>
      <c r="M588" s="3">
        <v>85</v>
      </c>
      <c r="N588" s="3">
        <f t="shared" si="202"/>
        <v>1.9344984512435677</v>
      </c>
      <c r="O588" s="3">
        <f t="shared" si="203"/>
        <v>9.2466210044534645</v>
      </c>
      <c r="P588" s="1">
        <v>103.37043889946281</v>
      </c>
      <c r="Q588" s="3">
        <f t="shared" si="204"/>
        <v>2.0185775097699632</v>
      </c>
      <c r="R588" s="3">
        <f t="shared" si="205"/>
        <v>10.191684791998956</v>
      </c>
      <c r="S588" s="7">
        <v>116.62818706286124</v>
      </c>
      <c r="T588" s="3">
        <f t="shared" si="206"/>
        <v>2.0705114035346797</v>
      </c>
      <c r="U588" s="3">
        <f t="shared" si="207"/>
        <v>10.822577653353255</v>
      </c>
      <c r="V588" s="7">
        <v>106.63477087907988</v>
      </c>
      <c r="W588" s="3">
        <f t="shared" si="208"/>
        <v>2.0319525906754743</v>
      </c>
      <c r="X588" s="3">
        <f t="shared" si="209"/>
        <v>10.350592779115594</v>
      </c>
      <c r="Y588" s="1">
        <v>2</v>
      </c>
      <c r="Z588" s="3">
        <f t="shared" si="210"/>
        <v>0.47712125471966244</v>
      </c>
      <c r="AA588" s="3">
        <f t="shared" si="211"/>
        <v>1.5811388300841898</v>
      </c>
      <c r="AB588" s="5">
        <v>238.16666666666666</v>
      </c>
      <c r="AC588" s="3">
        <f t="shared" si="212"/>
        <v>2.3787006506863673</v>
      </c>
      <c r="AD588" s="3">
        <f t="shared" si="213"/>
        <v>15.44884030167529</v>
      </c>
      <c r="AE588" s="2">
        <v>0.71</v>
      </c>
      <c r="AF588" s="3">
        <f t="shared" si="214"/>
        <v>0.23299611039215382</v>
      </c>
      <c r="AG588" s="3">
        <f t="shared" si="215"/>
        <v>1.1000000000000001</v>
      </c>
      <c r="AH588" s="8">
        <v>3.0333333333333332</v>
      </c>
      <c r="AI588" s="3">
        <f t="shared" si="216"/>
        <v>0.60566411559678768</v>
      </c>
      <c r="AJ588" s="3">
        <f t="shared" si="217"/>
        <v>1.8797162906495579</v>
      </c>
      <c r="AK588">
        <v>2.58</v>
      </c>
      <c r="AL588" s="3">
        <f t="shared" si="218"/>
        <v>0.55388302664387434</v>
      </c>
      <c r="AM588" s="3">
        <f t="shared" si="219"/>
        <v>1.7549928774784245</v>
      </c>
    </row>
    <row r="589" spans="1:39" x14ac:dyDescent="0.2">
      <c r="A589">
        <v>51</v>
      </c>
      <c r="B589">
        <v>12</v>
      </c>
      <c r="C589" s="1">
        <v>51.12</v>
      </c>
      <c r="D589" s="1" t="s">
        <v>314</v>
      </c>
      <c r="E589" s="6" t="s">
        <v>200</v>
      </c>
      <c r="F589" s="6">
        <v>2</v>
      </c>
      <c r="G589" s="3">
        <v>13</v>
      </c>
      <c r="H589" s="3">
        <f t="shared" si="198"/>
        <v>1.146128035678238</v>
      </c>
      <c r="I589" s="3">
        <f t="shared" si="199"/>
        <v>3.6742346141747673</v>
      </c>
      <c r="J589" s="3">
        <v>80</v>
      </c>
      <c r="K589" s="3">
        <f t="shared" si="200"/>
        <v>1.9084850188786497</v>
      </c>
      <c r="L589" s="3">
        <f t="shared" si="201"/>
        <v>8.9721792224631809</v>
      </c>
      <c r="M589" s="3">
        <v>85</v>
      </c>
      <c r="N589" s="3">
        <f t="shared" si="202"/>
        <v>1.9344984512435677</v>
      </c>
      <c r="O589" s="3">
        <f t="shared" si="203"/>
        <v>9.2466210044534645</v>
      </c>
      <c r="P589" s="1">
        <v>125.9921035349011</v>
      </c>
      <c r="Q589" s="3">
        <f t="shared" si="204"/>
        <v>2.1037767170359736</v>
      </c>
      <c r="R589" s="3">
        <f t="shared" si="205"/>
        <v>11.246870833031787</v>
      </c>
      <c r="S589" s="7">
        <v>127.0516875088001</v>
      </c>
      <c r="T589" s="3">
        <f t="shared" si="206"/>
        <v>2.1073853061229255</v>
      </c>
      <c r="U589" s="3">
        <f t="shared" si="207"/>
        <v>11.293878320081198</v>
      </c>
      <c r="V589" s="7">
        <v>99.579979578591377</v>
      </c>
      <c r="W589" s="3">
        <f t="shared" si="208"/>
        <v>2.0025115431072789</v>
      </c>
      <c r="X589" s="3">
        <f t="shared" si="209"/>
        <v>10.00399817965754</v>
      </c>
      <c r="Y589" s="1">
        <v>4</v>
      </c>
      <c r="Z589" s="3">
        <f t="shared" si="210"/>
        <v>0.69897000433601886</v>
      </c>
      <c r="AA589" s="3">
        <f t="shared" si="211"/>
        <v>2.1213203435596424</v>
      </c>
      <c r="AB589" s="5">
        <v>162.83333333333334</v>
      </c>
      <c r="AC589" s="3">
        <f t="shared" si="212"/>
        <v>2.214402267448492</v>
      </c>
      <c r="AD589" s="3">
        <f t="shared" si="213"/>
        <v>12.780193008453876</v>
      </c>
      <c r="AE589" s="2">
        <v>0.67</v>
      </c>
      <c r="AF589" s="3">
        <f t="shared" si="214"/>
        <v>0.22271647114758325</v>
      </c>
      <c r="AG589" s="3">
        <f t="shared" si="215"/>
        <v>1.0816653826391966</v>
      </c>
      <c r="AH589" s="8">
        <v>2</v>
      </c>
      <c r="AI589" s="3">
        <f t="shared" si="216"/>
        <v>0.47712125471966244</v>
      </c>
      <c r="AJ589" s="3">
        <f t="shared" si="217"/>
        <v>1.5811388300841898</v>
      </c>
      <c r="AK589">
        <v>2.2200000000000002</v>
      </c>
      <c r="AL589" s="3">
        <f t="shared" si="218"/>
        <v>0.50785587169583091</v>
      </c>
      <c r="AM589" s="3">
        <f t="shared" si="219"/>
        <v>1.6492422502470643</v>
      </c>
    </row>
    <row r="590" spans="1:39" s="16" customFormat="1" x14ac:dyDescent="0.2">
      <c r="A590" s="16">
        <v>52</v>
      </c>
      <c r="B590" s="16">
        <v>1</v>
      </c>
      <c r="C590" s="17">
        <v>52.01</v>
      </c>
      <c r="D590" s="17" t="s">
        <v>313</v>
      </c>
      <c r="E590" s="18" t="s">
        <v>11</v>
      </c>
      <c r="F590" s="18">
        <v>1</v>
      </c>
      <c r="G590" s="19">
        <v>15</v>
      </c>
      <c r="H590" s="3">
        <f t="shared" si="198"/>
        <v>1.2041199826559248</v>
      </c>
      <c r="I590" s="3">
        <f t="shared" si="199"/>
        <v>3.9370039370059056</v>
      </c>
      <c r="J590" s="19">
        <v>58</v>
      </c>
      <c r="K590" s="3">
        <f t="shared" si="200"/>
        <v>1.7708520116421442</v>
      </c>
      <c r="L590" s="3">
        <f t="shared" si="201"/>
        <v>7.6485292703891776</v>
      </c>
      <c r="M590" s="19">
        <v>65</v>
      </c>
      <c r="N590" s="3">
        <f t="shared" si="202"/>
        <v>1.8195439355418688</v>
      </c>
      <c r="O590" s="3">
        <f t="shared" si="203"/>
        <v>8.0932070281193234</v>
      </c>
      <c r="P590" s="17">
        <v>49.40740559281528</v>
      </c>
      <c r="Q590" s="3">
        <f t="shared" si="204"/>
        <v>1.702494345410388</v>
      </c>
      <c r="R590" s="3">
        <f t="shared" si="205"/>
        <v>7.0645173644641348</v>
      </c>
      <c r="S590" s="20" t="s">
        <v>29</v>
      </c>
      <c r="T590" s="8" t="s">
        <v>29</v>
      </c>
      <c r="U590" s="8" t="s">
        <v>29</v>
      </c>
      <c r="V590" s="20" t="s">
        <v>29</v>
      </c>
      <c r="W590" s="8" t="s">
        <v>29</v>
      </c>
      <c r="X590" s="8" t="s">
        <v>29</v>
      </c>
      <c r="Y590" s="17">
        <v>0</v>
      </c>
      <c r="Z590" s="3">
        <f t="shared" si="210"/>
        <v>0</v>
      </c>
      <c r="AA590" s="3">
        <f t="shared" si="211"/>
        <v>0.70710678118654757</v>
      </c>
      <c r="AB590" s="21">
        <v>189.5</v>
      </c>
      <c r="AC590" s="3">
        <f t="shared" si="212"/>
        <v>2.2798949800116382</v>
      </c>
      <c r="AD590" s="3">
        <f t="shared" si="213"/>
        <v>13.784048752090222</v>
      </c>
      <c r="AE590" s="22">
        <v>0.56999999999999995</v>
      </c>
      <c r="AF590" s="3">
        <f t="shared" si="214"/>
        <v>0.19589965240923368</v>
      </c>
      <c r="AG590" s="3">
        <f t="shared" si="215"/>
        <v>1.03440804327886</v>
      </c>
      <c r="AH590" s="23">
        <v>200.66666666666666</v>
      </c>
      <c r="AI590" s="3">
        <f t="shared" si="216"/>
        <v>2.3046341199328064</v>
      </c>
      <c r="AJ590" s="3">
        <f t="shared" si="217"/>
        <v>14.183323540928855</v>
      </c>
      <c r="AK590" s="16">
        <v>1.53</v>
      </c>
      <c r="AL590" s="3">
        <f t="shared" si="218"/>
        <v>0.40312052117581798</v>
      </c>
      <c r="AM590" s="3">
        <f t="shared" si="219"/>
        <v>1.4247806848775009</v>
      </c>
    </row>
    <row r="591" spans="1:39" x14ac:dyDescent="0.2">
      <c r="A591">
        <v>52</v>
      </c>
      <c r="B591">
        <v>2</v>
      </c>
      <c r="C591" s="1">
        <v>52.02</v>
      </c>
      <c r="D591" s="1" t="s">
        <v>312</v>
      </c>
      <c r="E591" s="9" t="s">
        <v>9</v>
      </c>
      <c r="F591" s="6">
        <v>1</v>
      </c>
      <c r="G591" s="3">
        <v>12</v>
      </c>
      <c r="H591" s="3">
        <f t="shared" si="198"/>
        <v>1.1139433523068367</v>
      </c>
      <c r="I591" s="3">
        <f t="shared" si="199"/>
        <v>3.5355339059327378</v>
      </c>
      <c r="J591" s="3">
        <v>122</v>
      </c>
      <c r="K591" s="3">
        <f t="shared" si="200"/>
        <v>2.0899051114393981</v>
      </c>
      <c r="L591" s="3">
        <f t="shared" si="201"/>
        <v>11.067971810589327</v>
      </c>
      <c r="M591" s="3">
        <v>122</v>
      </c>
      <c r="N591" s="3">
        <f t="shared" si="202"/>
        <v>2.0899051114393981</v>
      </c>
      <c r="O591" s="3">
        <f t="shared" si="203"/>
        <v>11.067971810589327</v>
      </c>
      <c r="P591" s="1">
        <v>74.849793311506687</v>
      </c>
      <c r="Q591" s="3">
        <f t="shared" si="204"/>
        <v>1.8799544016844576</v>
      </c>
      <c r="R591" s="3">
        <f t="shared" si="205"/>
        <v>8.680425871551849</v>
      </c>
      <c r="S591" s="7">
        <v>68.97837057666078</v>
      </c>
      <c r="T591" s="3">
        <f t="shared" si="206"/>
        <v>1.8449638258604695</v>
      </c>
      <c r="U591" s="3">
        <f t="shared" si="207"/>
        <v>8.3353686527148145</v>
      </c>
      <c r="V591" s="7">
        <v>67.773024809368067</v>
      </c>
      <c r="W591" s="3">
        <f t="shared" si="208"/>
        <v>1.8374181261179126</v>
      </c>
      <c r="X591" s="3">
        <f t="shared" si="209"/>
        <v>8.2627492282755419</v>
      </c>
      <c r="Y591" s="1">
        <v>6.3333333333333304</v>
      </c>
      <c r="Z591" s="3">
        <f t="shared" si="210"/>
        <v>0.86530142610254357</v>
      </c>
      <c r="AA591" s="3">
        <f t="shared" si="211"/>
        <v>2.6140645235596862</v>
      </c>
      <c r="AB591" s="5" t="s">
        <v>29</v>
      </c>
      <c r="AC591" s="8" t="s">
        <v>29</v>
      </c>
      <c r="AD591" s="8" t="s">
        <v>29</v>
      </c>
      <c r="AE591" s="2" t="s">
        <v>29</v>
      </c>
      <c r="AF591" s="8" t="s">
        <v>29</v>
      </c>
      <c r="AG591" s="8" t="s">
        <v>29</v>
      </c>
      <c r="AH591" s="8">
        <v>9.6000000000000014</v>
      </c>
      <c r="AI591" s="3">
        <f t="shared" si="216"/>
        <v>1.0253058652647702</v>
      </c>
      <c r="AJ591" s="3">
        <f t="shared" si="217"/>
        <v>3.178049716414141</v>
      </c>
      <c r="AK591">
        <v>2.15</v>
      </c>
      <c r="AL591" s="3">
        <f t="shared" si="218"/>
        <v>0.49831055378960049</v>
      </c>
      <c r="AM591" s="3">
        <f t="shared" si="219"/>
        <v>1.6278820596099706</v>
      </c>
    </row>
    <row r="592" spans="1:39" x14ac:dyDescent="0.2">
      <c r="A592">
        <v>52</v>
      </c>
      <c r="B592">
        <v>3</v>
      </c>
      <c r="C592" s="1">
        <v>52.03</v>
      </c>
      <c r="D592" s="1" t="s">
        <v>317</v>
      </c>
      <c r="E592" s="6" t="s">
        <v>108</v>
      </c>
      <c r="F592" s="6">
        <v>1</v>
      </c>
      <c r="G592" s="3">
        <v>10</v>
      </c>
      <c r="H592" s="3">
        <f t="shared" si="198"/>
        <v>1.0413926851582251</v>
      </c>
      <c r="I592" s="3">
        <f t="shared" si="199"/>
        <v>3.2403703492039302</v>
      </c>
      <c r="J592" s="3">
        <v>80</v>
      </c>
      <c r="K592" s="3">
        <f t="shared" si="200"/>
        <v>1.9084850188786497</v>
      </c>
      <c r="L592" s="3">
        <f t="shared" si="201"/>
        <v>8.9721792224631809</v>
      </c>
      <c r="M592" s="3">
        <v>80</v>
      </c>
      <c r="N592" s="3">
        <f t="shared" si="202"/>
        <v>1.9084850188786497</v>
      </c>
      <c r="O592" s="3">
        <f t="shared" si="203"/>
        <v>8.9721792224631809</v>
      </c>
      <c r="P592" s="1">
        <v>80.137180528638666</v>
      </c>
      <c r="Q592" s="3">
        <f t="shared" si="204"/>
        <v>1.909219912141676</v>
      </c>
      <c r="R592" s="3">
        <f t="shared" si="205"/>
        <v>8.9798207403399015</v>
      </c>
      <c r="S592" s="7">
        <v>76.969609054391981</v>
      </c>
      <c r="T592" s="3">
        <f t="shared" si="206"/>
        <v>1.8919253566402474</v>
      </c>
      <c r="U592" s="3">
        <f t="shared" si="207"/>
        <v>8.8016821718573759</v>
      </c>
      <c r="V592" s="7">
        <v>65.806831586938088</v>
      </c>
      <c r="W592" s="3">
        <f t="shared" si="208"/>
        <v>1.8248208751822494</v>
      </c>
      <c r="X592" s="3">
        <f t="shared" si="209"/>
        <v>8.1429006862995745</v>
      </c>
      <c r="Y592" s="1">
        <f>8/3</f>
        <v>2.6666666666666665</v>
      </c>
      <c r="Z592" s="3">
        <f t="shared" si="210"/>
        <v>0.56427143043856254</v>
      </c>
      <c r="AA592" s="3">
        <f t="shared" si="211"/>
        <v>1.7795130420052185</v>
      </c>
      <c r="AB592" s="5">
        <v>223</v>
      </c>
      <c r="AC592" s="3">
        <f t="shared" si="212"/>
        <v>2.3502480183341627</v>
      </c>
      <c r="AD592" s="3">
        <f t="shared" si="213"/>
        <v>14.949916387726054</v>
      </c>
      <c r="AE592" s="2">
        <v>1.24</v>
      </c>
      <c r="AF592" s="3">
        <f t="shared" si="214"/>
        <v>0.35024801833416286</v>
      </c>
      <c r="AG592" s="3">
        <f t="shared" si="215"/>
        <v>1.3190905958272918</v>
      </c>
      <c r="AH592" s="8">
        <v>20.3</v>
      </c>
      <c r="AI592" s="3">
        <f t="shared" si="216"/>
        <v>1.3283796034387378</v>
      </c>
      <c r="AJ592" s="3">
        <f t="shared" si="217"/>
        <v>4.5607017003965522</v>
      </c>
      <c r="AK592">
        <v>2.0299999999999998</v>
      </c>
      <c r="AL592" s="3">
        <f t="shared" si="218"/>
        <v>0.48144262850230496</v>
      </c>
      <c r="AM592" s="3">
        <f t="shared" si="219"/>
        <v>1.5905973720586866</v>
      </c>
    </row>
    <row r="593" spans="1:39" x14ac:dyDescent="0.2">
      <c r="A593">
        <v>52</v>
      </c>
      <c r="B593">
        <v>4</v>
      </c>
      <c r="C593" s="1">
        <v>52.04</v>
      </c>
      <c r="D593" s="1" t="s">
        <v>312</v>
      </c>
      <c r="E593" s="9" t="s">
        <v>34</v>
      </c>
      <c r="F593" s="6">
        <v>1</v>
      </c>
      <c r="G593" s="3">
        <v>14</v>
      </c>
      <c r="H593" s="3">
        <f t="shared" si="198"/>
        <v>1.1760912590556813</v>
      </c>
      <c r="I593" s="3">
        <f t="shared" si="199"/>
        <v>3.8078865529319543</v>
      </c>
      <c r="J593" s="3">
        <v>122</v>
      </c>
      <c r="K593" s="3">
        <f t="shared" si="200"/>
        <v>2.0899051114393981</v>
      </c>
      <c r="L593" s="3">
        <f t="shared" si="201"/>
        <v>11.067971810589327</v>
      </c>
      <c r="M593" s="3">
        <v>122</v>
      </c>
      <c r="N593" s="3">
        <f t="shared" si="202"/>
        <v>2.0899051114393981</v>
      </c>
      <c r="O593" s="3">
        <f t="shared" si="203"/>
        <v>11.067971810589327</v>
      </c>
      <c r="P593" s="1">
        <v>59.948589067004249</v>
      </c>
      <c r="Q593" s="3">
        <f t="shared" si="204"/>
        <v>1.7849636563447715</v>
      </c>
      <c r="R593" s="3">
        <f t="shared" si="205"/>
        <v>7.7748690707306611</v>
      </c>
      <c r="S593" s="7">
        <v>59.042150410639962</v>
      </c>
      <c r="T593" s="3">
        <f t="shared" si="206"/>
        <v>1.7784562381140465</v>
      </c>
      <c r="U593" s="3">
        <f t="shared" si="207"/>
        <v>7.7163560318741098</v>
      </c>
      <c r="V593" s="7">
        <v>41.145593166598651</v>
      </c>
      <c r="W593" s="3">
        <f t="shared" si="208"/>
        <v>1.6247521705744215</v>
      </c>
      <c r="X593" s="3">
        <f t="shared" si="209"/>
        <v>6.4533396909351248</v>
      </c>
      <c r="Y593" s="1">
        <v>11.333333333333334</v>
      </c>
      <c r="Z593" s="3">
        <f t="shared" si="210"/>
        <v>1.0910804693473326</v>
      </c>
      <c r="AA593" s="3">
        <f t="shared" si="211"/>
        <v>3.4399612400917157</v>
      </c>
      <c r="AB593" s="5">
        <v>511.16666666666669</v>
      </c>
      <c r="AC593" s="3">
        <f t="shared" si="212"/>
        <v>2.7094113098727348</v>
      </c>
      <c r="AD593" s="3">
        <f t="shared" si="213"/>
        <v>22.620050103098063</v>
      </c>
      <c r="AE593" s="2">
        <v>1.3399999999999999</v>
      </c>
      <c r="AF593" s="3">
        <f t="shared" si="214"/>
        <v>0.36921585741014279</v>
      </c>
      <c r="AG593" s="3">
        <f t="shared" si="215"/>
        <v>1.3564659966250536</v>
      </c>
      <c r="AH593" s="8">
        <v>8.4</v>
      </c>
      <c r="AI593" s="3">
        <f t="shared" si="216"/>
        <v>0.97312785359969867</v>
      </c>
      <c r="AJ593" s="3">
        <f t="shared" si="217"/>
        <v>2.9832867780352594</v>
      </c>
      <c r="AK593">
        <v>2.1550000000000002</v>
      </c>
      <c r="AL593" s="3">
        <f t="shared" si="218"/>
        <v>0.49899936358015318</v>
      </c>
      <c r="AM593" s="3">
        <f t="shared" si="219"/>
        <v>1.6294170736800324</v>
      </c>
    </row>
    <row r="594" spans="1:39" x14ac:dyDescent="0.2">
      <c r="A594">
        <v>52</v>
      </c>
      <c r="B594">
        <v>5</v>
      </c>
      <c r="C594" s="1">
        <v>52.05</v>
      </c>
      <c r="D594" s="1" t="s">
        <v>312</v>
      </c>
      <c r="E594" s="9" t="s">
        <v>9</v>
      </c>
      <c r="F594" s="6">
        <v>1</v>
      </c>
      <c r="G594" s="3">
        <v>15</v>
      </c>
      <c r="H594" s="3">
        <f t="shared" si="198"/>
        <v>1.2041199826559248</v>
      </c>
      <c r="I594" s="3">
        <f t="shared" si="199"/>
        <v>3.9370039370059056</v>
      </c>
      <c r="J594" s="3">
        <v>122</v>
      </c>
      <c r="K594" s="3">
        <f t="shared" si="200"/>
        <v>2.0899051114393981</v>
      </c>
      <c r="L594" s="3">
        <f t="shared" si="201"/>
        <v>11.067971810589327</v>
      </c>
      <c r="M594" s="3">
        <v>122</v>
      </c>
      <c r="N594" s="3">
        <f t="shared" si="202"/>
        <v>2.0899051114393981</v>
      </c>
      <c r="O594" s="3">
        <f t="shared" si="203"/>
        <v>11.067971810589327</v>
      </c>
      <c r="P594" s="1">
        <v>89.533985001158172</v>
      </c>
      <c r="Q594" s="3">
        <f t="shared" si="204"/>
        <v>1.9568116369718846</v>
      </c>
      <c r="R594" s="3">
        <f t="shared" si="205"/>
        <v>9.4886239782783139</v>
      </c>
      <c r="S594" s="7">
        <v>69.369118988973227</v>
      </c>
      <c r="T594" s="3">
        <f t="shared" si="206"/>
        <v>1.8473821137583522</v>
      </c>
      <c r="U594" s="3">
        <f t="shared" si="207"/>
        <v>8.3587749693943323</v>
      </c>
      <c r="V594" s="7">
        <v>47.364485414530861</v>
      </c>
      <c r="W594" s="3">
        <f t="shared" si="208"/>
        <v>1.6845265713543014</v>
      </c>
      <c r="X594" s="3">
        <f t="shared" si="209"/>
        <v>6.9184163949946571</v>
      </c>
      <c r="Y594" s="1">
        <v>9.3333333333333339</v>
      </c>
      <c r="Z594" s="3">
        <f t="shared" si="210"/>
        <v>1.0142404391146103</v>
      </c>
      <c r="AA594" s="3">
        <f t="shared" si="211"/>
        <v>3.1358146203711299</v>
      </c>
      <c r="AB594" s="5" t="s">
        <v>29</v>
      </c>
      <c r="AC594" s="8" t="s">
        <v>29</v>
      </c>
      <c r="AD594" s="8" t="s">
        <v>29</v>
      </c>
      <c r="AE594" s="2" t="s">
        <v>29</v>
      </c>
      <c r="AF594" s="8" t="s">
        <v>29</v>
      </c>
      <c r="AG594" s="8" t="s">
        <v>29</v>
      </c>
      <c r="AH594" s="8">
        <v>1.0333333333333332</v>
      </c>
      <c r="AI594" s="3">
        <f t="shared" si="216"/>
        <v>0.30820858029110459</v>
      </c>
      <c r="AJ594" s="3">
        <f t="shared" si="217"/>
        <v>1.2382783747337807</v>
      </c>
      <c r="AK594">
        <v>1.76</v>
      </c>
      <c r="AL594" s="3">
        <f t="shared" si="218"/>
        <v>0.44090908206521767</v>
      </c>
      <c r="AM594" s="3">
        <f t="shared" si="219"/>
        <v>1.5033296378372907</v>
      </c>
    </row>
    <row r="595" spans="1:39" x14ac:dyDescent="0.2">
      <c r="A595">
        <v>52</v>
      </c>
      <c r="B595">
        <v>6</v>
      </c>
      <c r="C595" s="1">
        <v>52.06</v>
      </c>
      <c r="D595" s="1" t="s">
        <v>317</v>
      </c>
      <c r="E595" s="6" t="s">
        <v>124</v>
      </c>
      <c r="F595" s="9">
        <v>1</v>
      </c>
      <c r="G595" s="3">
        <v>5</v>
      </c>
      <c r="H595" s="3">
        <f t="shared" si="198"/>
        <v>0.77815125038364363</v>
      </c>
      <c r="I595" s="3">
        <f t="shared" si="199"/>
        <v>2.3452078799117149</v>
      </c>
      <c r="J595" s="3">
        <v>80</v>
      </c>
      <c r="K595" s="3">
        <f t="shared" si="200"/>
        <v>1.9084850188786497</v>
      </c>
      <c r="L595" s="3">
        <f t="shared" si="201"/>
        <v>8.9721792224631809</v>
      </c>
      <c r="M595" s="3">
        <v>85</v>
      </c>
      <c r="N595" s="3">
        <f t="shared" si="202"/>
        <v>1.9344984512435677</v>
      </c>
      <c r="O595" s="3">
        <f t="shared" si="203"/>
        <v>9.2466210044534645</v>
      </c>
      <c r="P595" s="1">
        <v>93.176419844942913</v>
      </c>
      <c r="Q595" s="3">
        <f t="shared" si="204"/>
        <v>1.9739421765384382</v>
      </c>
      <c r="R595" s="3">
        <f t="shared" si="205"/>
        <v>9.6786579568111044</v>
      </c>
      <c r="S595" s="7">
        <v>86.650698428570976</v>
      </c>
      <c r="T595" s="3">
        <f t="shared" si="206"/>
        <v>1.9427553810398068</v>
      </c>
      <c r="U595" s="3">
        <f t="shared" si="207"/>
        <v>9.3354538415960775</v>
      </c>
      <c r="V595" s="7">
        <v>70.562938962899977</v>
      </c>
      <c r="W595" s="3">
        <f t="shared" si="208"/>
        <v>1.8546881679652123</v>
      </c>
      <c r="X595" s="3">
        <f t="shared" si="209"/>
        <v>8.4298836862023183</v>
      </c>
      <c r="Y595" s="1">
        <v>2.6666666666666665</v>
      </c>
      <c r="Z595" s="3">
        <f t="shared" si="210"/>
        <v>0.56427143043856254</v>
      </c>
      <c r="AA595" s="3">
        <f t="shared" si="211"/>
        <v>1.7795130420052185</v>
      </c>
      <c r="AB595" s="5">
        <v>216.16666666666666</v>
      </c>
      <c r="AC595" s="3">
        <f t="shared" si="212"/>
        <v>2.3367931653289409</v>
      </c>
      <c r="AD595" s="3">
        <f t="shared" si="213"/>
        <v>14.719601443879744</v>
      </c>
      <c r="AE595" s="2">
        <v>1.07</v>
      </c>
      <c r="AF595" s="3">
        <f t="shared" si="214"/>
        <v>0.31597034545691782</v>
      </c>
      <c r="AG595" s="3">
        <f t="shared" si="215"/>
        <v>1.2529964086141667</v>
      </c>
      <c r="AH595" s="8" t="s">
        <v>29</v>
      </c>
      <c r="AI595" s="8" t="s">
        <v>29</v>
      </c>
      <c r="AJ595" s="8" t="s">
        <v>29</v>
      </c>
      <c r="AK595" s="8" t="s">
        <v>29</v>
      </c>
      <c r="AL595" s="8" t="s">
        <v>29</v>
      </c>
      <c r="AM595" s="8" t="s">
        <v>29</v>
      </c>
    </row>
    <row r="596" spans="1:39" x14ac:dyDescent="0.2">
      <c r="A596">
        <v>52</v>
      </c>
      <c r="B596">
        <v>7</v>
      </c>
      <c r="C596" s="1">
        <v>52.07</v>
      </c>
      <c r="D596" s="1" t="s">
        <v>314</v>
      </c>
      <c r="E596" s="6" t="s">
        <v>12</v>
      </c>
      <c r="F596" s="6">
        <v>2</v>
      </c>
      <c r="G596" s="3">
        <v>12</v>
      </c>
      <c r="H596" s="3">
        <f t="shared" si="198"/>
        <v>1.1139433523068367</v>
      </c>
      <c r="I596" s="3">
        <f t="shared" si="199"/>
        <v>3.5355339059327378</v>
      </c>
      <c r="J596" s="3">
        <v>80</v>
      </c>
      <c r="K596" s="3">
        <f t="shared" si="200"/>
        <v>1.9084850188786497</v>
      </c>
      <c r="L596" s="3">
        <f t="shared" si="201"/>
        <v>8.9721792224631809</v>
      </c>
      <c r="M596" s="3">
        <v>80</v>
      </c>
      <c r="N596" s="3">
        <f t="shared" si="202"/>
        <v>1.9084850188786497</v>
      </c>
      <c r="O596" s="3">
        <f t="shared" si="203"/>
        <v>8.9721792224631809</v>
      </c>
      <c r="P596" s="1">
        <v>86.3597316187209</v>
      </c>
      <c r="Q596" s="3">
        <f t="shared" si="204"/>
        <v>1.9413112911494945</v>
      </c>
      <c r="R596" s="3">
        <f t="shared" si="205"/>
        <v>9.3198568453984798</v>
      </c>
      <c r="S596" s="7">
        <v>67.735413187000489</v>
      </c>
      <c r="T596" s="3">
        <f t="shared" si="206"/>
        <v>1.8371805476726182</v>
      </c>
      <c r="U596" s="3">
        <f t="shared" si="207"/>
        <v>8.2604729396687997</v>
      </c>
      <c r="V596" s="7">
        <v>61.985950520069565</v>
      </c>
      <c r="W596" s="3">
        <f t="shared" si="208"/>
        <v>1.7992436876748277</v>
      </c>
      <c r="X596" s="3">
        <f t="shared" si="209"/>
        <v>7.9048055333492906</v>
      </c>
      <c r="Y596" s="1">
        <f>5/3</f>
        <v>1.6666666666666667</v>
      </c>
      <c r="Z596" s="3">
        <f t="shared" si="210"/>
        <v>0.42596873227228121</v>
      </c>
      <c r="AA596" s="3">
        <f t="shared" si="211"/>
        <v>1.4719601443879746</v>
      </c>
      <c r="AB596" s="5">
        <v>190.83333333333334</v>
      </c>
      <c r="AC596" s="3">
        <f t="shared" si="212"/>
        <v>2.2829240732461482</v>
      </c>
      <c r="AD596" s="3">
        <f t="shared" si="213"/>
        <v>13.832329280830953</v>
      </c>
      <c r="AE596" s="2">
        <v>1.1299999999999999</v>
      </c>
      <c r="AF596" s="3">
        <f t="shared" si="214"/>
        <v>0.32837960343873768</v>
      </c>
      <c r="AG596" s="3">
        <f t="shared" si="215"/>
        <v>1.2767145334803705</v>
      </c>
      <c r="AH596" s="8">
        <v>16.833333333333332</v>
      </c>
      <c r="AI596" s="3">
        <f t="shared" si="216"/>
        <v>1.2512325273015661</v>
      </c>
      <c r="AJ596" s="3">
        <f t="shared" si="217"/>
        <v>4.1633319989322652</v>
      </c>
      <c r="AK596">
        <v>2.02</v>
      </c>
      <c r="AL596" s="3">
        <f t="shared" si="218"/>
        <v>0.48000694295715063</v>
      </c>
      <c r="AM596" s="3">
        <f t="shared" si="219"/>
        <v>1.5874507866387544</v>
      </c>
    </row>
    <row r="597" spans="1:39" s="16" customFormat="1" x14ac:dyDescent="0.2">
      <c r="A597" s="16">
        <v>52</v>
      </c>
      <c r="B597" s="16">
        <v>8</v>
      </c>
      <c r="C597" s="17">
        <v>52.08</v>
      </c>
      <c r="D597" s="17" t="s">
        <v>313</v>
      </c>
      <c r="E597" s="18" t="s">
        <v>11</v>
      </c>
      <c r="F597" s="18">
        <v>2</v>
      </c>
      <c r="G597" s="19">
        <v>15</v>
      </c>
      <c r="H597" s="3">
        <f t="shared" si="198"/>
        <v>1.2041199826559248</v>
      </c>
      <c r="I597" s="3">
        <f t="shared" si="199"/>
        <v>3.9370039370059056</v>
      </c>
      <c r="J597" s="19">
        <v>58</v>
      </c>
      <c r="K597" s="3">
        <f t="shared" si="200"/>
        <v>1.7708520116421442</v>
      </c>
      <c r="L597" s="3">
        <f t="shared" si="201"/>
        <v>7.6485292703891776</v>
      </c>
      <c r="M597" s="19">
        <v>65</v>
      </c>
      <c r="N597" s="3">
        <f t="shared" si="202"/>
        <v>1.8195439355418688</v>
      </c>
      <c r="O597" s="3">
        <f t="shared" si="203"/>
        <v>8.0932070281193234</v>
      </c>
      <c r="P597" s="17">
        <v>63.941953893235763</v>
      </c>
      <c r="Q597" s="3">
        <f t="shared" si="204"/>
        <v>1.8125253510021031</v>
      </c>
      <c r="R597" s="3">
        <f t="shared" si="205"/>
        <v>8.0275745959309379</v>
      </c>
      <c r="S597" s="20" t="s">
        <v>29</v>
      </c>
      <c r="T597" s="8" t="s">
        <v>29</v>
      </c>
      <c r="U597" s="8" t="s">
        <v>29</v>
      </c>
      <c r="V597" s="20" t="s">
        <v>29</v>
      </c>
      <c r="W597" s="8" t="s">
        <v>29</v>
      </c>
      <c r="X597" s="8" t="s">
        <v>29</v>
      </c>
      <c r="Y597" s="17">
        <v>0.33333333333333331</v>
      </c>
      <c r="Z597" s="3">
        <f t="shared" si="210"/>
        <v>0.12493873660829993</v>
      </c>
      <c r="AA597" s="3">
        <f t="shared" si="211"/>
        <v>0.91287092917527679</v>
      </c>
      <c r="AB597" s="21">
        <v>225.33333333333334</v>
      </c>
      <c r="AC597" s="3">
        <f t="shared" si="212"/>
        <v>2.3547485195608391</v>
      </c>
      <c r="AD597" s="3">
        <f t="shared" si="213"/>
        <v>15.027752105133134</v>
      </c>
      <c r="AE597" s="22">
        <v>0.56999999999999995</v>
      </c>
      <c r="AF597" s="3">
        <f t="shared" si="214"/>
        <v>0.19589965240923368</v>
      </c>
      <c r="AG597" s="3">
        <f t="shared" si="215"/>
        <v>1.03440804327886</v>
      </c>
      <c r="AH597" s="23">
        <v>222.76666666666668</v>
      </c>
      <c r="AI597" s="3">
        <f t="shared" si="216"/>
        <v>2.3497953924652579</v>
      </c>
      <c r="AJ597" s="3">
        <f t="shared" si="217"/>
        <v>14.942110515809562</v>
      </c>
      <c r="AK597" s="16">
        <v>1.62</v>
      </c>
      <c r="AL597" s="3">
        <f t="shared" si="218"/>
        <v>0.41830129131974547</v>
      </c>
      <c r="AM597" s="3">
        <f t="shared" si="219"/>
        <v>1.4560219778561037</v>
      </c>
    </row>
    <row r="598" spans="1:39" x14ac:dyDescent="0.2">
      <c r="A598">
        <v>52</v>
      </c>
      <c r="B598">
        <v>9</v>
      </c>
      <c r="C598" s="1">
        <v>52.09</v>
      </c>
      <c r="D598" s="1" t="s">
        <v>314</v>
      </c>
      <c r="E598" s="6" t="s">
        <v>208</v>
      </c>
      <c r="F598" s="6">
        <v>2</v>
      </c>
      <c r="G598" s="3">
        <v>11</v>
      </c>
      <c r="H598" s="3">
        <f t="shared" si="198"/>
        <v>1.0791812460476249</v>
      </c>
      <c r="I598" s="3">
        <f t="shared" si="199"/>
        <v>3.3911649915626341</v>
      </c>
      <c r="J598" s="3">
        <v>85</v>
      </c>
      <c r="K598" s="3">
        <f t="shared" si="200"/>
        <v>1.9344984512435677</v>
      </c>
      <c r="L598" s="3">
        <f t="shared" si="201"/>
        <v>9.2466210044534645</v>
      </c>
      <c r="M598" s="3">
        <v>92</v>
      </c>
      <c r="N598" s="3">
        <f t="shared" si="202"/>
        <v>1.968482948553935</v>
      </c>
      <c r="O598" s="3">
        <f t="shared" si="203"/>
        <v>9.6176920308356717</v>
      </c>
      <c r="P598" s="1">
        <v>107.09458567288901</v>
      </c>
      <c r="Q598" s="3">
        <f t="shared" si="204"/>
        <v>2.0338039412125495</v>
      </c>
      <c r="R598" s="3">
        <f t="shared" si="205"/>
        <v>10.372780999948327</v>
      </c>
      <c r="S598" s="7">
        <v>89.176030509835755</v>
      </c>
      <c r="T598" s="3">
        <f t="shared" si="206"/>
        <v>1.9550911140309106</v>
      </c>
      <c r="U598" s="3">
        <f t="shared" si="207"/>
        <v>9.4697428956564469</v>
      </c>
      <c r="V598" s="7" t="s">
        <v>29</v>
      </c>
      <c r="W598" s="8" t="s">
        <v>29</v>
      </c>
      <c r="X598" s="8" t="s">
        <v>29</v>
      </c>
      <c r="Y598" s="1">
        <v>5</v>
      </c>
      <c r="Z598" s="3">
        <f t="shared" si="210"/>
        <v>0.77815125038364363</v>
      </c>
      <c r="AA598" s="3">
        <f t="shared" si="211"/>
        <v>2.3452078799117149</v>
      </c>
      <c r="AB598" s="5">
        <v>211.25</v>
      </c>
      <c r="AC598" s="3">
        <f t="shared" si="212"/>
        <v>2.3268476989159903</v>
      </c>
      <c r="AD598" s="3">
        <f t="shared" si="213"/>
        <v>14.551632210855248</v>
      </c>
      <c r="AE598" s="2">
        <v>1.38</v>
      </c>
      <c r="AF598" s="3">
        <f t="shared" si="214"/>
        <v>0.37657695705651195</v>
      </c>
      <c r="AG598" s="3">
        <f t="shared" si="215"/>
        <v>1.3711309200802089</v>
      </c>
      <c r="AH598" s="8" t="s">
        <v>29</v>
      </c>
      <c r="AI598" s="8" t="s">
        <v>29</v>
      </c>
      <c r="AJ598" s="8" t="s">
        <v>29</v>
      </c>
      <c r="AK598" s="8" t="s">
        <v>29</v>
      </c>
      <c r="AL598" s="8" t="s">
        <v>29</v>
      </c>
      <c r="AM598" s="8" t="s">
        <v>29</v>
      </c>
    </row>
    <row r="599" spans="1:39" x14ac:dyDescent="0.2">
      <c r="A599">
        <v>52</v>
      </c>
      <c r="B599">
        <v>10</v>
      </c>
      <c r="C599" s="1">
        <v>52.1</v>
      </c>
      <c r="D599" s="1" t="s">
        <v>314</v>
      </c>
      <c r="E599" s="6" t="s">
        <v>78</v>
      </c>
      <c r="F599" s="6">
        <v>2</v>
      </c>
      <c r="G599" s="3">
        <v>12</v>
      </c>
      <c r="H599" s="3">
        <f t="shared" si="198"/>
        <v>1.1139433523068367</v>
      </c>
      <c r="I599" s="3">
        <f t="shared" si="199"/>
        <v>3.5355339059327378</v>
      </c>
      <c r="J599" s="3">
        <v>80</v>
      </c>
      <c r="K599" s="3">
        <f t="shared" si="200"/>
        <v>1.9084850188786497</v>
      </c>
      <c r="L599" s="3">
        <f t="shared" si="201"/>
        <v>8.9721792224631809</v>
      </c>
      <c r="M599" s="3">
        <v>80</v>
      </c>
      <c r="N599" s="3">
        <f t="shared" si="202"/>
        <v>1.9084850188786497</v>
      </c>
      <c r="O599" s="3">
        <f t="shared" si="203"/>
        <v>8.9721792224631809</v>
      </c>
      <c r="P599" s="1">
        <v>110.84419598888471</v>
      </c>
      <c r="Q599" s="3">
        <f t="shared" si="204"/>
        <v>2.0486134518622228</v>
      </c>
      <c r="R599" s="3">
        <f t="shared" si="205"/>
        <v>10.551975928179742</v>
      </c>
      <c r="S599" s="7">
        <v>112.39732439436636</v>
      </c>
      <c r="T599" s="3">
        <f t="shared" si="206"/>
        <v>2.054602807515697</v>
      </c>
      <c r="U599" s="3">
        <f t="shared" si="207"/>
        <v>10.62531526094009</v>
      </c>
      <c r="V599" s="7">
        <v>72.72843535056144</v>
      </c>
      <c r="W599" s="3">
        <f t="shared" si="208"/>
        <v>1.8676350174942076</v>
      </c>
      <c r="X599" s="3">
        <f t="shared" si="209"/>
        <v>8.5573614713041923</v>
      </c>
      <c r="Y599" s="1">
        <f>12/3</f>
        <v>4</v>
      </c>
      <c r="Z599" s="3">
        <f t="shared" si="210"/>
        <v>0.69897000433601886</v>
      </c>
      <c r="AA599" s="3">
        <f t="shared" si="211"/>
        <v>2.1213203435596424</v>
      </c>
      <c r="AB599" s="5">
        <v>289.16666666666669</v>
      </c>
      <c r="AC599" s="3">
        <f t="shared" si="212"/>
        <v>2.4626475207336878</v>
      </c>
      <c r="AD599" s="3">
        <f t="shared" si="213"/>
        <v>17.019596548292991</v>
      </c>
      <c r="AE599" s="2">
        <v>0.98</v>
      </c>
      <c r="AF599" s="3">
        <f t="shared" si="214"/>
        <v>0.2966651902615311</v>
      </c>
      <c r="AG599" s="3">
        <f t="shared" si="215"/>
        <v>1.2165525060596438</v>
      </c>
      <c r="AH599" s="8">
        <v>15.233333333333334</v>
      </c>
      <c r="AI599" s="3">
        <f t="shared" si="216"/>
        <v>1.2104077064949719</v>
      </c>
      <c r="AJ599" s="3">
        <f t="shared" si="217"/>
        <v>3.9665266081716046</v>
      </c>
      <c r="AK599">
        <v>2.35</v>
      </c>
      <c r="AL599" s="3">
        <f t="shared" si="218"/>
        <v>0.5250448070368452</v>
      </c>
      <c r="AM599" s="3">
        <f t="shared" si="219"/>
        <v>1.6881943016134133</v>
      </c>
    </row>
    <row r="600" spans="1:39" x14ac:dyDescent="0.2">
      <c r="A600">
        <v>52</v>
      </c>
      <c r="B600">
        <v>11</v>
      </c>
      <c r="C600" s="1">
        <v>52.11</v>
      </c>
      <c r="D600" s="1" t="s">
        <v>314</v>
      </c>
      <c r="E600" s="6" t="s">
        <v>214</v>
      </c>
      <c r="F600" s="6">
        <v>2</v>
      </c>
      <c r="G600" s="3">
        <v>15</v>
      </c>
      <c r="H600" s="3">
        <f t="shared" si="198"/>
        <v>1.2041199826559248</v>
      </c>
      <c r="I600" s="3">
        <f t="shared" si="199"/>
        <v>3.9370039370059056</v>
      </c>
      <c r="J600" s="3">
        <v>80</v>
      </c>
      <c r="K600" s="3">
        <f t="shared" si="200"/>
        <v>1.9084850188786497</v>
      </c>
      <c r="L600" s="3">
        <f t="shared" si="201"/>
        <v>8.9721792224631809</v>
      </c>
      <c r="M600" s="3">
        <v>80</v>
      </c>
      <c r="N600" s="3">
        <f t="shared" si="202"/>
        <v>1.9084850188786497</v>
      </c>
      <c r="O600" s="3">
        <f t="shared" si="203"/>
        <v>8.9721792224631809</v>
      </c>
      <c r="P600" s="1">
        <v>105.89922927922403</v>
      </c>
      <c r="Q600" s="3">
        <f t="shared" si="204"/>
        <v>2.0289745740489398</v>
      </c>
      <c r="R600" s="3">
        <f t="shared" si="205"/>
        <v>10.315000207427241</v>
      </c>
      <c r="S600" s="7">
        <v>81.758310441661138</v>
      </c>
      <c r="T600" s="3">
        <f t="shared" si="206"/>
        <v>1.9178116157134468</v>
      </c>
      <c r="U600" s="3">
        <f t="shared" si="207"/>
        <v>9.0696367315158302</v>
      </c>
      <c r="V600" s="7">
        <v>72.357863422799582</v>
      </c>
      <c r="W600" s="3">
        <f t="shared" si="208"/>
        <v>1.8654466738451578</v>
      </c>
      <c r="X600" s="3">
        <f t="shared" si="209"/>
        <v>8.5356817784404058</v>
      </c>
      <c r="Y600" s="1">
        <f>9/3</f>
        <v>3</v>
      </c>
      <c r="Z600" s="3">
        <f t="shared" si="210"/>
        <v>0.6020599913279624</v>
      </c>
      <c r="AA600" s="3">
        <f t="shared" si="211"/>
        <v>1.8708286933869707</v>
      </c>
      <c r="AB600" s="5">
        <v>244.5</v>
      </c>
      <c r="AC600" s="3">
        <f t="shared" si="212"/>
        <v>2.3900514964589874</v>
      </c>
      <c r="AD600" s="3">
        <f t="shared" si="213"/>
        <v>15.652475842498529</v>
      </c>
      <c r="AE600" s="2">
        <v>0.82</v>
      </c>
      <c r="AF600" s="3">
        <f t="shared" si="214"/>
        <v>0.26007138798507473</v>
      </c>
      <c r="AG600" s="3">
        <f t="shared" si="215"/>
        <v>1.1489125293076057</v>
      </c>
      <c r="AH600" s="8">
        <v>13.766666666666667</v>
      </c>
      <c r="AI600" s="3">
        <f t="shared" si="216"/>
        <v>1.1692824715034071</v>
      </c>
      <c r="AJ600" s="3">
        <f t="shared" si="217"/>
        <v>3.7771241264574118</v>
      </c>
      <c r="AK600">
        <v>2.23</v>
      </c>
      <c r="AL600" s="3">
        <f t="shared" si="218"/>
        <v>0.50920252233110286</v>
      </c>
      <c r="AM600" s="3">
        <f t="shared" si="219"/>
        <v>1.6522711641858305</v>
      </c>
    </row>
    <row r="601" spans="1:39" x14ac:dyDescent="0.2">
      <c r="A601">
        <v>52</v>
      </c>
      <c r="B601">
        <v>12</v>
      </c>
      <c r="C601" s="1">
        <v>52.12</v>
      </c>
      <c r="D601" s="1" t="s">
        <v>314</v>
      </c>
      <c r="E601" s="6" t="s">
        <v>209</v>
      </c>
      <c r="F601" s="6">
        <v>2</v>
      </c>
      <c r="G601" s="3">
        <v>13</v>
      </c>
      <c r="H601" s="3">
        <f t="shared" si="198"/>
        <v>1.146128035678238</v>
      </c>
      <c r="I601" s="3">
        <f t="shared" si="199"/>
        <v>3.6742346141747673</v>
      </c>
      <c r="J601" s="3">
        <v>80</v>
      </c>
      <c r="K601" s="3">
        <f t="shared" si="200"/>
        <v>1.9084850188786497</v>
      </c>
      <c r="L601" s="3">
        <f t="shared" si="201"/>
        <v>8.9721792224631809</v>
      </c>
      <c r="M601" s="3">
        <v>85</v>
      </c>
      <c r="N601" s="3">
        <f t="shared" si="202"/>
        <v>1.9344984512435677</v>
      </c>
      <c r="O601" s="3">
        <f t="shared" si="203"/>
        <v>9.2466210044534645</v>
      </c>
      <c r="P601" s="1">
        <v>103.23844280878357</v>
      </c>
      <c r="Q601" s="3">
        <f t="shared" si="204"/>
        <v>2.0180279149397169</v>
      </c>
      <c r="R601" s="3">
        <f t="shared" si="205"/>
        <v>10.185207057727574</v>
      </c>
      <c r="S601" s="7">
        <v>88.151799060730141</v>
      </c>
      <c r="T601" s="3">
        <f t="shared" si="206"/>
        <v>1.9501301115524752</v>
      </c>
      <c r="U601" s="3">
        <f t="shared" si="207"/>
        <v>9.4155084334692276</v>
      </c>
      <c r="V601" s="7">
        <v>95.161883112753443</v>
      </c>
      <c r="W601" s="3">
        <f t="shared" si="208"/>
        <v>1.9830029594160472</v>
      </c>
      <c r="X601" s="3">
        <f t="shared" si="209"/>
        <v>9.7806892964020413</v>
      </c>
      <c r="Y601" s="1">
        <v>4.666666666666667</v>
      </c>
      <c r="Z601" s="3">
        <f t="shared" si="210"/>
        <v>0.75332766665861151</v>
      </c>
      <c r="AA601" s="3">
        <f t="shared" si="211"/>
        <v>2.2730302828309759</v>
      </c>
      <c r="AB601" s="5">
        <v>261.66666666666669</v>
      </c>
      <c r="AC601" s="3">
        <f t="shared" si="212"/>
        <v>2.4194049627698928</v>
      </c>
      <c r="AD601" s="3">
        <f t="shared" si="213"/>
        <v>16.191561588267721</v>
      </c>
      <c r="AE601" s="2">
        <v>1.06</v>
      </c>
      <c r="AF601" s="3">
        <f t="shared" si="214"/>
        <v>0.31386722036915343</v>
      </c>
      <c r="AG601" s="3">
        <f t="shared" si="215"/>
        <v>1.2489995996796797</v>
      </c>
      <c r="AH601" s="8">
        <v>17.233333333333334</v>
      </c>
      <c r="AI601" s="3">
        <f t="shared" si="216"/>
        <v>1.2608660716137683</v>
      </c>
      <c r="AJ601" s="3">
        <f t="shared" si="217"/>
        <v>4.2110964526276682</v>
      </c>
      <c r="AK601">
        <v>2.19</v>
      </c>
      <c r="AL601" s="3">
        <f t="shared" si="218"/>
        <v>0.50379068305718111</v>
      </c>
      <c r="AM601" s="3">
        <f t="shared" si="219"/>
        <v>1.6401219466856725</v>
      </c>
    </row>
    <row r="602" spans="1:39" x14ac:dyDescent="0.2">
      <c r="A602">
        <v>53</v>
      </c>
      <c r="B602">
        <v>1</v>
      </c>
      <c r="C602" s="1">
        <v>53.01</v>
      </c>
      <c r="D602" s="1" t="s">
        <v>317</v>
      </c>
      <c r="E602" s="6" t="s">
        <v>104</v>
      </c>
      <c r="F602" s="6">
        <v>1</v>
      </c>
      <c r="G602" s="3">
        <v>15</v>
      </c>
      <c r="H602" s="3">
        <f t="shared" si="198"/>
        <v>1.2041199826559248</v>
      </c>
      <c r="I602" s="3">
        <f t="shared" si="199"/>
        <v>3.9370039370059056</v>
      </c>
      <c r="J602" s="3">
        <v>85</v>
      </c>
      <c r="K602" s="3">
        <f t="shared" si="200"/>
        <v>1.9344984512435677</v>
      </c>
      <c r="L602" s="3">
        <f t="shared" si="201"/>
        <v>9.2466210044534645</v>
      </c>
      <c r="M602" s="3">
        <v>92</v>
      </c>
      <c r="N602" s="3">
        <f t="shared" si="202"/>
        <v>1.968482948553935</v>
      </c>
      <c r="O602" s="3">
        <f t="shared" si="203"/>
        <v>9.6176920308356717</v>
      </c>
      <c r="P602" s="1">
        <v>81.366586516439639</v>
      </c>
      <c r="Q602" s="3">
        <f t="shared" si="204"/>
        <v>1.9157510680743441</v>
      </c>
      <c r="R602" s="3">
        <f t="shared" si="205"/>
        <v>9.0480156120797908</v>
      </c>
      <c r="S602" s="7">
        <v>71.555703650258195</v>
      </c>
      <c r="T602" s="3">
        <f t="shared" si="206"/>
        <v>1.8606715582826383</v>
      </c>
      <c r="U602" s="3">
        <f t="shared" si="207"/>
        <v>8.4885631086926718</v>
      </c>
      <c r="V602" s="7">
        <v>64.791615795678979</v>
      </c>
      <c r="W602" s="3">
        <f t="shared" si="208"/>
        <v>1.8181705524943153</v>
      </c>
      <c r="X602" s="3">
        <f t="shared" si="209"/>
        <v>8.0803227531874597</v>
      </c>
      <c r="Y602" s="1">
        <v>4</v>
      </c>
      <c r="Z602" s="3">
        <f t="shared" si="210"/>
        <v>0.69897000433601886</v>
      </c>
      <c r="AA602" s="3">
        <f t="shared" si="211"/>
        <v>2.1213203435596424</v>
      </c>
      <c r="AB602" s="5">
        <v>225.33333333333334</v>
      </c>
      <c r="AC602" s="3">
        <f t="shared" si="212"/>
        <v>2.3547485195608391</v>
      </c>
      <c r="AD602" s="3">
        <f t="shared" si="213"/>
        <v>15.027752105133134</v>
      </c>
      <c r="AE602" s="2">
        <v>1.21</v>
      </c>
      <c r="AF602" s="3">
        <f t="shared" si="214"/>
        <v>0.34439227368511072</v>
      </c>
      <c r="AG602" s="3">
        <f t="shared" si="215"/>
        <v>1.3076696830622021</v>
      </c>
      <c r="AH602" s="8">
        <v>3.1333333333333333</v>
      </c>
      <c r="AI602" s="3">
        <f t="shared" si="216"/>
        <v>0.61630043044257254</v>
      </c>
      <c r="AJ602" s="3">
        <f t="shared" si="217"/>
        <v>1.9061304607327729</v>
      </c>
      <c r="AK602">
        <v>2.0499999999999998</v>
      </c>
      <c r="AL602" s="3">
        <f t="shared" si="218"/>
        <v>0.48429983934678583</v>
      </c>
      <c r="AM602" s="3">
        <f t="shared" si="219"/>
        <v>1.5968719422671311</v>
      </c>
    </row>
    <row r="603" spans="1:39" x14ac:dyDescent="0.2">
      <c r="A603">
        <v>53</v>
      </c>
      <c r="B603">
        <v>2</v>
      </c>
      <c r="C603" s="1">
        <v>53.02</v>
      </c>
      <c r="D603" s="1" t="s">
        <v>317</v>
      </c>
      <c r="E603" s="6" t="s">
        <v>133</v>
      </c>
      <c r="F603" s="6">
        <v>1</v>
      </c>
      <c r="G603" s="3">
        <v>10</v>
      </c>
      <c r="H603" s="3">
        <f t="shared" si="198"/>
        <v>1.0413926851582251</v>
      </c>
      <c r="I603" s="3">
        <f t="shared" si="199"/>
        <v>3.2403703492039302</v>
      </c>
      <c r="J603" s="3">
        <v>73</v>
      </c>
      <c r="K603" s="3">
        <f t="shared" si="200"/>
        <v>1.8692317197309762</v>
      </c>
      <c r="L603" s="3">
        <f t="shared" si="201"/>
        <v>8.5732140997411239</v>
      </c>
      <c r="M603" s="3">
        <v>80</v>
      </c>
      <c r="N603" s="3">
        <f t="shared" si="202"/>
        <v>1.9084850188786497</v>
      </c>
      <c r="O603" s="3">
        <f t="shared" si="203"/>
        <v>8.9721792224631809</v>
      </c>
      <c r="P603" s="1">
        <v>91.236119997893468</v>
      </c>
      <c r="Q603" s="3">
        <f t="shared" si="204"/>
        <v>1.9649010256510608</v>
      </c>
      <c r="R603" s="3">
        <f t="shared" si="205"/>
        <v>9.5778974727177708</v>
      </c>
      <c r="S603" s="7">
        <v>92.445509012107493</v>
      </c>
      <c r="T603" s="3">
        <f t="shared" si="206"/>
        <v>1.9705584340387929</v>
      </c>
      <c r="U603" s="3">
        <f t="shared" si="207"/>
        <v>9.6408251209171656</v>
      </c>
      <c r="V603" s="7">
        <v>90.995764908919057</v>
      </c>
      <c r="W603" s="3">
        <f t="shared" si="208"/>
        <v>1.9637678347474861</v>
      </c>
      <c r="X603" s="3">
        <f t="shared" si="209"/>
        <v>9.5653418605358294</v>
      </c>
      <c r="Y603" s="1">
        <f>4/3</f>
        <v>1.3333333333333333</v>
      </c>
      <c r="Z603" s="3">
        <f t="shared" si="210"/>
        <v>0.36797678529459432</v>
      </c>
      <c r="AA603" s="3">
        <f t="shared" si="211"/>
        <v>1.35400640077266</v>
      </c>
      <c r="AB603" s="5">
        <v>143.66666666666666</v>
      </c>
      <c r="AC603" s="3">
        <f t="shared" si="212"/>
        <v>2.1603684747928482</v>
      </c>
      <c r="AD603" s="3">
        <f t="shared" si="213"/>
        <v>12.006942436218583</v>
      </c>
      <c r="AE603" s="2">
        <v>1.31</v>
      </c>
      <c r="AF603" s="3">
        <f t="shared" si="214"/>
        <v>0.36361197989214433</v>
      </c>
      <c r="AG603" s="3">
        <f t="shared" si="215"/>
        <v>1.3453624047073711</v>
      </c>
      <c r="AH603" s="8">
        <v>3.0333333333333332</v>
      </c>
      <c r="AI603" s="3">
        <f t="shared" si="216"/>
        <v>0.60566411559678768</v>
      </c>
      <c r="AJ603" s="3">
        <f t="shared" si="217"/>
        <v>1.8797162906495579</v>
      </c>
      <c r="AK603">
        <v>2.37</v>
      </c>
      <c r="AL603" s="3">
        <f t="shared" si="218"/>
        <v>0.52762990087133865</v>
      </c>
      <c r="AM603" s="3">
        <f t="shared" si="219"/>
        <v>1.6941074346097416</v>
      </c>
    </row>
    <row r="604" spans="1:39" x14ac:dyDescent="0.2">
      <c r="A604">
        <v>53</v>
      </c>
      <c r="B604">
        <v>3</v>
      </c>
      <c r="C604" s="1">
        <v>53.03</v>
      </c>
      <c r="D604" s="1" t="s">
        <v>317</v>
      </c>
      <c r="E604" s="6" t="s">
        <v>139</v>
      </c>
      <c r="F604" s="6">
        <v>1</v>
      </c>
      <c r="G604" s="3">
        <v>4</v>
      </c>
      <c r="H604" s="3">
        <f t="shared" si="198"/>
        <v>0.69897000433601886</v>
      </c>
      <c r="I604" s="3">
        <f t="shared" si="199"/>
        <v>2.1213203435596424</v>
      </c>
      <c r="J604" s="3">
        <v>85</v>
      </c>
      <c r="K604" s="3">
        <f t="shared" si="200"/>
        <v>1.9344984512435677</v>
      </c>
      <c r="L604" s="3">
        <f t="shared" si="201"/>
        <v>9.2466210044534645</v>
      </c>
      <c r="M604" s="3">
        <v>92</v>
      </c>
      <c r="N604" s="3">
        <f t="shared" si="202"/>
        <v>1.968482948553935</v>
      </c>
      <c r="O604" s="3">
        <f t="shared" si="203"/>
        <v>9.6176920308356717</v>
      </c>
      <c r="P604" s="1">
        <v>90.842222196834896</v>
      </c>
      <c r="Q604" s="3">
        <f t="shared" si="204"/>
        <v>1.9630423832872113</v>
      </c>
      <c r="R604" s="3">
        <f t="shared" si="205"/>
        <v>9.5573124986491305</v>
      </c>
      <c r="S604" s="7">
        <v>129.62247891012299</v>
      </c>
      <c r="T604" s="3">
        <f t="shared" si="206"/>
        <v>2.116017921399719</v>
      </c>
      <c r="U604" s="3">
        <f t="shared" si="207"/>
        <v>11.407124042024046</v>
      </c>
      <c r="V604" s="7">
        <v>73.935233636252391</v>
      </c>
      <c r="W604" s="3">
        <f t="shared" si="208"/>
        <v>1.8746860657085962</v>
      </c>
      <c r="X604" s="3">
        <f t="shared" si="209"/>
        <v>8.6275856203373831</v>
      </c>
      <c r="Y604" s="1">
        <v>5</v>
      </c>
      <c r="Z604" s="3">
        <f t="shared" si="210"/>
        <v>0.77815125038364363</v>
      </c>
      <c r="AA604" s="3">
        <f t="shared" si="211"/>
        <v>2.3452078799117149</v>
      </c>
      <c r="AB604" s="5">
        <v>415.25</v>
      </c>
      <c r="AC604" s="3">
        <f t="shared" si="212"/>
        <v>2.6193542465143764</v>
      </c>
      <c r="AD604" s="3">
        <f t="shared" si="213"/>
        <v>20.389948504103682</v>
      </c>
      <c r="AE604" s="2">
        <v>1.34</v>
      </c>
      <c r="AF604" s="3">
        <f t="shared" si="214"/>
        <v>0.36921585741014279</v>
      </c>
      <c r="AG604" s="3">
        <f t="shared" si="215"/>
        <v>1.3564659966250536</v>
      </c>
      <c r="AH604" s="8" t="s">
        <v>29</v>
      </c>
      <c r="AI604" s="8" t="s">
        <v>29</v>
      </c>
      <c r="AJ604" s="8" t="s">
        <v>29</v>
      </c>
      <c r="AK604" s="8" t="s">
        <v>29</v>
      </c>
      <c r="AL604" s="8" t="s">
        <v>29</v>
      </c>
      <c r="AM604" s="8" t="s">
        <v>29</v>
      </c>
    </row>
    <row r="605" spans="1:39" x14ac:dyDescent="0.2">
      <c r="A605">
        <v>53</v>
      </c>
      <c r="B605">
        <v>4</v>
      </c>
      <c r="C605" s="1">
        <v>53.04</v>
      </c>
      <c r="D605" s="1" t="s">
        <v>317</v>
      </c>
      <c r="E605" s="6" t="s">
        <v>82</v>
      </c>
      <c r="F605" s="6">
        <v>1</v>
      </c>
      <c r="G605" s="3">
        <v>14</v>
      </c>
      <c r="H605" s="3">
        <f t="shared" si="198"/>
        <v>1.1760912590556813</v>
      </c>
      <c r="I605" s="3">
        <f t="shared" si="199"/>
        <v>3.8078865529319543</v>
      </c>
      <c r="J605" s="3">
        <v>73</v>
      </c>
      <c r="K605" s="3">
        <f t="shared" si="200"/>
        <v>1.8692317197309762</v>
      </c>
      <c r="L605" s="3">
        <f t="shared" si="201"/>
        <v>8.5732140997411239</v>
      </c>
      <c r="M605" s="3">
        <v>73</v>
      </c>
      <c r="N605" s="3">
        <f t="shared" si="202"/>
        <v>1.8692317197309762</v>
      </c>
      <c r="O605" s="3">
        <f t="shared" si="203"/>
        <v>8.5732140997411239</v>
      </c>
      <c r="P605" s="1">
        <v>74.430290068859833</v>
      </c>
      <c r="Q605" s="3">
        <f t="shared" si="204"/>
        <v>1.8775457778082545</v>
      </c>
      <c r="R605" s="3">
        <f t="shared" si="205"/>
        <v>8.6562283974523133</v>
      </c>
      <c r="S605" s="7">
        <v>79.190228520237298</v>
      </c>
      <c r="T605" s="3">
        <f t="shared" si="206"/>
        <v>1.9041214510985547</v>
      </c>
      <c r="U605" s="3">
        <f t="shared" si="207"/>
        <v>8.9269383620722564</v>
      </c>
      <c r="V605" s="7">
        <v>93.176221211361153</v>
      </c>
      <c r="W605" s="3">
        <f t="shared" si="208"/>
        <v>1.9739412605388749</v>
      </c>
      <c r="X605" s="3">
        <f t="shared" si="209"/>
        <v>9.6786476953839546</v>
      </c>
      <c r="Y605" s="1">
        <v>1</v>
      </c>
      <c r="Z605" s="3">
        <f t="shared" si="210"/>
        <v>0.3010299956639812</v>
      </c>
      <c r="AA605" s="3">
        <f t="shared" si="211"/>
        <v>1.2247448713915889</v>
      </c>
      <c r="AB605" s="5">
        <v>204</v>
      </c>
      <c r="AC605" s="3">
        <f t="shared" si="212"/>
        <v>2.3117538610557542</v>
      </c>
      <c r="AD605" s="3">
        <f t="shared" si="213"/>
        <v>14.300349646075091</v>
      </c>
      <c r="AE605" s="2">
        <v>1.3</v>
      </c>
      <c r="AF605" s="3">
        <f t="shared" si="214"/>
        <v>0.36172783601759284</v>
      </c>
      <c r="AG605" s="3">
        <f t="shared" si="215"/>
        <v>1.3416407864998738</v>
      </c>
      <c r="AH605" s="8">
        <v>8</v>
      </c>
      <c r="AI605" s="3">
        <f t="shared" si="216"/>
        <v>0.95424250943932487</v>
      </c>
      <c r="AJ605" s="3">
        <f t="shared" si="217"/>
        <v>2.9154759474226504</v>
      </c>
      <c r="AK605">
        <v>2.1800000000000002</v>
      </c>
      <c r="AL605" s="3">
        <f t="shared" si="218"/>
        <v>0.50242711998443268</v>
      </c>
      <c r="AM605" s="3">
        <f t="shared" si="219"/>
        <v>1.6370705543744901</v>
      </c>
    </row>
    <row r="606" spans="1:39" s="16" customFormat="1" x14ac:dyDescent="0.2">
      <c r="A606" s="16">
        <v>53</v>
      </c>
      <c r="B606" s="16">
        <v>5</v>
      </c>
      <c r="C606" s="17">
        <v>53.05</v>
      </c>
      <c r="D606" s="17" t="s">
        <v>313</v>
      </c>
      <c r="E606" s="18" t="s">
        <v>11</v>
      </c>
      <c r="F606" s="18">
        <v>1</v>
      </c>
      <c r="G606" s="19">
        <v>15</v>
      </c>
      <c r="H606" s="3">
        <f t="shared" si="198"/>
        <v>1.2041199826559248</v>
      </c>
      <c r="I606" s="3">
        <f t="shared" si="199"/>
        <v>3.9370039370059056</v>
      </c>
      <c r="J606" s="19">
        <v>58</v>
      </c>
      <c r="K606" s="3">
        <f t="shared" si="200"/>
        <v>1.7708520116421442</v>
      </c>
      <c r="L606" s="3">
        <f t="shared" si="201"/>
        <v>7.6485292703891776</v>
      </c>
      <c r="M606" s="19">
        <v>65</v>
      </c>
      <c r="N606" s="3">
        <f t="shared" si="202"/>
        <v>1.8195439355418688</v>
      </c>
      <c r="O606" s="3">
        <f t="shared" si="203"/>
        <v>8.0932070281193234</v>
      </c>
      <c r="P606" s="17">
        <v>76.436848723888744</v>
      </c>
      <c r="Q606" s="3">
        <f t="shared" si="204"/>
        <v>1.8889476711382405</v>
      </c>
      <c r="R606" s="3">
        <f t="shared" si="205"/>
        <v>8.7713652713753039</v>
      </c>
      <c r="S606" s="20" t="s">
        <v>29</v>
      </c>
      <c r="T606" s="8" t="s">
        <v>29</v>
      </c>
      <c r="U606" s="8" t="s">
        <v>29</v>
      </c>
      <c r="V606" s="20" t="s">
        <v>29</v>
      </c>
      <c r="W606" s="8" t="s">
        <v>29</v>
      </c>
      <c r="X606" s="8" t="s">
        <v>29</v>
      </c>
      <c r="Y606" s="17">
        <v>0.33333333333333331</v>
      </c>
      <c r="Z606" s="3">
        <f t="shared" si="210"/>
        <v>0.12493873660829993</v>
      </c>
      <c r="AA606" s="3">
        <f t="shared" si="211"/>
        <v>0.91287092917527679</v>
      </c>
      <c r="AB606" s="21">
        <v>217.16666666666666</v>
      </c>
      <c r="AC606" s="3">
        <f t="shared" si="212"/>
        <v>2.3387883961671121</v>
      </c>
      <c r="AD606" s="3">
        <f t="shared" si="213"/>
        <v>14.753530650887152</v>
      </c>
      <c r="AE606" s="22">
        <v>0.57999999999999996</v>
      </c>
      <c r="AF606" s="3">
        <f t="shared" si="214"/>
        <v>0.19865708695442263</v>
      </c>
      <c r="AG606" s="3">
        <f t="shared" si="215"/>
        <v>1.0392304845413265</v>
      </c>
      <c r="AH606" s="23">
        <v>225.06666666666669</v>
      </c>
      <c r="AI606" s="3">
        <f t="shared" si="216"/>
        <v>2.3542365307224049</v>
      </c>
      <c r="AJ606" s="3">
        <f t="shared" si="217"/>
        <v>15.018877010837617</v>
      </c>
      <c r="AK606" s="16">
        <v>1.54</v>
      </c>
      <c r="AL606" s="3">
        <f t="shared" si="218"/>
        <v>0.40483371661993806</v>
      </c>
      <c r="AM606" s="3">
        <f t="shared" si="219"/>
        <v>1.42828568570857</v>
      </c>
    </row>
    <row r="607" spans="1:39" x14ac:dyDescent="0.2">
      <c r="A607">
        <v>53</v>
      </c>
      <c r="B607">
        <v>6</v>
      </c>
      <c r="C607" s="1">
        <v>53.06</v>
      </c>
      <c r="D607" s="1" t="s">
        <v>317</v>
      </c>
      <c r="E607" s="6" t="s">
        <v>148</v>
      </c>
      <c r="F607" s="9">
        <v>1</v>
      </c>
      <c r="G607" s="3">
        <v>7</v>
      </c>
      <c r="H607" s="3">
        <f t="shared" si="198"/>
        <v>0.90308998699194354</v>
      </c>
      <c r="I607" s="3">
        <f t="shared" si="199"/>
        <v>2.7386127875258306</v>
      </c>
      <c r="J607" s="3">
        <v>85</v>
      </c>
      <c r="K607" s="3">
        <f t="shared" si="200"/>
        <v>1.9344984512435677</v>
      </c>
      <c r="L607" s="3">
        <f t="shared" si="201"/>
        <v>9.2466210044534645</v>
      </c>
      <c r="M607" s="3">
        <v>100</v>
      </c>
      <c r="N607" s="3">
        <f t="shared" si="202"/>
        <v>2.0043213737826426</v>
      </c>
      <c r="O607" s="3">
        <f t="shared" si="203"/>
        <v>10.024968827881711</v>
      </c>
      <c r="P607" s="1">
        <v>102.07048734494758</v>
      </c>
      <c r="Q607" s="3">
        <f t="shared" si="204"/>
        <v>2.0131343295118143</v>
      </c>
      <c r="R607" s="3">
        <f t="shared" si="205"/>
        <v>10.127708889227987</v>
      </c>
      <c r="S607" s="7">
        <v>98.999021545821932</v>
      </c>
      <c r="T607" s="3">
        <f t="shared" si="206"/>
        <v>1.9999957506067074</v>
      </c>
      <c r="U607" s="3">
        <f t="shared" si="207"/>
        <v>9.9749196260331807</v>
      </c>
      <c r="V607" s="7">
        <v>73.738624512018959</v>
      </c>
      <c r="W607" s="3">
        <f t="shared" si="208"/>
        <v>1.8735451008411941</v>
      </c>
      <c r="X607" s="3">
        <f t="shared" si="209"/>
        <v>8.6161838717624271</v>
      </c>
      <c r="Y607" s="1">
        <v>4.333333333333333</v>
      </c>
      <c r="Z607" s="3">
        <f t="shared" si="210"/>
        <v>0.7269987279362623</v>
      </c>
      <c r="AA607" s="3">
        <f t="shared" si="211"/>
        <v>2.1984843263788196</v>
      </c>
      <c r="AB607" s="5">
        <v>288.66666666666669</v>
      </c>
      <c r="AC607" s="3">
        <f t="shared" si="212"/>
        <v>2.4618985217290041</v>
      </c>
      <c r="AD607" s="3">
        <f t="shared" si="213"/>
        <v>17.004901254246278</v>
      </c>
      <c r="AE607" s="2">
        <v>1.1000000000000001</v>
      </c>
      <c r="AF607" s="3">
        <f t="shared" si="214"/>
        <v>0.3222192947339193</v>
      </c>
      <c r="AG607" s="3">
        <f t="shared" si="215"/>
        <v>1.2649110640673518</v>
      </c>
      <c r="AH607" s="8">
        <v>0.86666666666666659</v>
      </c>
      <c r="AI607" s="3">
        <f t="shared" si="216"/>
        <v>0.27106677228653797</v>
      </c>
      <c r="AJ607" s="3">
        <f t="shared" si="217"/>
        <v>1.1690451944500122</v>
      </c>
      <c r="AK607">
        <v>2.76</v>
      </c>
      <c r="AL607" s="3">
        <f t="shared" si="218"/>
        <v>0.57518784492766106</v>
      </c>
      <c r="AM607" s="3">
        <f t="shared" si="219"/>
        <v>1.8055470085267789</v>
      </c>
    </row>
    <row r="608" spans="1:39" x14ac:dyDescent="0.2">
      <c r="A608">
        <v>53</v>
      </c>
      <c r="B608">
        <v>7</v>
      </c>
      <c r="C608" s="1">
        <v>53.07</v>
      </c>
      <c r="D608" s="1" t="s">
        <v>314</v>
      </c>
      <c r="E608" s="6" t="s">
        <v>169</v>
      </c>
      <c r="F608" s="6">
        <v>2</v>
      </c>
      <c r="G608" s="3">
        <v>14</v>
      </c>
      <c r="H608" s="3">
        <f t="shared" si="198"/>
        <v>1.1760912590556813</v>
      </c>
      <c r="I608" s="3">
        <f t="shared" si="199"/>
        <v>3.8078865529319543</v>
      </c>
      <c r="J608" s="3">
        <v>92</v>
      </c>
      <c r="K608" s="3">
        <f t="shared" si="200"/>
        <v>1.968482948553935</v>
      </c>
      <c r="L608" s="3">
        <f t="shared" si="201"/>
        <v>9.6176920308356717</v>
      </c>
      <c r="M608" s="3">
        <v>100</v>
      </c>
      <c r="N608" s="3">
        <f t="shared" si="202"/>
        <v>2.0043213737826426</v>
      </c>
      <c r="O608" s="3">
        <f t="shared" si="203"/>
        <v>10.024968827881711</v>
      </c>
      <c r="P608" s="1">
        <v>91.951240761120872</v>
      </c>
      <c r="Q608" s="3">
        <f t="shared" si="204"/>
        <v>1.968255191333433</v>
      </c>
      <c r="R608" s="3">
        <f t="shared" si="205"/>
        <v>9.6151568245723826</v>
      </c>
      <c r="S608" s="7">
        <v>99.137806436541652</v>
      </c>
      <c r="T608" s="3">
        <f t="shared" si="206"/>
        <v>2.0005980737521281</v>
      </c>
      <c r="U608" s="3">
        <f t="shared" si="207"/>
        <v>9.9818738940412217</v>
      </c>
      <c r="V608" s="7">
        <v>89.471162750020824</v>
      </c>
      <c r="W608" s="3">
        <f t="shared" si="208"/>
        <v>1.9565101719755109</v>
      </c>
      <c r="X608" s="3">
        <f t="shared" si="209"/>
        <v>9.4853130022166816</v>
      </c>
      <c r="Y608" s="1">
        <v>1.3333333333333333</v>
      </c>
      <c r="Z608" s="3">
        <f t="shared" si="210"/>
        <v>0.36797678529459432</v>
      </c>
      <c r="AA608" s="3">
        <f t="shared" si="211"/>
        <v>1.35400640077266</v>
      </c>
      <c r="AB608" s="5">
        <v>181.16666666666666</v>
      </c>
      <c r="AC608" s="3">
        <f t="shared" si="212"/>
        <v>2.260468911566059</v>
      </c>
      <c r="AD608" s="3">
        <f t="shared" si="213"/>
        <v>13.478377746103819</v>
      </c>
      <c r="AE608" s="2">
        <v>1.17</v>
      </c>
      <c r="AF608" s="3">
        <f t="shared" si="214"/>
        <v>0.33645973384852951</v>
      </c>
      <c r="AG608" s="3">
        <f t="shared" si="215"/>
        <v>1.2922847983320085</v>
      </c>
      <c r="AH608" s="8" t="s">
        <v>29</v>
      </c>
      <c r="AI608" s="8" t="s">
        <v>29</v>
      </c>
      <c r="AJ608" s="8" t="s">
        <v>29</v>
      </c>
      <c r="AK608" s="8" t="s">
        <v>29</v>
      </c>
      <c r="AL608" s="8" t="s">
        <v>29</v>
      </c>
      <c r="AM608" s="8" t="s">
        <v>29</v>
      </c>
    </row>
    <row r="609" spans="1:39" x14ac:dyDescent="0.2">
      <c r="A609">
        <v>53</v>
      </c>
      <c r="B609">
        <v>8</v>
      </c>
      <c r="C609" s="1">
        <v>53.08</v>
      </c>
      <c r="D609" s="1" t="s">
        <v>314</v>
      </c>
      <c r="E609" s="6" t="s">
        <v>223</v>
      </c>
      <c r="F609" s="6">
        <v>2</v>
      </c>
      <c r="G609" s="3">
        <v>4</v>
      </c>
      <c r="H609" s="3">
        <f t="shared" si="198"/>
        <v>0.69897000433601886</v>
      </c>
      <c r="I609" s="3">
        <f t="shared" si="199"/>
        <v>2.1213203435596424</v>
      </c>
      <c r="J609" s="3">
        <v>85</v>
      </c>
      <c r="K609" s="3">
        <f t="shared" si="200"/>
        <v>1.9344984512435677</v>
      </c>
      <c r="L609" s="3">
        <f t="shared" si="201"/>
        <v>9.2466210044534645</v>
      </c>
      <c r="M609" s="3">
        <v>85</v>
      </c>
      <c r="N609" s="3">
        <f t="shared" si="202"/>
        <v>1.9344984512435677</v>
      </c>
      <c r="O609" s="3">
        <f t="shared" si="203"/>
        <v>9.2466210044534645</v>
      </c>
      <c r="P609" s="1">
        <v>90.339570237811998</v>
      </c>
      <c r="Q609" s="3">
        <f t="shared" si="204"/>
        <v>1.960658963875034</v>
      </c>
      <c r="R609" s="3">
        <f t="shared" si="205"/>
        <v>9.5309795004402353</v>
      </c>
      <c r="S609" s="7">
        <v>129.14207787230066</v>
      </c>
      <c r="T609" s="3">
        <f t="shared" si="206"/>
        <v>2.1144177364785977</v>
      </c>
      <c r="U609" s="3">
        <f t="shared" si="207"/>
        <v>11.38604750878463</v>
      </c>
      <c r="V609" s="7">
        <v>98.805056543002522</v>
      </c>
      <c r="W609" s="3">
        <f t="shared" si="208"/>
        <v>1.9991525450257734</v>
      </c>
      <c r="X609" s="3">
        <f t="shared" si="209"/>
        <v>9.9651922481707551</v>
      </c>
      <c r="Y609" s="1">
        <v>5</v>
      </c>
      <c r="Z609" s="3">
        <f t="shared" si="210"/>
        <v>0.77815125038364363</v>
      </c>
      <c r="AA609" s="3">
        <f t="shared" si="211"/>
        <v>2.3452078799117149</v>
      </c>
      <c r="AB609" s="5">
        <v>136.33333333333334</v>
      </c>
      <c r="AC609" s="3">
        <f t="shared" si="212"/>
        <v>2.1377759613134724</v>
      </c>
      <c r="AD609" s="3">
        <f t="shared" si="213"/>
        <v>11.697578096911059</v>
      </c>
      <c r="AE609" s="2">
        <v>1.2</v>
      </c>
      <c r="AF609" s="3">
        <f t="shared" si="214"/>
        <v>0.34242268082220628</v>
      </c>
      <c r="AG609" s="3">
        <f t="shared" si="215"/>
        <v>1.3038404810405297</v>
      </c>
      <c r="AH609" s="8">
        <v>7.0666666666666673</v>
      </c>
      <c r="AI609" s="3">
        <f t="shared" si="216"/>
        <v>0.90669411126076882</v>
      </c>
      <c r="AJ609" s="3">
        <f t="shared" si="217"/>
        <v>2.7507574714370344</v>
      </c>
      <c r="AK609">
        <v>2.46</v>
      </c>
      <c r="AL609" s="3">
        <f t="shared" si="218"/>
        <v>0.53907609879277663</v>
      </c>
      <c r="AM609" s="3">
        <f t="shared" si="219"/>
        <v>1.7204650534085253</v>
      </c>
    </row>
    <row r="610" spans="1:39" x14ac:dyDescent="0.2">
      <c r="A610">
        <v>53</v>
      </c>
      <c r="B610">
        <v>9</v>
      </c>
      <c r="C610" s="1">
        <v>53.09</v>
      </c>
      <c r="D610" s="1" t="s">
        <v>314</v>
      </c>
      <c r="E610" s="6" t="s">
        <v>179</v>
      </c>
      <c r="F610" s="6">
        <v>2</v>
      </c>
      <c r="G610" s="3">
        <v>14</v>
      </c>
      <c r="H610" s="3">
        <f t="shared" si="198"/>
        <v>1.1760912590556813</v>
      </c>
      <c r="I610" s="3">
        <f t="shared" si="199"/>
        <v>3.8078865529319543</v>
      </c>
      <c r="J610" s="3">
        <v>80</v>
      </c>
      <c r="K610" s="3">
        <f t="shared" si="200"/>
        <v>1.9084850188786497</v>
      </c>
      <c r="L610" s="3">
        <f t="shared" si="201"/>
        <v>8.9721792224631809</v>
      </c>
      <c r="M610" s="3">
        <v>85</v>
      </c>
      <c r="N610" s="3">
        <f t="shared" si="202"/>
        <v>1.9344984512435677</v>
      </c>
      <c r="O610" s="3">
        <f t="shared" si="203"/>
        <v>9.2466210044534645</v>
      </c>
      <c r="P610" s="1">
        <v>120.06218682239086</v>
      </c>
      <c r="Q610" s="3">
        <f t="shared" si="204"/>
        <v>2.0830085145816502</v>
      </c>
      <c r="R610" s="3">
        <f t="shared" si="205"/>
        <v>10.980081366838355</v>
      </c>
      <c r="S610" s="7">
        <v>101.37844144610823</v>
      </c>
      <c r="T610" s="3">
        <f t="shared" si="206"/>
        <v>2.0102085138007957</v>
      </c>
      <c r="U610" s="3">
        <f t="shared" si="207"/>
        <v>10.09348509911756</v>
      </c>
      <c r="V610" s="7">
        <v>108.73770732123725</v>
      </c>
      <c r="W610" s="3">
        <f t="shared" si="208"/>
        <v>2.0403558825218373</v>
      </c>
      <c r="X610" s="3">
        <f t="shared" si="209"/>
        <v>10.451684425069351</v>
      </c>
      <c r="Y610" s="1">
        <v>2.3333333333333335</v>
      </c>
      <c r="Z610" s="3">
        <f t="shared" si="210"/>
        <v>0.52287874528033762</v>
      </c>
      <c r="AA610" s="3">
        <f t="shared" si="211"/>
        <v>1.6832508230603465</v>
      </c>
      <c r="AB610" s="5">
        <v>297.16666666666669</v>
      </c>
      <c r="AC610" s="3">
        <f t="shared" si="212"/>
        <v>2.4744590901837293</v>
      </c>
      <c r="AD610" s="3">
        <f t="shared" si="213"/>
        <v>17.253019059476713</v>
      </c>
      <c r="AE610" s="2">
        <v>0.81</v>
      </c>
      <c r="AF610" s="3">
        <f t="shared" si="214"/>
        <v>0.2576785748691845</v>
      </c>
      <c r="AG610" s="3">
        <f t="shared" si="215"/>
        <v>1.1445523142259597</v>
      </c>
      <c r="AH610" s="8">
        <v>54.566666666666663</v>
      </c>
      <c r="AI610" s="3">
        <f t="shared" si="216"/>
        <v>1.7448143451083429</v>
      </c>
      <c r="AJ610" s="3">
        <f t="shared" si="217"/>
        <v>7.4206917916503352</v>
      </c>
      <c r="AK610">
        <v>1.55</v>
      </c>
      <c r="AL610" s="3">
        <f t="shared" si="218"/>
        <v>0.40654018043395512</v>
      </c>
      <c r="AM610" s="3">
        <f t="shared" si="219"/>
        <v>1.4317821063276353</v>
      </c>
    </row>
    <row r="611" spans="1:39" x14ac:dyDescent="0.2">
      <c r="A611">
        <v>53</v>
      </c>
      <c r="B611">
        <v>10</v>
      </c>
      <c r="C611" s="1">
        <v>53.1</v>
      </c>
      <c r="D611" s="1" t="s">
        <v>314</v>
      </c>
      <c r="E611" s="6" t="s">
        <v>188</v>
      </c>
      <c r="F611" s="6">
        <v>2</v>
      </c>
      <c r="G611" s="3">
        <v>12</v>
      </c>
      <c r="H611" s="3">
        <f t="shared" si="198"/>
        <v>1.1139433523068367</v>
      </c>
      <c r="I611" s="3">
        <f t="shared" si="199"/>
        <v>3.5355339059327378</v>
      </c>
      <c r="J611" s="3">
        <v>80</v>
      </c>
      <c r="K611" s="3">
        <f t="shared" si="200"/>
        <v>1.9084850188786497</v>
      </c>
      <c r="L611" s="3">
        <f t="shared" si="201"/>
        <v>8.9721792224631809</v>
      </c>
      <c r="M611" s="3">
        <v>85</v>
      </c>
      <c r="N611" s="3">
        <f t="shared" si="202"/>
        <v>1.9344984512435677</v>
      </c>
      <c r="O611" s="3">
        <f t="shared" si="203"/>
        <v>9.2466210044534645</v>
      </c>
      <c r="P611" s="1">
        <v>109.28073253053806</v>
      </c>
      <c r="Q611" s="3">
        <f t="shared" si="204"/>
        <v>2.0424996422080732</v>
      </c>
      <c r="R611" s="3">
        <f t="shared" si="205"/>
        <v>10.477630100864319</v>
      </c>
      <c r="S611" s="7">
        <v>111.6081483622801</v>
      </c>
      <c r="T611" s="3">
        <f t="shared" si="206"/>
        <v>2.0515698173424832</v>
      </c>
      <c r="U611" s="3">
        <f t="shared" si="207"/>
        <v>10.588113541244262</v>
      </c>
      <c r="V611" s="7">
        <v>93.931836630479637</v>
      </c>
      <c r="W611" s="3">
        <f t="shared" si="208"/>
        <v>1.9774118831779397</v>
      </c>
      <c r="X611" s="3">
        <f t="shared" si="209"/>
        <v>9.7176044697486859</v>
      </c>
      <c r="Y611" s="1">
        <v>4.666666666666667</v>
      </c>
      <c r="Z611" s="3">
        <f t="shared" si="210"/>
        <v>0.75332766665861151</v>
      </c>
      <c r="AA611" s="3">
        <f t="shared" si="211"/>
        <v>2.2730302828309759</v>
      </c>
      <c r="AB611" s="5">
        <v>257</v>
      </c>
      <c r="AC611" s="3">
        <f t="shared" si="212"/>
        <v>2.4116197059632301</v>
      </c>
      <c r="AD611" s="3">
        <f t="shared" si="213"/>
        <v>16.046806535881213</v>
      </c>
      <c r="AE611" s="2">
        <v>0.95</v>
      </c>
      <c r="AF611" s="3">
        <f t="shared" si="214"/>
        <v>0.29003461136251801</v>
      </c>
      <c r="AG611" s="3">
        <f t="shared" si="215"/>
        <v>1.2041594578792296</v>
      </c>
      <c r="AH611" s="8">
        <v>1.7333333333333332</v>
      </c>
      <c r="AI611" s="3">
        <f t="shared" si="216"/>
        <v>0.43669259766405427</v>
      </c>
      <c r="AJ611" s="3">
        <f t="shared" si="217"/>
        <v>1.4944341180973264</v>
      </c>
      <c r="AK611">
        <v>1.9</v>
      </c>
      <c r="AL611" s="3">
        <f t="shared" si="218"/>
        <v>0.46239799789895608</v>
      </c>
      <c r="AM611" s="3">
        <f t="shared" si="219"/>
        <v>1.5491933384829668</v>
      </c>
    </row>
    <row r="612" spans="1:39" x14ac:dyDescent="0.2">
      <c r="A612">
        <v>53</v>
      </c>
      <c r="B612">
        <v>11</v>
      </c>
      <c r="C612" s="1">
        <v>53.11</v>
      </c>
      <c r="D612" s="1" t="s">
        <v>312</v>
      </c>
      <c r="E612" s="9" t="s">
        <v>9</v>
      </c>
      <c r="F612" s="6">
        <v>2</v>
      </c>
      <c r="G612" s="3">
        <v>12</v>
      </c>
      <c r="H612" s="3">
        <f t="shared" si="198"/>
        <v>1.1139433523068367</v>
      </c>
      <c r="I612" s="3">
        <f t="shared" si="199"/>
        <v>3.5355339059327378</v>
      </c>
      <c r="J612" s="3">
        <v>114</v>
      </c>
      <c r="K612" s="3">
        <f t="shared" si="200"/>
        <v>2.0606978403536118</v>
      </c>
      <c r="L612" s="3">
        <f t="shared" si="201"/>
        <v>10.700467279516348</v>
      </c>
      <c r="M612" s="3">
        <v>122</v>
      </c>
      <c r="N612" s="3">
        <f t="shared" si="202"/>
        <v>2.0899051114393981</v>
      </c>
      <c r="O612" s="3">
        <f t="shared" si="203"/>
        <v>11.067971810589327</v>
      </c>
      <c r="P612" s="1">
        <v>120.31197509721743</v>
      </c>
      <c r="Q612" s="3">
        <f t="shared" si="204"/>
        <v>2.0839036735948784</v>
      </c>
      <c r="R612" s="3">
        <f t="shared" si="205"/>
        <v>10.991450090739503</v>
      </c>
      <c r="S612" s="7">
        <v>102.2292848655477</v>
      </c>
      <c r="T612" s="3">
        <f t="shared" si="206"/>
        <v>2.0138029187188522</v>
      </c>
      <c r="U612" s="3">
        <f t="shared" si="207"/>
        <v>10.135545612622327</v>
      </c>
      <c r="V612" s="7">
        <v>97.606853993119884</v>
      </c>
      <c r="W612" s="3">
        <f t="shared" si="208"/>
        <v>1.9939071030541686</v>
      </c>
      <c r="X612" s="3">
        <f t="shared" si="209"/>
        <v>9.9048904079308162</v>
      </c>
      <c r="Y612" s="1">
        <v>12.666666666666666</v>
      </c>
      <c r="Z612" s="3">
        <f t="shared" si="210"/>
        <v>1.1356626020000731</v>
      </c>
      <c r="AA612" s="3">
        <f t="shared" si="211"/>
        <v>3.6285901761795403</v>
      </c>
      <c r="AB612" s="5">
        <v>501.83333333333331</v>
      </c>
      <c r="AC612" s="3">
        <f t="shared" si="212"/>
        <v>2.7014240597913446</v>
      </c>
      <c r="AD612" s="3">
        <f t="shared" si="213"/>
        <v>22.412793965352318</v>
      </c>
      <c r="AE612" s="2">
        <v>1.2000000000000002</v>
      </c>
      <c r="AF612" s="3">
        <f t="shared" si="214"/>
        <v>0.34242268082220628</v>
      </c>
      <c r="AG612" s="3">
        <f t="shared" si="215"/>
        <v>1.3038404810405297</v>
      </c>
      <c r="AH612" s="8" t="s">
        <v>29</v>
      </c>
      <c r="AI612" s="8" t="s">
        <v>29</v>
      </c>
      <c r="AJ612" s="8" t="s">
        <v>29</v>
      </c>
      <c r="AK612" s="8" t="s">
        <v>29</v>
      </c>
      <c r="AL612" s="8" t="s">
        <v>29</v>
      </c>
      <c r="AM612" s="8" t="s">
        <v>29</v>
      </c>
    </row>
    <row r="613" spans="1:39" x14ac:dyDescent="0.2">
      <c r="A613">
        <v>53</v>
      </c>
      <c r="B613">
        <v>12</v>
      </c>
      <c r="C613" s="1">
        <v>53.12</v>
      </c>
      <c r="D613" s="1" t="s">
        <v>314</v>
      </c>
      <c r="E613" s="6" t="s">
        <v>50</v>
      </c>
      <c r="F613" s="6">
        <v>2</v>
      </c>
      <c r="G613" s="3">
        <v>11</v>
      </c>
      <c r="H613" s="3">
        <f t="shared" si="198"/>
        <v>1.0791812460476249</v>
      </c>
      <c r="I613" s="3">
        <f t="shared" si="199"/>
        <v>3.3911649915626341</v>
      </c>
      <c r="J613" s="3">
        <v>85</v>
      </c>
      <c r="K613" s="3">
        <f t="shared" si="200"/>
        <v>1.9344984512435677</v>
      </c>
      <c r="L613" s="3">
        <f t="shared" si="201"/>
        <v>9.2466210044534645</v>
      </c>
      <c r="M613" s="3">
        <v>85</v>
      </c>
      <c r="N613" s="3">
        <f t="shared" si="202"/>
        <v>1.9344984512435677</v>
      </c>
      <c r="O613" s="3">
        <f t="shared" si="203"/>
        <v>9.2466210044534645</v>
      </c>
      <c r="P613" s="1">
        <v>107.10616731497632</v>
      </c>
      <c r="Q613" s="3">
        <f t="shared" si="204"/>
        <v>2.0338504705903171</v>
      </c>
      <c r="R613" s="3">
        <f t="shared" si="205"/>
        <v>10.373339255754452</v>
      </c>
      <c r="S613" s="7">
        <v>54.16383212775677</v>
      </c>
      <c r="T613" s="3">
        <f t="shared" si="206"/>
        <v>1.7416544281733273</v>
      </c>
      <c r="U613" s="3">
        <f t="shared" si="207"/>
        <v>7.3934993154633331</v>
      </c>
      <c r="V613" s="7">
        <v>92.438435712884626</v>
      </c>
      <c r="W613" s="3">
        <f t="shared" si="208"/>
        <v>1.9705255591460105</v>
      </c>
      <c r="X613" s="3">
        <f t="shared" si="209"/>
        <v>9.6404582729704629</v>
      </c>
      <c r="Y613" s="1">
        <v>2.3333333333333335</v>
      </c>
      <c r="Z613" s="3">
        <f t="shared" si="210"/>
        <v>0.52287874528033762</v>
      </c>
      <c r="AA613" s="3">
        <f t="shared" si="211"/>
        <v>1.6832508230603465</v>
      </c>
      <c r="AB613" s="5">
        <v>296.83333333333331</v>
      </c>
      <c r="AC613" s="3">
        <f t="shared" si="212"/>
        <v>2.4739733021220007</v>
      </c>
      <c r="AD613" s="3">
        <f t="shared" si="213"/>
        <v>17.243356208503418</v>
      </c>
      <c r="AE613" s="2" t="s">
        <v>29</v>
      </c>
      <c r="AF613" s="8" t="s">
        <v>29</v>
      </c>
      <c r="AG613" s="8" t="s">
        <v>29</v>
      </c>
      <c r="AH613" s="8">
        <v>42.633333333333333</v>
      </c>
      <c r="AI613" s="3">
        <f t="shared" si="216"/>
        <v>1.6398183918310933</v>
      </c>
      <c r="AJ613" s="3">
        <f t="shared" si="217"/>
        <v>6.5675972267895153</v>
      </c>
      <c r="AK613">
        <v>1.88</v>
      </c>
      <c r="AL613" s="3">
        <f t="shared" si="218"/>
        <v>0.45939248775923086</v>
      </c>
      <c r="AM613" s="3">
        <f t="shared" si="219"/>
        <v>1.5427248620541512</v>
      </c>
    </row>
    <row r="614" spans="1:39" x14ac:dyDescent="0.2">
      <c r="A614">
        <v>54</v>
      </c>
      <c r="B614">
        <v>1</v>
      </c>
      <c r="C614" s="1">
        <v>54.01</v>
      </c>
      <c r="D614" s="1" t="s">
        <v>317</v>
      </c>
      <c r="E614" s="6" t="s">
        <v>97</v>
      </c>
      <c r="F614" s="6">
        <v>1</v>
      </c>
      <c r="G614" s="3">
        <v>11</v>
      </c>
      <c r="H614" s="3">
        <f t="shared" si="198"/>
        <v>1.0791812460476249</v>
      </c>
      <c r="I614" s="3">
        <f t="shared" si="199"/>
        <v>3.3911649915626341</v>
      </c>
      <c r="J614" s="3">
        <v>85</v>
      </c>
      <c r="K614" s="3">
        <f t="shared" si="200"/>
        <v>1.9344984512435677</v>
      </c>
      <c r="L614" s="3">
        <f t="shared" si="201"/>
        <v>9.2466210044534645</v>
      </c>
      <c r="M614" s="3">
        <v>92</v>
      </c>
      <c r="N614" s="3">
        <f t="shared" si="202"/>
        <v>1.968482948553935</v>
      </c>
      <c r="O614" s="3">
        <f t="shared" si="203"/>
        <v>9.6176920308356717</v>
      </c>
      <c r="P614" s="1">
        <v>53.709014056689028</v>
      </c>
      <c r="Q614" s="3">
        <f t="shared" si="204"/>
        <v>1.7380588881717713</v>
      </c>
      <c r="R614" s="3">
        <f t="shared" si="205"/>
        <v>7.3626770984940677</v>
      </c>
      <c r="S614" s="7">
        <v>61.007424670177151</v>
      </c>
      <c r="T614" s="3">
        <f t="shared" si="206"/>
        <v>1.7924436943407109</v>
      </c>
      <c r="U614" s="3">
        <f t="shared" si="207"/>
        <v>7.8426669360732868</v>
      </c>
      <c r="V614" s="7">
        <v>44.098908569199963</v>
      </c>
      <c r="W614" s="3">
        <f t="shared" si="208"/>
        <v>1.6541660317203239</v>
      </c>
      <c r="X614" s="3">
        <f t="shared" si="209"/>
        <v>6.6782414278910256</v>
      </c>
      <c r="Y614" s="1">
        <v>2.6666666666666665</v>
      </c>
      <c r="Z614" s="3">
        <f t="shared" si="210"/>
        <v>0.56427143043856254</v>
      </c>
      <c r="AA614" s="3">
        <f t="shared" si="211"/>
        <v>1.7795130420052185</v>
      </c>
      <c r="AB614" s="5">
        <v>191.5</v>
      </c>
      <c r="AC614" s="3">
        <f t="shared" si="212"/>
        <v>2.2844307338445193</v>
      </c>
      <c r="AD614" s="3">
        <f t="shared" si="213"/>
        <v>13.856406460551018</v>
      </c>
      <c r="AE614" s="2">
        <v>1.33</v>
      </c>
      <c r="AF614" s="3">
        <f t="shared" si="214"/>
        <v>0.36735592102601899</v>
      </c>
      <c r="AG614" s="3">
        <f t="shared" si="215"/>
        <v>1.3527749258468684</v>
      </c>
      <c r="AH614" s="8">
        <v>7.166666666666667</v>
      </c>
      <c r="AI614" s="3">
        <f t="shared" si="216"/>
        <v>0.9120448296448701</v>
      </c>
      <c r="AJ614" s="3">
        <f t="shared" si="217"/>
        <v>2.7688746209726918</v>
      </c>
      <c r="AK614">
        <v>2.1800000000000002</v>
      </c>
      <c r="AL614" s="3">
        <f t="shared" si="218"/>
        <v>0.50242711998443268</v>
      </c>
      <c r="AM614" s="3">
        <f t="shared" si="219"/>
        <v>1.6370705543744901</v>
      </c>
    </row>
    <row r="615" spans="1:39" x14ac:dyDescent="0.2">
      <c r="A615">
        <v>54</v>
      </c>
      <c r="B615">
        <v>2</v>
      </c>
      <c r="C615" s="1">
        <v>54.02</v>
      </c>
      <c r="D615" s="1" t="s">
        <v>317</v>
      </c>
      <c r="E615" s="6" t="s">
        <v>92</v>
      </c>
      <c r="F615" s="6">
        <v>1</v>
      </c>
      <c r="G615" s="3">
        <v>10</v>
      </c>
      <c r="H615" s="3">
        <f t="shared" si="198"/>
        <v>1.0413926851582251</v>
      </c>
      <c r="I615" s="3">
        <f t="shared" si="199"/>
        <v>3.2403703492039302</v>
      </c>
      <c r="J615" s="3">
        <v>80</v>
      </c>
      <c r="K615" s="3">
        <f t="shared" si="200"/>
        <v>1.9084850188786497</v>
      </c>
      <c r="L615" s="3">
        <f t="shared" si="201"/>
        <v>8.9721792224631809</v>
      </c>
      <c r="M615" s="3">
        <v>85</v>
      </c>
      <c r="N615" s="3">
        <f t="shared" si="202"/>
        <v>1.9344984512435677</v>
      </c>
      <c r="O615" s="3">
        <f t="shared" si="203"/>
        <v>9.2466210044534645</v>
      </c>
      <c r="P615" s="1">
        <v>65.065523099572943</v>
      </c>
      <c r="Q615" s="3">
        <f t="shared" si="204"/>
        <v>1.8199748780353939</v>
      </c>
      <c r="R615" s="3">
        <f t="shared" si="205"/>
        <v>8.0972540468712566</v>
      </c>
      <c r="S615" s="7">
        <v>45.415284619346465</v>
      </c>
      <c r="T615" s="3">
        <f t="shared" si="206"/>
        <v>1.6666610178989432</v>
      </c>
      <c r="U615" s="3">
        <f t="shared" si="207"/>
        <v>6.7760818043576236</v>
      </c>
      <c r="V615" s="7">
        <v>52.995774895645305</v>
      </c>
      <c r="W615" s="3">
        <f t="shared" si="208"/>
        <v>1.7323597781323066</v>
      </c>
      <c r="X615" s="3">
        <f t="shared" si="209"/>
        <v>7.3140805912736093</v>
      </c>
      <c r="Y615" s="1">
        <v>1</v>
      </c>
      <c r="Z615" s="3">
        <f t="shared" si="210"/>
        <v>0.3010299956639812</v>
      </c>
      <c r="AA615" s="3">
        <f t="shared" si="211"/>
        <v>1.2247448713915889</v>
      </c>
      <c r="AB615" s="5">
        <v>185.5</v>
      </c>
      <c r="AC615" s="3">
        <f t="shared" si="212"/>
        <v>2.2706788361447066</v>
      </c>
      <c r="AD615" s="3">
        <f t="shared" si="213"/>
        <v>13.638181696985855</v>
      </c>
      <c r="AE615" s="2">
        <v>1.1200000000000001</v>
      </c>
      <c r="AF615" s="3">
        <f t="shared" si="214"/>
        <v>0.32633586092875144</v>
      </c>
      <c r="AG615" s="3">
        <f t="shared" si="215"/>
        <v>1.2727922061357855</v>
      </c>
      <c r="AH615" s="8">
        <v>15.5</v>
      </c>
      <c r="AI615" s="3">
        <f t="shared" si="216"/>
        <v>1.2174839442139063</v>
      </c>
      <c r="AJ615" s="3">
        <f t="shared" si="217"/>
        <v>4</v>
      </c>
      <c r="AK615">
        <v>2.31</v>
      </c>
      <c r="AL615" s="3">
        <f t="shared" si="218"/>
        <v>0.51982799377571876</v>
      </c>
      <c r="AM615" s="3">
        <f t="shared" si="219"/>
        <v>1.6763054614240209</v>
      </c>
    </row>
    <row r="616" spans="1:39" x14ac:dyDescent="0.2">
      <c r="A616">
        <v>54</v>
      </c>
      <c r="B616">
        <v>3</v>
      </c>
      <c r="C616" s="1">
        <v>54.03</v>
      </c>
      <c r="D616" s="1" t="s">
        <v>312</v>
      </c>
      <c r="E616" s="9" t="s">
        <v>9</v>
      </c>
      <c r="F616" s="6">
        <v>1</v>
      </c>
      <c r="G616" s="3">
        <v>11</v>
      </c>
      <c r="H616" s="3">
        <f t="shared" si="198"/>
        <v>1.0791812460476249</v>
      </c>
      <c r="I616" s="3">
        <f t="shared" si="199"/>
        <v>3.3911649915626341</v>
      </c>
      <c r="J616" s="3">
        <v>122</v>
      </c>
      <c r="K616" s="3">
        <f t="shared" si="200"/>
        <v>2.0899051114393981</v>
      </c>
      <c r="L616" s="3">
        <f t="shared" si="201"/>
        <v>11.067971810589327</v>
      </c>
      <c r="M616" s="3">
        <v>128</v>
      </c>
      <c r="N616" s="3">
        <f t="shared" si="202"/>
        <v>2.1105897102992488</v>
      </c>
      <c r="O616" s="3">
        <f t="shared" si="203"/>
        <v>11.335784048754634</v>
      </c>
      <c r="P616" s="1">
        <v>49.396356274857354</v>
      </c>
      <c r="Q616" s="3">
        <f t="shared" si="204"/>
        <v>1.7023991374985357</v>
      </c>
      <c r="R616" s="3">
        <f t="shared" si="205"/>
        <v>7.0637352919583103</v>
      </c>
      <c r="S616" s="7" t="s">
        <v>29</v>
      </c>
      <c r="T616" s="8" t="s">
        <v>29</v>
      </c>
      <c r="U616" s="8" t="s">
        <v>29</v>
      </c>
      <c r="V616" s="7">
        <v>35.58176330371942</v>
      </c>
      <c r="W616" s="3">
        <f t="shared" si="208"/>
        <v>1.5632646353836648</v>
      </c>
      <c r="X616" s="3">
        <f t="shared" si="209"/>
        <v>6.006809744258546</v>
      </c>
      <c r="Y616" s="1">
        <v>13</v>
      </c>
      <c r="Z616" s="3">
        <f t="shared" si="210"/>
        <v>1.146128035678238</v>
      </c>
      <c r="AA616" s="3">
        <f t="shared" si="211"/>
        <v>3.6742346141747673</v>
      </c>
      <c r="AB616" s="5">
        <v>518.33333333333337</v>
      </c>
      <c r="AC616" s="3">
        <f t="shared" si="212"/>
        <v>2.7154461986168834</v>
      </c>
      <c r="AD616" s="3">
        <f t="shared" si="213"/>
        <v>22.777913278729756</v>
      </c>
      <c r="AE616" s="2">
        <v>1.3</v>
      </c>
      <c r="AF616" s="3">
        <f t="shared" si="214"/>
        <v>0.36172783601759284</v>
      </c>
      <c r="AG616" s="3">
        <f t="shared" si="215"/>
        <v>1.3416407864998738</v>
      </c>
      <c r="AH616" s="8">
        <v>12.466666666666667</v>
      </c>
      <c r="AI616" s="3">
        <f t="shared" si="216"/>
        <v>1.1292601103909425</v>
      </c>
      <c r="AJ616" s="3">
        <f t="shared" si="217"/>
        <v>3.600925806881706</v>
      </c>
      <c r="AK616">
        <v>2</v>
      </c>
      <c r="AL616" s="3">
        <f t="shared" si="218"/>
        <v>0.47712125471966244</v>
      </c>
      <c r="AM616" s="3">
        <f t="shared" si="219"/>
        <v>1.5811388300841898</v>
      </c>
    </row>
    <row r="617" spans="1:39" x14ac:dyDescent="0.2">
      <c r="A617">
        <v>54</v>
      </c>
      <c r="B617">
        <v>4</v>
      </c>
      <c r="C617" s="1">
        <v>54.04</v>
      </c>
      <c r="D617" s="1" t="s">
        <v>317</v>
      </c>
      <c r="E617" s="6" t="s">
        <v>164</v>
      </c>
      <c r="F617" s="6">
        <v>1</v>
      </c>
      <c r="G617" s="3">
        <v>13</v>
      </c>
      <c r="H617" s="3">
        <f t="shared" si="198"/>
        <v>1.146128035678238</v>
      </c>
      <c r="I617" s="3">
        <f t="shared" si="199"/>
        <v>3.6742346141747673</v>
      </c>
      <c r="J617" s="3">
        <v>80</v>
      </c>
      <c r="K617" s="3">
        <f t="shared" si="200"/>
        <v>1.9084850188786497</v>
      </c>
      <c r="L617" s="3">
        <f t="shared" si="201"/>
        <v>8.9721792224631809</v>
      </c>
      <c r="M617" s="3">
        <v>85</v>
      </c>
      <c r="N617" s="3">
        <f t="shared" si="202"/>
        <v>1.9344984512435677</v>
      </c>
      <c r="O617" s="3">
        <f t="shared" si="203"/>
        <v>9.2466210044534645</v>
      </c>
      <c r="P617" s="1">
        <v>62.419264214768781</v>
      </c>
      <c r="Q617" s="3">
        <f t="shared" si="204"/>
        <v>1.802221199070454</v>
      </c>
      <c r="R617" s="3">
        <f t="shared" si="205"/>
        <v>7.9321664263156242</v>
      </c>
      <c r="S617" s="7">
        <v>53.229531459688893</v>
      </c>
      <c r="T617" s="3">
        <f t="shared" si="206"/>
        <v>1.7342358521700907</v>
      </c>
      <c r="U617" s="3">
        <f t="shared" si="207"/>
        <v>7.330043073522071</v>
      </c>
      <c r="V617" s="7">
        <v>40.668431471097968</v>
      </c>
      <c r="W617" s="3">
        <f t="shared" si="208"/>
        <v>1.6198071525746767</v>
      </c>
      <c r="X617" s="3">
        <f t="shared" si="209"/>
        <v>6.416263045659675</v>
      </c>
      <c r="Y617" s="1">
        <v>2.6666666666666665</v>
      </c>
      <c r="Z617" s="3">
        <f t="shared" si="210"/>
        <v>0.56427143043856254</v>
      </c>
      <c r="AA617" s="3">
        <f t="shared" si="211"/>
        <v>1.7795130420052185</v>
      </c>
      <c r="AB617" s="5">
        <v>236.83333333333334</v>
      </c>
      <c r="AC617" s="3">
        <f t="shared" si="212"/>
        <v>2.3762727227310032</v>
      </c>
      <c r="AD617" s="3">
        <f t="shared" si="213"/>
        <v>15.405626677721791</v>
      </c>
      <c r="AE617" s="2">
        <v>1.29</v>
      </c>
      <c r="AF617" s="3">
        <f t="shared" si="214"/>
        <v>0.35983548233988799</v>
      </c>
      <c r="AG617" s="3">
        <f t="shared" si="215"/>
        <v>1.3379088160259651</v>
      </c>
      <c r="AH617" s="8">
        <v>14.433333333333335</v>
      </c>
      <c r="AI617" s="3">
        <f t="shared" si="216"/>
        <v>1.1884597362982907</v>
      </c>
      <c r="AJ617" s="3">
        <f t="shared" si="217"/>
        <v>3.864367132317184</v>
      </c>
      <c r="AK617">
        <v>2.2999999999999998</v>
      </c>
      <c r="AL617" s="3">
        <f t="shared" si="218"/>
        <v>0.51851393987788741</v>
      </c>
      <c r="AM617" s="3">
        <f t="shared" si="219"/>
        <v>1.6733200530681511</v>
      </c>
    </row>
    <row r="618" spans="1:39" x14ac:dyDescent="0.2">
      <c r="A618">
        <v>54</v>
      </c>
      <c r="B618">
        <v>5</v>
      </c>
      <c r="C618" s="1">
        <v>54.05</v>
      </c>
      <c r="D618" s="1" t="s">
        <v>317</v>
      </c>
      <c r="E618" s="6" t="s">
        <v>119</v>
      </c>
      <c r="F618" s="6">
        <v>1</v>
      </c>
      <c r="G618" s="3">
        <v>2</v>
      </c>
      <c r="H618" s="3">
        <f t="shared" si="198"/>
        <v>0.47712125471966244</v>
      </c>
      <c r="I618" s="3">
        <f t="shared" si="199"/>
        <v>1.5811388300841898</v>
      </c>
      <c r="J618" s="3">
        <v>80</v>
      </c>
      <c r="K618" s="3">
        <f t="shared" si="200"/>
        <v>1.9084850188786497</v>
      </c>
      <c r="L618" s="3">
        <f t="shared" si="201"/>
        <v>8.9721792224631809</v>
      </c>
      <c r="M618" s="3">
        <v>85</v>
      </c>
      <c r="N618" s="3">
        <f t="shared" si="202"/>
        <v>1.9344984512435677</v>
      </c>
      <c r="O618" s="3">
        <f t="shared" si="203"/>
        <v>9.2466210044534645</v>
      </c>
      <c r="P618" s="1">
        <v>87.559292064834665</v>
      </c>
      <c r="Q618" s="3">
        <f t="shared" si="204"/>
        <v>1.9472341361727812</v>
      </c>
      <c r="R618" s="3">
        <f t="shared" si="205"/>
        <v>9.383991265172547</v>
      </c>
      <c r="S618" s="7">
        <v>54.77155039041223</v>
      </c>
      <c r="T618" s="3">
        <f t="shared" si="206"/>
        <v>1.7464127175889586</v>
      </c>
      <c r="U618" s="3">
        <f t="shared" si="207"/>
        <v>7.4344838684613626</v>
      </c>
      <c r="V618" s="7">
        <v>50.333141592070483</v>
      </c>
      <c r="W618" s="3">
        <f t="shared" si="208"/>
        <v>1.7103978439285943</v>
      </c>
      <c r="X618" s="3">
        <f t="shared" si="209"/>
        <v>7.1297364321600618</v>
      </c>
      <c r="Y618" s="1">
        <v>3</v>
      </c>
      <c r="Z618" s="3">
        <f t="shared" si="210"/>
        <v>0.6020599913279624</v>
      </c>
      <c r="AA618" s="3">
        <f t="shared" si="211"/>
        <v>1.8708286933869707</v>
      </c>
      <c r="AB618" s="5">
        <v>157.5</v>
      </c>
      <c r="AC618" s="3">
        <f t="shared" si="212"/>
        <v>2.2000292665537704</v>
      </c>
      <c r="AD618" s="3">
        <f t="shared" si="213"/>
        <v>12.569805089976535</v>
      </c>
      <c r="AE618" s="2">
        <v>1.33</v>
      </c>
      <c r="AF618" s="3">
        <f t="shared" si="214"/>
        <v>0.36735592102601899</v>
      </c>
      <c r="AG618" s="3">
        <f t="shared" si="215"/>
        <v>1.3527749258468684</v>
      </c>
      <c r="AH618" s="8">
        <v>5.333333333333333</v>
      </c>
      <c r="AI618" s="3">
        <f t="shared" si="216"/>
        <v>0.80163234623316648</v>
      </c>
      <c r="AJ618" s="3">
        <f t="shared" si="217"/>
        <v>2.4152294576982398</v>
      </c>
      <c r="AK618">
        <v>2.37</v>
      </c>
      <c r="AL618" s="3">
        <f t="shared" si="218"/>
        <v>0.52762990087133865</v>
      </c>
      <c r="AM618" s="3">
        <f t="shared" si="219"/>
        <v>1.6941074346097416</v>
      </c>
    </row>
    <row r="619" spans="1:39" s="16" customFormat="1" x14ac:dyDescent="0.2">
      <c r="A619" s="16">
        <v>54</v>
      </c>
      <c r="B619" s="16">
        <v>6</v>
      </c>
      <c r="C619" s="17">
        <v>54.06</v>
      </c>
      <c r="D619" s="17" t="s">
        <v>311</v>
      </c>
      <c r="E619" s="18" t="s">
        <v>171</v>
      </c>
      <c r="F619" s="18">
        <v>1</v>
      </c>
      <c r="G619" s="19">
        <v>8</v>
      </c>
      <c r="H619" s="3">
        <f t="shared" si="198"/>
        <v>0.95424250943932487</v>
      </c>
      <c r="I619" s="3">
        <f t="shared" si="199"/>
        <v>2.9154759474226504</v>
      </c>
      <c r="J619" s="19">
        <v>58</v>
      </c>
      <c r="K619" s="3">
        <f t="shared" si="200"/>
        <v>1.7708520116421442</v>
      </c>
      <c r="L619" s="3">
        <f t="shared" si="201"/>
        <v>7.6485292703891776</v>
      </c>
      <c r="M619" s="19">
        <v>65</v>
      </c>
      <c r="N619" s="3">
        <f t="shared" si="202"/>
        <v>1.8195439355418688</v>
      </c>
      <c r="O619" s="3">
        <f t="shared" si="203"/>
        <v>8.0932070281193234</v>
      </c>
      <c r="P619" s="17">
        <v>39.620464775180402</v>
      </c>
      <c r="Q619" s="3">
        <f t="shared" si="204"/>
        <v>1.6087448882500139</v>
      </c>
      <c r="R619" s="3">
        <f t="shared" si="205"/>
        <v>6.3340717374513842</v>
      </c>
      <c r="S619" s="20" t="s">
        <v>29</v>
      </c>
      <c r="T619" s="8" t="s">
        <v>29</v>
      </c>
      <c r="U619" s="8" t="s">
        <v>29</v>
      </c>
      <c r="V619" s="20" t="s">
        <v>29</v>
      </c>
      <c r="W619" s="8" t="s">
        <v>29</v>
      </c>
      <c r="X619" s="8" t="s">
        <v>29</v>
      </c>
      <c r="Y619" s="17">
        <v>0</v>
      </c>
      <c r="Z619" s="3">
        <f t="shared" si="210"/>
        <v>0</v>
      </c>
      <c r="AA619" s="3">
        <f t="shared" si="211"/>
        <v>0.70710678118654757</v>
      </c>
      <c r="AB619" s="21">
        <v>95.166666666666671</v>
      </c>
      <c r="AC619" s="3">
        <f t="shared" si="212"/>
        <v>1.9830245627720877</v>
      </c>
      <c r="AD619" s="3">
        <f t="shared" si="213"/>
        <v>9.7809338340808072</v>
      </c>
      <c r="AE619" s="22">
        <v>1.1200000000000001</v>
      </c>
      <c r="AF619" s="3">
        <f t="shared" si="214"/>
        <v>0.32633586092875144</v>
      </c>
      <c r="AG619" s="3">
        <f t="shared" si="215"/>
        <v>1.2727922061357855</v>
      </c>
      <c r="AH619" s="23" t="s">
        <v>29</v>
      </c>
      <c r="AI619" s="8" t="s">
        <v>29</v>
      </c>
      <c r="AJ619" s="8" t="s">
        <v>29</v>
      </c>
      <c r="AK619" s="23" t="s">
        <v>29</v>
      </c>
      <c r="AL619" s="8" t="s">
        <v>29</v>
      </c>
      <c r="AM619" s="8" t="s">
        <v>29</v>
      </c>
    </row>
    <row r="620" spans="1:39" x14ac:dyDescent="0.2">
      <c r="A620">
        <v>54</v>
      </c>
      <c r="B620">
        <v>7</v>
      </c>
      <c r="C620" s="1">
        <v>54.07</v>
      </c>
      <c r="D620" s="1" t="s">
        <v>314</v>
      </c>
      <c r="E620" s="6" t="s">
        <v>193</v>
      </c>
      <c r="F620" s="6">
        <v>2</v>
      </c>
      <c r="G620" s="3">
        <v>13</v>
      </c>
      <c r="H620" s="3">
        <f t="shared" si="198"/>
        <v>1.146128035678238</v>
      </c>
      <c r="I620" s="3">
        <f t="shared" si="199"/>
        <v>3.6742346141747673</v>
      </c>
      <c r="J620" s="3">
        <v>65</v>
      </c>
      <c r="K620" s="3">
        <f t="shared" si="200"/>
        <v>1.8195439355418688</v>
      </c>
      <c r="L620" s="3">
        <f t="shared" si="201"/>
        <v>8.0932070281193234</v>
      </c>
      <c r="M620" s="3">
        <v>80</v>
      </c>
      <c r="N620" s="3">
        <f t="shared" si="202"/>
        <v>1.9084850188786497</v>
      </c>
      <c r="O620" s="3">
        <f t="shared" si="203"/>
        <v>8.9721792224631809</v>
      </c>
      <c r="P620" s="1">
        <v>59.774372601032724</v>
      </c>
      <c r="Q620" s="3">
        <f t="shared" si="204"/>
        <v>1.7837204841370784</v>
      </c>
      <c r="R620" s="3">
        <f t="shared" si="205"/>
        <v>7.7636571666343386</v>
      </c>
      <c r="S620" s="7">
        <v>43.827896528725205</v>
      </c>
      <c r="T620" s="3">
        <f t="shared" si="206"/>
        <v>1.651548360828764</v>
      </c>
      <c r="U620" s="3">
        <f t="shared" si="207"/>
        <v>6.6579198349578528</v>
      </c>
      <c r="V620" s="7">
        <v>42.263580594787342</v>
      </c>
      <c r="W620" s="3">
        <f t="shared" si="208"/>
        <v>1.6361224598142894</v>
      </c>
      <c r="X620" s="3">
        <f t="shared" si="209"/>
        <v>6.5393868668849482</v>
      </c>
      <c r="Y620" s="1">
        <f>11/3</f>
        <v>3.6666666666666665</v>
      </c>
      <c r="Z620" s="3">
        <f t="shared" si="210"/>
        <v>0.66900678095857558</v>
      </c>
      <c r="AA620" s="3">
        <f t="shared" si="211"/>
        <v>2.0412414523193148</v>
      </c>
      <c r="AB620" s="5">
        <v>260.66666666666669</v>
      </c>
      <c r="AC620" s="3">
        <f t="shared" si="212"/>
        <v>2.4177484020255902</v>
      </c>
      <c r="AD620" s="3">
        <f t="shared" si="213"/>
        <v>16.160651802036533</v>
      </c>
      <c r="AE620" s="2">
        <v>0.91</v>
      </c>
      <c r="AF620" s="3">
        <f t="shared" si="214"/>
        <v>0.28103336724772759</v>
      </c>
      <c r="AG620" s="3">
        <f t="shared" si="215"/>
        <v>1.1874342087037917</v>
      </c>
      <c r="AH620" s="8">
        <v>31.2</v>
      </c>
      <c r="AI620" s="3">
        <f t="shared" si="216"/>
        <v>1.507855871695831</v>
      </c>
      <c r="AJ620" s="3">
        <f t="shared" si="217"/>
        <v>5.6302753041036988</v>
      </c>
      <c r="AK620">
        <v>2.09</v>
      </c>
      <c r="AL620" s="3">
        <f t="shared" si="218"/>
        <v>0.48995847942483461</v>
      </c>
      <c r="AM620" s="3">
        <f t="shared" si="219"/>
        <v>1.6093476939431082</v>
      </c>
    </row>
    <row r="621" spans="1:39" x14ac:dyDescent="0.2">
      <c r="A621">
        <v>54</v>
      </c>
      <c r="B621">
        <v>8</v>
      </c>
      <c r="C621" s="1">
        <v>54.08</v>
      </c>
      <c r="D621" s="1" t="s">
        <v>314</v>
      </c>
      <c r="E621" s="6" t="s">
        <v>235</v>
      </c>
      <c r="F621" s="6">
        <v>2</v>
      </c>
      <c r="G621" s="3">
        <v>13</v>
      </c>
      <c r="H621" s="3">
        <f t="shared" si="198"/>
        <v>1.146128035678238</v>
      </c>
      <c r="I621" s="3">
        <f t="shared" si="199"/>
        <v>3.6742346141747673</v>
      </c>
      <c r="J621" s="3">
        <v>80</v>
      </c>
      <c r="K621" s="3">
        <f t="shared" si="200"/>
        <v>1.9084850188786497</v>
      </c>
      <c r="L621" s="3">
        <f t="shared" si="201"/>
        <v>8.9721792224631809</v>
      </c>
      <c r="M621" s="3">
        <v>80</v>
      </c>
      <c r="N621" s="3">
        <f t="shared" si="202"/>
        <v>1.9084850188786497</v>
      </c>
      <c r="O621" s="3">
        <f t="shared" si="203"/>
        <v>8.9721792224631809</v>
      </c>
      <c r="P621" s="1">
        <v>70.784923306688583</v>
      </c>
      <c r="Q621" s="3">
        <f t="shared" si="204"/>
        <v>1.8560332407289541</v>
      </c>
      <c r="R621" s="3">
        <f t="shared" si="205"/>
        <v>8.4430399327901196</v>
      </c>
      <c r="S621" s="7">
        <v>58.159067812250072</v>
      </c>
      <c r="T621" s="3">
        <f t="shared" si="206"/>
        <v>1.7720213220661412</v>
      </c>
      <c r="U621" s="3">
        <f t="shared" si="207"/>
        <v>7.6589207994501463</v>
      </c>
      <c r="V621" s="7">
        <v>49.159120183964269</v>
      </c>
      <c r="W621" s="3">
        <f t="shared" si="208"/>
        <v>1.7003499101472115</v>
      </c>
      <c r="X621" s="3">
        <f t="shared" si="209"/>
        <v>7.0469227457071124</v>
      </c>
      <c r="Y621" s="1">
        <f>8/3</f>
        <v>2.6666666666666665</v>
      </c>
      <c r="Z621" s="3">
        <f t="shared" si="210"/>
        <v>0.56427143043856254</v>
      </c>
      <c r="AA621" s="3">
        <f t="shared" si="211"/>
        <v>1.7795130420052185</v>
      </c>
      <c r="AB621" s="5">
        <v>181</v>
      </c>
      <c r="AC621" s="3">
        <f t="shared" si="212"/>
        <v>2.2600713879850747</v>
      </c>
      <c r="AD621" s="3">
        <f t="shared" si="213"/>
        <v>13.47219358530748</v>
      </c>
      <c r="AE621" s="2">
        <v>1.04</v>
      </c>
      <c r="AF621" s="3">
        <f t="shared" si="214"/>
        <v>0.30963016742589877</v>
      </c>
      <c r="AG621" s="3">
        <f t="shared" si="215"/>
        <v>1.2409673645990857</v>
      </c>
      <c r="AH621" s="8">
        <v>6.666666666666667</v>
      </c>
      <c r="AI621" s="3">
        <f t="shared" si="216"/>
        <v>0.88460658129793046</v>
      </c>
      <c r="AJ621" s="3">
        <f t="shared" si="217"/>
        <v>2.6770630673681683</v>
      </c>
      <c r="AK621">
        <v>2.0299999999999998</v>
      </c>
      <c r="AL621" s="3">
        <f t="shared" si="218"/>
        <v>0.48144262850230496</v>
      </c>
      <c r="AM621" s="3">
        <f t="shared" si="219"/>
        <v>1.5905973720586866</v>
      </c>
    </row>
    <row r="622" spans="1:39" x14ac:dyDescent="0.2">
      <c r="A622">
        <v>54</v>
      </c>
      <c r="B622">
        <v>9</v>
      </c>
      <c r="C622" s="1">
        <v>54.09</v>
      </c>
      <c r="D622" s="1" t="s">
        <v>314</v>
      </c>
      <c r="E622" s="6" t="s">
        <v>121</v>
      </c>
      <c r="F622" s="6">
        <v>2</v>
      </c>
      <c r="G622" s="3">
        <v>9</v>
      </c>
      <c r="H622" s="3">
        <f t="shared" si="198"/>
        <v>1</v>
      </c>
      <c r="I622" s="3">
        <f t="shared" si="199"/>
        <v>3.082207001484488</v>
      </c>
      <c r="J622" s="3">
        <v>92</v>
      </c>
      <c r="K622" s="3">
        <f t="shared" si="200"/>
        <v>1.968482948553935</v>
      </c>
      <c r="L622" s="3">
        <f t="shared" si="201"/>
        <v>9.6176920308356717</v>
      </c>
      <c r="M622" s="3">
        <v>92</v>
      </c>
      <c r="N622" s="3">
        <f t="shared" si="202"/>
        <v>1.968482948553935</v>
      </c>
      <c r="O622" s="3">
        <f t="shared" si="203"/>
        <v>9.6176920308356717</v>
      </c>
      <c r="P622" s="1">
        <v>57.500831262726237</v>
      </c>
      <c r="Q622" s="3">
        <f t="shared" si="204"/>
        <v>1.7671620371975669</v>
      </c>
      <c r="R622" s="3">
        <f t="shared" si="205"/>
        <v>7.6158276807400416</v>
      </c>
      <c r="S622" s="7">
        <v>47.175366521254617</v>
      </c>
      <c r="T622" s="3">
        <f t="shared" si="206"/>
        <v>1.6828250274801186</v>
      </c>
      <c r="U622" s="3">
        <f t="shared" si="207"/>
        <v>6.9047350797300409</v>
      </c>
      <c r="V622" s="7">
        <v>41.824655217439094</v>
      </c>
      <c r="W622" s="3">
        <f t="shared" si="208"/>
        <v>1.6316938751339538</v>
      </c>
      <c r="X622" s="3">
        <f t="shared" si="209"/>
        <v>6.5057401744489534</v>
      </c>
      <c r="Y622" s="1">
        <v>3</v>
      </c>
      <c r="Z622" s="3">
        <f t="shared" si="210"/>
        <v>0.6020599913279624</v>
      </c>
      <c r="AA622" s="3">
        <f t="shared" si="211"/>
        <v>1.8708286933869707</v>
      </c>
      <c r="AB622" s="5">
        <v>214.33333333333334</v>
      </c>
      <c r="AC622" s="3">
        <f t="shared" si="212"/>
        <v>2.3331112632754216</v>
      </c>
      <c r="AD622" s="3">
        <f t="shared" si="213"/>
        <v>14.657193910613769</v>
      </c>
      <c r="AE622" s="2">
        <v>0.95</v>
      </c>
      <c r="AF622" s="3">
        <f t="shared" si="214"/>
        <v>0.29003461136251801</v>
      </c>
      <c r="AG622" s="3">
        <f t="shared" si="215"/>
        <v>1.2041594578792296</v>
      </c>
      <c r="AH622" s="8">
        <v>1.5333333333333332</v>
      </c>
      <c r="AI622" s="3">
        <f t="shared" si="216"/>
        <v>0.40369233756112888</v>
      </c>
      <c r="AJ622" s="3">
        <f t="shared" si="217"/>
        <v>1.4259499757471625</v>
      </c>
      <c r="AK622">
        <v>2.06</v>
      </c>
      <c r="AL622" s="3">
        <f t="shared" si="218"/>
        <v>0.48572142648158001</v>
      </c>
      <c r="AM622" s="3">
        <f t="shared" si="219"/>
        <v>1.6</v>
      </c>
    </row>
    <row r="623" spans="1:39" s="16" customFormat="1" x14ac:dyDescent="0.2">
      <c r="A623" s="16">
        <v>54</v>
      </c>
      <c r="B623" s="16">
        <v>10</v>
      </c>
      <c r="C623" s="17">
        <v>54.1</v>
      </c>
      <c r="D623" s="17" t="s">
        <v>313</v>
      </c>
      <c r="E623" s="18" t="s">
        <v>11</v>
      </c>
      <c r="F623" s="18">
        <v>2</v>
      </c>
      <c r="G623" s="19">
        <v>15</v>
      </c>
      <c r="H623" s="3">
        <f t="shared" si="198"/>
        <v>1.2041199826559248</v>
      </c>
      <c r="I623" s="3">
        <f t="shared" si="199"/>
        <v>3.9370039370059056</v>
      </c>
      <c r="J623" s="19">
        <v>58</v>
      </c>
      <c r="K623" s="3">
        <f t="shared" si="200"/>
        <v>1.7708520116421442</v>
      </c>
      <c r="L623" s="3">
        <f t="shared" si="201"/>
        <v>7.6485292703891776</v>
      </c>
      <c r="M623" s="19">
        <v>65</v>
      </c>
      <c r="N623" s="3">
        <f t="shared" si="202"/>
        <v>1.8195439355418688</v>
      </c>
      <c r="O623" s="3">
        <f t="shared" si="203"/>
        <v>8.0932070281193234</v>
      </c>
      <c r="P623" s="17">
        <v>62.635183631311854</v>
      </c>
      <c r="Q623" s="3">
        <f t="shared" si="204"/>
        <v>1.8036973016863544</v>
      </c>
      <c r="R623" s="3">
        <f t="shared" si="205"/>
        <v>7.9457651381922849</v>
      </c>
      <c r="S623" s="20" t="s">
        <v>29</v>
      </c>
      <c r="T623" s="8" t="s">
        <v>29</v>
      </c>
      <c r="U623" s="8" t="s">
        <v>29</v>
      </c>
      <c r="V623" s="20" t="s">
        <v>29</v>
      </c>
      <c r="W623" s="8" t="s">
        <v>29</v>
      </c>
      <c r="X623" s="8" t="s">
        <v>29</v>
      </c>
      <c r="Y623" s="17">
        <v>0.33333333333333331</v>
      </c>
      <c r="Z623" s="3">
        <f t="shared" si="210"/>
        <v>0.12493873660829993</v>
      </c>
      <c r="AA623" s="3">
        <f t="shared" si="211"/>
        <v>0.91287092917527679</v>
      </c>
      <c r="AB623" s="21">
        <v>177.5</v>
      </c>
      <c r="AC623" s="3">
        <f t="shared" si="212"/>
        <v>2.2516382204482119</v>
      </c>
      <c r="AD623" s="3">
        <f t="shared" si="213"/>
        <v>13.341664064126334</v>
      </c>
      <c r="AE623" s="22">
        <v>0.44</v>
      </c>
      <c r="AF623" s="3">
        <f t="shared" si="214"/>
        <v>0.15836249209524964</v>
      </c>
      <c r="AG623" s="3">
        <f t="shared" si="215"/>
        <v>0.96953597148326576</v>
      </c>
      <c r="AH623" s="23">
        <v>211.06666666666669</v>
      </c>
      <c r="AI623" s="3">
        <f t="shared" si="216"/>
        <v>2.3264724100516823</v>
      </c>
      <c r="AJ623" s="3">
        <f t="shared" si="217"/>
        <v>14.54533143887298</v>
      </c>
      <c r="AK623" s="16">
        <v>1.41</v>
      </c>
      <c r="AL623" s="3">
        <f t="shared" si="218"/>
        <v>0.3820170425748684</v>
      </c>
      <c r="AM623" s="3">
        <f t="shared" si="219"/>
        <v>1.3820274961085253</v>
      </c>
    </row>
    <row r="624" spans="1:39" x14ac:dyDescent="0.2">
      <c r="A624">
        <v>54</v>
      </c>
      <c r="B624">
        <v>11</v>
      </c>
      <c r="C624" s="1">
        <v>54.11</v>
      </c>
      <c r="D624" s="1" t="s">
        <v>314</v>
      </c>
      <c r="E624" s="6" t="s">
        <v>241</v>
      </c>
      <c r="F624" s="6">
        <v>2</v>
      </c>
      <c r="G624" s="3">
        <v>12</v>
      </c>
      <c r="H624" s="3">
        <f t="shared" si="198"/>
        <v>1.1139433523068367</v>
      </c>
      <c r="I624" s="3">
        <f t="shared" si="199"/>
        <v>3.5355339059327378</v>
      </c>
      <c r="J624" s="3">
        <v>73</v>
      </c>
      <c r="K624" s="3">
        <f t="shared" si="200"/>
        <v>1.8692317197309762</v>
      </c>
      <c r="L624" s="3">
        <f t="shared" si="201"/>
        <v>8.5732140997411239</v>
      </c>
      <c r="M624" s="3">
        <v>80</v>
      </c>
      <c r="N624" s="3">
        <f t="shared" si="202"/>
        <v>1.9084850188786497</v>
      </c>
      <c r="O624" s="3">
        <f t="shared" si="203"/>
        <v>8.9721792224631809</v>
      </c>
      <c r="P624" s="1">
        <v>51.849159018035856</v>
      </c>
      <c r="Q624" s="3">
        <f t="shared" si="204"/>
        <v>1.7230380808254251</v>
      </c>
      <c r="R624" s="3">
        <f t="shared" si="205"/>
        <v>7.2352718689787912</v>
      </c>
      <c r="S624" s="7">
        <v>42.60805569867572</v>
      </c>
      <c r="T624" s="3">
        <f t="shared" si="206"/>
        <v>1.6395667237254756</v>
      </c>
      <c r="U624" s="3">
        <f t="shared" si="207"/>
        <v>6.5656725244772698</v>
      </c>
      <c r="V624" s="7">
        <v>41.749635243697846</v>
      </c>
      <c r="W624" s="3">
        <f t="shared" si="208"/>
        <v>1.6309324135127277</v>
      </c>
      <c r="X624" s="3">
        <f t="shared" si="209"/>
        <v>6.499971941762352</v>
      </c>
      <c r="Y624" s="1">
        <f>7/3</f>
        <v>2.3333333333333335</v>
      </c>
      <c r="Z624" s="3">
        <f t="shared" si="210"/>
        <v>0.52287874528033762</v>
      </c>
      <c r="AA624" s="3">
        <f t="shared" si="211"/>
        <v>1.6832508230603465</v>
      </c>
      <c r="AB624" s="5">
        <v>213.66666666666666</v>
      </c>
      <c r="AC624" s="3">
        <f t="shared" si="212"/>
        <v>2.3317646126401494</v>
      </c>
      <c r="AD624" s="3">
        <f t="shared" si="213"/>
        <v>14.634434279010128</v>
      </c>
      <c r="AE624" s="2">
        <v>1.01</v>
      </c>
      <c r="AF624" s="3">
        <f t="shared" si="214"/>
        <v>0.30319605742048883</v>
      </c>
      <c r="AG624" s="3">
        <f t="shared" si="215"/>
        <v>1.2288205727444508</v>
      </c>
      <c r="AH624" s="8">
        <v>19.433333333333334</v>
      </c>
      <c r="AI624" s="3">
        <f t="shared" si="216"/>
        <v>1.3103392197987527</v>
      </c>
      <c r="AJ624" s="3">
        <f t="shared" si="217"/>
        <v>4.4646761734008589</v>
      </c>
      <c r="AK624">
        <v>2.1800000000000002</v>
      </c>
      <c r="AL624" s="3">
        <f t="shared" si="218"/>
        <v>0.50242711998443268</v>
      </c>
      <c r="AM624" s="3">
        <f t="shared" si="219"/>
        <v>1.6370705543744901</v>
      </c>
    </row>
    <row r="625" spans="1:39" x14ac:dyDescent="0.2">
      <c r="A625">
        <v>54</v>
      </c>
      <c r="B625">
        <v>12</v>
      </c>
      <c r="C625" s="1">
        <v>54.12</v>
      </c>
      <c r="D625" s="1" t="s">
        <v>314</v>
      </c>
      <c r="E625" s="6" t="s">
        <v>115</v>
      </c>
      <c r="F625" s="6">
        <v>2</v>
      </c>
      <c r="G625" s="3">
        <v>8</v>
      </c>
      <c r="H625" s="3">
        <f t="shared" si="198"/>
        <v>0.95424250943932487</v>
      </c>
      <c r="I625" s="3">
        <f t="shared" si="199"/>
        <v>2.9154759474226504</v>
      </c>
      <c r="J625" s="3">
        <v>80</v>
      </c>
      <c r="K625" s="3">
        <f t="shared" si="200"/>
        <v>1.9084850188786497</v>
      </c>
      <c r="L625" s="3">
        <f t="shared" si="201"/>
        <v>8.9721792224631809</v>
      </c>
      <c r="M625" s="3">
        <v>85</v>
      </c>
      <c r="N625" s="3">
        <f t="shared" si="202"/>
        <v>1.9344984512435677</v>
      </c>
      <c r="O625" s="3">
        <f t="shared" si="203"/>
        <v>9.2466210044534645</v>
      </c>
      <c r="P625" s="1">
        <v>57.824555810592507</v>
      </c>
      <c r="Q625" s="3">
        <f t="shared" si="204"/>
        <v>1.7695586564645156</v>
      </c>
      <c r="R625" s="3">
        <f t="shared" si="205"/>
        <v>7.637051512893736</v>
      </c>
      <c r="S625" s="7">
        <v>46.240336148065488</v>
      </c>
      <c r="T625" s="3">
        <f t="shared" si="206"/>
        <v>1.6743129792617681</v>
      </c>
      <c r="U625" s="3">
        <f t="shared" si="207"/>
        <v>6.8366904382212219</v>
      </c>
      <c r="V625" s="7">
        <v>43.213136641334515</v>
      </c>
      <c r="W625" s="3">
        <f t="shared" si="208"/>
        <v>1.6455513264349739</v>
      </c>
      <c r="X625" s="3">
        <f t="shared" si="209"/>
        <v>6.6115910824350381</v>
      </c>
      <c r="Y625" s="1">
        <v>2.3333333333333335</v>
      </c>
      <c r="Z625" s="3">
        <f t="shared" si="210"/>
        <v>0.52287874528033762</v>
      </c>
      <c r="AA625" s="3">
        <f t="shared" si="211"/>
        <v>1.6832508230603465</v>
      </c>
      <c r="AB625" s="5">
        <v>226.5</v>
      </c>
      <c r="AC625" s="3">
        <f t="shared" si="212"/>
        <v>2.3569814009931314</v>
      </c>
      <c r="AD625" s="3">
        <f t="shared" si="213"/>
        <v>15.066519173319364</v>
      </c>
      <c r="AE625" s="2">
        <v>0.79</v>
      </c>
      <c r="AF625" s="3">
        <f t="shared" si="214"/>
        <v>0.2528530309798932</v>
      </c>
      <c r="AG625" s="3">
        <f t="shared" si="215"/>
        <v>1.1357816691600546</v>
      </c>
      <c r="AH625" s="8">
        <v>15.466666666666667</v>
      </c>
      <c r="AI625" s="3">
        <f t="shared" si="216"/>
        <v>1.2166056942039845</v>
      </c>
      <c r="AJ625" s="3">
        <f t="shared" si="217"/>
        <v>3.9958311609309356</v>
      </c>
      <c r="AK625">
        <v>1.96</v>
      </c>
      <c r="AL625" s="3">
        <f t="shared" si="218"/>
        <v>0.47129171105893858</v>
      </c>
      <c r="AM625" s="3">
        <f t="shared" si="219"/>
        <v>1.5684387141358123</v>
      </c>
    </row>
    <row r="626" spans="1:39" x14ac:dyDescent="0.2">
      <c r="A626">
        <v>55</v>
      </c>
      <c r="B626">
        <v>1</v>
      </c>
      <c r="C626" s="1">
        <v>55.01</v>
      </c>
      <c r="D626" s="1" t="s">
        <v>317</v>
      </c>
      <c r="E626" s="6" t="s">
        <v>109</v>
      </c>
      <c r="F626" s="6">
        <v>1</v>
      </c>
      <c r="G626" s="3">
        <v>10</v>
      </c>
      <c r="H626" s="3">
        <f t="shared" si="198"/>
        <v>1.0413926851582251</v>
      </c>
      <c r="I626" s="3">
        <f t="shared" si="199"/>
        <v>3.2403703492039302</v>
      </c>
      <c r="J626" s="3">
        <v>85</v>
      </c>
      <c r="K626" s="3">
        <f t="shared" si="200"/>
        <v>1.9344984512435677</v>
      </c>
      <c r="L626" s="3">
        <f t="shared" si="201"/>
        <v>9.2466210044534645</v>
      </c>
      <c r="M626" s="3">
        <v>85</v>
      </c>
      <c r="N626" s="3">
        <f t="shared" si="202"/>
        <v>1.9344984512435677</v>
      </c>
      <c r="O626" s="3">
        <f t="shared" si="203"/>
        <v>9.2466210044534645</v>
      </c>
      <c r="P626" s="1">
        <v>67.008333620670513</v>
      </c>
      <c r="Q626" s="3">
        <f t="shared" si="204"/>
        <v>1.8325621336432136</v>
      </c>
      <c r="R626" s="3">
        <f t="shared" si="205"/>
        <v>8.2163455149275766</v>
      </c>
      <c r="S626" s="7">
        <v>51.767883187988417</v>
      </c>
      <c r="T626" s="3">
        <f t="shared" si="206"/>
        <v>1.7223696725698636</v>
      </c>
      <c r="U626" s="3">
        <f t="shared" si="207"/>
        <v>7.2296530475527261</v>
      </c>
      <c r="V626" s="7">
        <v>43.747184206295003</v>
      </c>
      <c r="W626" s="3">
        <f t="shared" si="208"/>
        <v>1.6507657117828027</v>
      </c>
      <c r="X626" s="3">
        <f t="shared" si="209"/>
        <v>6.651855696442535</v>
      </c>
      <c r="Y626" s="1">
        <v>3</v>
      </c>
      <c r="Z626" s="3">
        <f t="shared" si="210"/>
        <v>0.6020599913279624</v>
      </c>
      <c r="AA626" s="3">
        <f t="shared" si="211"/>
        <v>1.8708286933869707</v>
      </c>
      <c r="AB626" s="5">
        <v>243.5</v>
      </c>
      <c r="AC626" s="3">
        <f t="shared" si="212"/>
        <v>2.388278863459639</v>
      </c>
      <c r="AD626" s="3">
        <f t="shared" si="213"/>
        <v>15.620499351813308</v>
      </c>
      <c r="AE626" s="2">
        <v>1.1100000000000001</v>
      </c>
      <c r="AF626" s="3">
        <f t="shared" si="214"/>
        <v>0.32428245529769273</v>
      </c>
      <c r="AG626" s="3">
        <f t="shared" si="215"/>
        <v>1.2688577540449522</v>
      </c>
      <c r="AH626" s="8">
        <v>0.63333333333333341</v>
      </c>
      <c r="AI626" s="3">
        <f t="shared" si="216"/>
        <v>0.21307482530885122</v>
      </c>
      <c r="AJ626" s="3">
        <f t="shared" si="217"/>
        <v>1.0645812948447542</v>
      </c>
      <c r="AK626">
        <v>2.09</v>
      </c>
      <c r="AL626" s="3">
        <f t="shared" si="218"/>
        <v>0.48995847942483461</v>
      </c>
      <c r="AM626" s="3">
        <f t="shared" si="219"/>
        <v>1.6093476939431082</v>
      </c>
    </row>
    <row r="627" spans="1:39" x14ac:dyDescent="0.2">
      <c r="A627">
        <v>55</v>
      </c>
      <c r="B627">
        <v>2</v>
      </c>
      <c r="C627" s="1">
        <v>55.02</v>
      </c>
      <c r="D627" s="1" t="s">
        <v>317</v>
      </c>
      <c r="E627" s="6" t="s">
        <v>53</v>
      </c>
      <c r="F627" s="6">
        <v>1</v>
      </c>
      <c r="G627" s="3">
        <v>6</v>
      </c>
      <c r="H627" s="3">
        <f t="shared" si="198"/>
        <v>0.84509804001425681</v>
      </c>
      <c r="I627" s="3">
        <f t="shared" si="199"/>
        <v>2.5495097567963922</v>
      </c>
      <c r="J627" s="3">
        <v>85</v>
      </c>
      <c r="K627" s="3">
        <f t="shared" si="200"/>
        <v>1.9344984512435677</v>
      </c>
      <c r="L627" s="3">
        <f t="shared" si="201"/>
        <v>9.2466210044534645</v>
      </c>
      <c r="M627" s="3">
        <v>92</v>
      </c>
      <c r="N627" s="3">
        <f t="shared" si="202"/>
        <v>1.968482948553935</v>
      </c>
      <c r="O627" s="3">
        <f t="shared" si="203"/>
        <v>9.6176920308356717</v>
      </c>
      <c r="P627" s="1">
        <v>71.610348679535093</v>
      </c>
      <c r="Q627" s="3">
        <f t="shared" si="204"/>
        <v>1.8609985222720622</v>
      </c>
      <c r="R627" s="3">
        <f t="shared" si="205"/>
        <v>8.491781243033472</v>
      </c>
      <c r="S627" s="7">
        <v>50.19623680839107</v>
      </c>
      <c r="T627" s="3">
        <f t="shared" si="206"/>
        <v>1.7092380392294506</v>
      </c>
      <c r="U627" s="3">
        <f t="shared" si="207"/>
        <v>7.1201289881849101</v>
      </c>
      <c r="V627" s="7">
        <v>46.293717641075844</v>
      </c>
      <c r="W627" s="3">
        <f t="shared" si="208"/>
        <v>1.6748034541622938</v>
      </c>
      <c r="X627" s="3">
        <f t="shared" si="209"/>
        <v>6.8405933690781415</v>
      </c>
      <c r="Y627" s="1">
        <v>2.6666666666666665</v>
      </c>
      <c r="Z627" s="3">
        <f t="shared" si="210"/>
        <v>0.56427143043856254</v>
      </c>
      <c r="AA627" s="3">
        <f t="shared" si="211"/>
        <v>1.7795130420052185</v>
      </c>
      <c r="AB627" s="5">
        <v>267.66666666666669</v>
      </c>
      <c r="AC627" s="3">
        <f t="shared" si="212"/>
        <v>2.4292137870854282</v>
      </c>
      <c r="AD627" s="3">
        <f t="shared" si="213"/>
        <v>16.375795146088837</v>
      </c>
      <c r="AE627" s="2">
        <v>1.4</v>
      </c>
      <c r="AF627" s="3">
        <f t="shared" si="214"/>
        <v>0.38021124171160603</v>
      </c>
      <c r="AG627" s="3">
        <f t="shared" si="215"/>
        <v>1.3784048752090221</v>
      </c>
      <c r="AH627" s="8">
        <v>0.36666666666666653</v>
      </c>
      <c r="AI627" s="3">
        <f t="shared" si="216"/>
        <v>0.13566260200007299</v>
      </c>
      <c r="AJ627" s="3">
        <f t="shared" si="217"/>
        <v>0.93094933625126264</v>
      </c>
      <c r="AK627">
        <v>2.52</v>
      </c>
      <c r="AL627" s="3">
        <f t="shared" si="218"/>
        <v>0.54654266347813107</v>
      </c>
      <c r="AM627" s="3">
        <f t="shared" si="219"/>
        <v>1.7378147196982767</v>
      </c>
    </row>
    <row r="628" spans="1:39" s="16" customFormat="1" x14ac:dyDescent="0.2">
      <c r="A628" s="16">
        <v>55</v>
      </c>
      <c r="B628" s="16">
        <v>3</v>
      </c>
      <c r="C628" s="17">
        <v>55.03</v>
      </c>
      <c r="D628" s="17" t="s">
        <v>313</v>
      </c>
      <c r="E628" s="18" t="s">
        <v>11</v>
      </c>
      <c r="F628" s="18">
        <v>1</v>
      </c>
      <c r="G628" s="19">
        <v>13</v>
      </c>
      <c r="H628" s="3">
        <f t="shared" si="198"/>
        <v>1.146128035678238</v>
      </c>
      <c r="I628" s="3">
        <f t="shared" si="199"/>
        <v>3.6742346141747673</v>
      </c>
      <c r="J628" s="19">
        <v>58</v>
      </c>
      <c r="K628" s="3">
        <f t="shared" si="200"/>
        <v>1.7708520116421442</v>
      </c>
      <c r="L628" s="3">
        <f t="shared" si="201"/>
        <v>7.6485292703891776</v>
      </c>
      <c r="M628" s="19">
        <v>65</v>
      </c>
      <c r="N628" s="3">
        <f t="shared" si="202"/>
        <v>1.8195439355418688</v>
      </c>
      <c r="O628" s="3">
        <f t="shared" si="203"/>
        <v>8.0932070281193234</v>
      </c>
      <c r="P628" s="17">
        <v>58.03111457183045</v>
      </c>
      <c r="Q628" s="3">
        <f t="shared" si="204"/>
        <v>1.7710809832521266</v>
      </c>
      <c r="R628" s="3">
        <f t="shared" si="205"/>
        <v>7.650563023191852</v>
      </c>
      <c r="S628" s="20" t="s">
        <v>29</v>
      </c>
      <c r="T628" s="8" t="s">
        <v>29</v>
      </c>
      <c r="U628" s="8" t="s">
        <v>29</v>
      </c>
      <c r="V628" s="20" t="s">
        <v>29</v>
      </c>
      <c r="W628" s="8" t="s">
        <v>29</v>
      </c>
      <c r="X628" s="8" t="s">
        <v>29</v>
      </c>
      <c r="Y628" s="17">
        <v>0.66666666666666663</v>
      </c>
      <c r="Z628" s="3">
        <f t="shared" si="210"/>
        <v>0.22184874961635634</v>
      </c>
      <c r="AA628" s="3">
        <f t="shared" si="211"/>
        <v>1.0801234497346432</v>
      </c>
      <c r="AB628" s="21">
        <v>193.33333333333334</v>
      </c>
      <c r="AC628" s="3">
        <f t="shared" si="212"/>
        <v>2.2885473000393515</v>
      </c>
      <c r="AD628" s="3">
        <f t="shared" si="213"/>
        <v>13.922404006971401</v>
      </c>
      <c r="AE628" s="22">
        <v>0.59</v>
      </c>
      <c r="AF628" s="3">
        <f t="shared" si="214"/>
        <v>0.20139712432045145</v>
      </c>
      <c r="AG628" s="3">
        <f t="shared" si="215"/>
        <v>1.0440306508910548</v>
      </c>
      <c r="AH628" s="23">
        <v>211.43333333333337</v>
      </c>
      <c r="AI628" s="3">
        <f t="shared" si="216"/>
        <v>2.3272226637602036</v>
      </c>
      <c r="AJ628" s="3">
        <f t="shared" si="217"/>
        <v>14.55793025582048</v>
      </c>
      <c r="AK628" s="16">
        <v>1.43</v>
      </c>
      <c r="AL628" s="3">
        <f t="shared" si="218"/>
        <v>0.38560627359831212</v>
      </c>
      <c r="AM628" s="3">
        <f t="shared" si="219"/>
        <v>1.3892443989449805</v>
      </c>
    </row>
    <row r="629" spans="1:39" x14ac:dyDescent="0.2">
      <c r="A629">
        <v>55</v>
      </c>
      <c r="B629">
        <v>4</v>
      </c>
      <c r="C629" s="1">
        <v>55.04</v>
      </c>
      <c r="D629" s="1" t="s">
        <v>317</v>
      </c>
      <c r="E629" s="6" t="s">
        <v>33</v>
      </c>
      <c r="F629" s="6">
        <v>1</v>
      </c>
      <c r="G629" s="11">
        <v>12</v>
      </c>
      <c r="H629" s="3">
        <f t="shared" si="198"/>
        <v>1.1139433523068367</v>
      </c>
      <c r="I629" s="3">
        <f t="shared" si="199"/>
        <v>3.5355339059327378</v>
      </c>
      <c r="J629" s="3">
        <v>85</v>
      </c>
      <c r="K629" s="3">
        <f t="shared" si="200"/>
        <v>1.9344984512435677</v>
      </c>
      <c r="L629" s="3">
        <f t="shared" si="201"/>
        <v>9.2466210044534645</v>
      </c>
      <c r="M629" s="3">
        <v>92</v>
      </c>
      <c r="N629" s="3">
        <f t="shared" si="202"/>
        <v>1.968482948553935</v>
      </c>
      <c r="O629" s="3">
        <f t="shared" si="203"/>
        <v>9.6176920308356717</v>
      </c>
      <c r="P629" s="1">
        <v>60.471944927253794</v>
      </c>
      <c r="Q629" s="3">
        <f t="shared" si="204"/>
        <v>1.7886769540971303</v>
      </c>
      <c r="R629" s="3">
        <f t="shared" si="205"/>
        <v>7.8084534273602344</v>
      </c>
      <c r="S629" s="7">
        <v>39.301386789493385</v>
      </c>
      <c r="T629" s="3">
        <f t="shared" si="206"/>
        <v>1.6053199906736686</v>
      </c>
      <c r="U629" s="3">
        <f t="shared" si="207"/>
        <v>6.3088340277339192</v>
      </c>
      <c r="V629" s="7">
        <v>39.626550802427268</v>
      </c>
      <c r="W629" s="3">
        <f t="shared" si="208"/>
        <v>1.6088099522535637</v>
      </c>
      <c r="X629" s="3">
        <f t="shared" si="209"/>
        <v>6.3345521390566573</v>
      </c>
      <c r="Y629" s="1">
        <v>4</v>
      </c>
      <c r="Z629" s="3">
        <f t="shared" si="210"/>
        <v>0.69897000433601886</v>
      </c>
      <c r="AA629" s="3">
        <f t="shared" si="211"/>
        <v>2.1213203435596424</v>
      </c>
      <c r="AB629" s="5">
        <v>239.83333333333334</v>
      </c>
      <c r="AC629" s="3">
        <f t="shared" si="212"/>
        <v>2.3817165967089231</v>
      </c>
      <c r="AD629" s="3">
        <f t="shared" si="213"/>
        <v>15.50268793897798</v>
      </c>
      <c r="AE629" s="2">
        <v>1.02</v>
      </c>
      <c r="AF629" s="3">
        <f t="shared" si="214"/>
        <v>0.30535136944662378</v>
      </c>
      <c r="AG629" s="3">
        <f t="shared" si="215"/>
        <v>1.2328828005937953</v>
      </c>
      <c r="AH629" s="8">
        <v>9.6000000000000014</v>
      </c>
      <c r="AI629" s="3">
        <f t="shared" si="216"/>
        <v>1.0253058652647702</v>
      </c>
      <c r="AJ629" s="3">
        <f t="shared" si="217"/>
        <v>3.178049716414141</v>
      </c>
      <c r="AK629">
        <v>2.3600000000000003</v>
      </c>
      <c r="AL629" s="3">
        <f t="shared" si="218"/>
        <v>0.5263392773898441</v>
      </c>
      <c r="AM629" s="3">
        <f t="shared" si="219"/>
        <v>1.6911534525287764</v>
      </c>
    </row>
    <row r="630" spans="1:39" x14ac:dyDescent="0.2">
      <c r="A630">
        <v>55</v>
      </c>
      <c r="B630">
        <v>5</v>
      </c>
      <c r="C630" s="1">
        <v>55.05</v>
      </c>
      <c r="D630" s="1" t="s">
        <v>317</v>
      </c>
      <c r="E630" s="6" t="s">
        <v>186</v>
      </c>
      <c r="F630" s="6">
        <v>1</v>
      </c>
      <c r="G630" s="3">
        <v>6</v>
      </c>
      <c r="H630" s="3">
        <f t="shared" si="198"/>
        <v>0.84509804001425681</v>
      </c>
      <c r="I630" s="3">
        <f t="shared" si="199"/>
        <v>2.5495097567963922</v>
      </c>
      <c r="J630" s="3">
        <v>80</v>
      </c>
      <c r="K630" s="3">
        <f t="shared" si="200"/>
        <v>1.9084850188786497</v>
      </c>
      <c r="L630" s="3">
        <f t="shared" si="201"/>
        <v>8.9721792224631809</v>
      </c>
      <c r="M630" s="3">
        <v>85</v>
      </c>
      <c r="N630" s="3">
        <f t="shared" si="202"/>
        <v>1.9344984512435677</v>
      </c>
      <c r="O630" s="3">
        <f t="shared" si="203"/>
        <v>9.2466210044534645</v>
      </c>
      <c r="P630" s="1">
        <v>74.842589226972649</v>
      </c>
      <c r="Q630" s="3">
        <f t="shared" si="204"/>
        <v>1.8799131511732547</v>
      </c>
      <c r="R630" s="3">
        <f t="shared" si="205"/>
        <v>8.6800109001643921</v>
      </c>
      <c r="S630" s="7">
        <v>62.296030625366313</v>
      </c>
      <c r="T630" s="3">
        <f t="shared" si="206"/>
        <v>1.8013764757116337</v>
      </c>
      <c r="U630" s="3">
        <f t="shared" si="207"/>
        <v>7.924394653559748</v>
      </c>
      <c r="V630" s="7">
        <v>53.902208238393101</v>
      </c>
      <c r="W630" s="3">
        <f t="shared" si="208"/>
        <v>1.7395898126916576</v>
      </c>
      <c r="X630" s="3">
        <f t="shared" si="209"/>
        <v>7.3757852624919265</v>
      </c>
      <c r="Y630" s="1">
        <v>1.3333333333333333</v>
      </c>
      <c r="Z630" s="3">
        <f t="shared" si="210"/>
        <v>0.36797678529459432</v>
      </c>
      <c r="AA630" s="3">
        <f t="shared" si="211"/>
        <v>1.35400640077266</v>
      </c>
      <c r="AB630" s="5">
        <v>146.16666666666666</v>
      </c>
      <c r="AC630" s="3">
        <f t="shared" si="212"/>
        <v>2.1678094531939247</v>
      </c>
      <c r="AD630" s="3">
        <f t="shared" si="213"/>
        <v>12.110601416389967</v>
      </c>
      <c r="AE630" s="2">
        <v>0.95</v>
      </c>
      <c r="AF630" s="3">
        <f t="shared" si="214"/>
        <v>0.29003461136251801</v>
      </c>
      <c r="AG630" s="3">
        <f t="shared" si="215"/>
        <v>1.2041594578792296</v>
      </c>
      <c r="AH630" s="8">
        <v>22.033333333333331</v>
      </c>
      <c r="AI630" s="3">
        <f t="shared" si="216"/>
        <v>1.3623567926545359</v>
      </c>
      <c r="AJ630" s="3">
        <f t="shared" si="217"/>
        <v>4.7469288317114398</v>
      </c>
      <c r="AK630">
        <v>1.88</v>
      </c>
      <c r="AL630" s="3">
        <f t="shared" si="218"/>
        <v>0.45939248775923086</v>
      </c>
      <c r="AM630" s="3">
        <f t="shared" si="219"/>
        <v>1.5427248620541512</v>
      </c>
    </row>
    <row r="631" spans="1:39" x14ac:dyDescent="0.2">
      <c r="A631">
        <v>55</v>
      </c>
      <c r="B631">
        <v>6</v>
      </c>
      <c r="C631" s="1">
        <v>55.06</v>
      </c>
      <c r="D631" s="1" t="s">
        <v>317</v>
      </c>
      <c r="E631" s="6" t="s">
        <v>49</v>
      </c>
      <c r="F631" s="9">
        <v>1</v>
      </c>
      <c r="G631" s="11">
        <v>12</v>
      </c>
      <c r="H631" s="3">
        <f t="shared" si="198"/>
        <v>1.1139433523068367</v>
      </c>
      <c r="I631" s="3">
        <f t="shared" si="199"/>
        <v>3.5355339059327378</v>
      </c>
      <c r="J631" s="3">
        <v>85</v>
      </c>
      <c r="K631" s="3">
        <f t="shared" si="200"/>
        <v>1.9344984512435677</v>
      </c>
      <c r="L631" s="3">
        <f t="shared" si="201"/>
        <v>9.2466210044534645</v>
      </c>
      <c r="M631" s="3">
        <v>92</v>
      </c>
      <c r="N631" s="3">
        <f t="shared" si="202"/>
        <v>1.968482948553935</v>
      </c>
      <c r="O631" s="3">
        <f t="shared" si="203"/>
        <v>9.6176920308356717</v>
      </c>
      <c r="P631" s="1">
        <v>104.08148566822906</v>
      </c>
      <c r="Q631" s="3">
        <f t="shared" si="204"/>
        <v>2.0215262043210434</v>
      </c>
      <c r="R631" s="3">
        <f t="shared" si="205"/>
        <v>10.226508967787055</v>
      </c>
      <c r="S631" s="7">
        <v>76.244805736309317</v>
      </c>
      <c r="T631" s="3">
        <f t="shared" si="206"/>
        <v>1.8878692853020143</v>
      </c>
      <c r="U631" s="3">
        <f t="shared" si="207"/>
        <v>8.7604112766644313</v>
      </c>
      <c r="V631" s="7">
        <v>70.169111388282943</v>
      </c>
      <c r="W631" s="3">
        <f t="shared" si="208"/>
        <v>1.8522915432953175</v>
      </c>
      <c r="X631" s="3">
        <f t="shared" si="209"/>
        <v>8.4064922166313192</v>
      </c>
      <c r="Y631" s="1">
        <v>3.3333333333333335</v>
      </c>
      <c r="Z631" s="3">
        <f t="shared" si="210"/>
        <v>0.63682209758717434</v>
      </c>
      <c r="AA631" s="3">
        <f t="shared" si="211"/>
        <v>1.9578900207451218</v>
      </c>
      <c r="AB631" s="5">
        <v>147.83333333333334</v>
      </c>
      <c r="AC631" s="3">
        <f t="shared" si="212"/>
        <v>2.172700208504903</v>
      </c>
      <c r="AD631" s="3">
        <f t="shared" si="213"/>
        <v>12.179217270963408</v>
      </c>
      <c r="AE631" s="2">
        <v>1.27</v>
      </c>
      <c r="AF631" s="3">
        <f t="shared" si="214"/>
        <v>0.35602585719312274</v>
      </c>
      <c r="AG631" s="3">
        <f t="shared" si="215"/>
        <v>1.3304134695650072</v>
      </c>
      <c r="AH631" s="8" t="s">
        <v>29</v>
      </c>
      <c r="AI631" s="8" t="s">
        <v>29</v>
      </c>
      <c r="AJ631" s="8" t="s">
        <v>29</v>
      </c>
      <c r="AK631" s="8" t="s">
        <v>29</v>
      </c>
      <c r="AL631" s="8" t="s">
        <v>29</v>
      </c>
      <c r="AM631" s="8" t="s">
        <v>29</v>
      </c>
    </row>
    <row r="632" spans="1:39" x14ac:dyDescent="0.2">
      <c r="A632">
        <v>55</v>
      </c>
      <c r="B632">
        <v>7</v>
      </c>
      <c r="C632" s="1">
        <v>55.07</v>
      </c>
      <c r="D632" s="1" t="s">
        <v>314</v>
      </c>
      <c r="E632" s="6" t="s">
        <v>167</v>
      </c>
      <c r="F632" s="6">
        <v>2</v>
      </c>
      <c r="G632" s="3">
        <v>12</v>
      </c>
      <c r="H632" s="3">
        <f t="shared" si="198"/>
        <v>1.1139433523068367</v>
      </c>
      <c r="I632" s="3">
        <f t="shared" si="199"/>
        <v>3.5355339059327378</v>
      </c>
      <c r="J632" s="3">
        <v>80</v>
      </c>
      <c r="K632" s="3">
        <f t="shared" si="200"/>
        <v>1.9084850188786497</v>
      </c>
      <c r="L632" s="3">
        <f t="shared" si="201"/>
        <v>8.9721792224631809</v>
      </c>
      <c r="M632" s="3">
        <v>85</v>
      </c>
      <c r="N632" s="3">
        <f t="shared" si="202"/>
        <v>1.9344984512435677</v>
      </c>
      <c r="O632" s="3">
        <f t="shared" si="203"/>
        <v>9.2466210044534645</v>
      </c>
      <c r="P632" s="1">
        <v>78.334572984649029</v>
      </c>
      <c r="Q632" s="3">
        <f t="shared" si="204"/>
        <v>1.8994624885072653</v>
      </c>
      <c r="R632" s="3">
        <f t="shared" si="205"/>
        <v>8.8788835438161389</v>
      </c>
      <c r="S632" s="7">
        <v>62.707330999638422</v>
      </c>
      <c r="T632" s="3">
        <f t="shared" si="206"/>
        <v>1.8041894108203926</v>
      </c>
      <c r="U632" s="3">
        <f t="shared" si="207"/>
        <v>7.9503038306493936</v>
      </c>
      <c r="V632" s="7">
        <v>57.047235485166013</v>
      </c>
      <c r="W632" s="3">
        <f t="shared" si="208"/>
        <v>1.7637815411783506</v>
      </c>
      <c r="X632" s="3">
        <f t="shared" si="209"/>
        <v>7.5859894203173006</v>
      </c>
      <c r="Y632" s="1">
        <v>2</v>
      </c>
      <c r="Z632" s="3">
        <f t="shared" si="210"/>
        <v>0.47712125471966244</v>
      </c>
      <c r="AA632" s="3">
        <f t="shared" si="211"/>
        <v>1.5811388300841898</v>
      </c>
      <c r="AB632" s="5">
        <v>172.33333333333334</v>
      </c>
      <c r="AC632" s="3">
        <f t="shared" si="212"/>
        <v>2.2388820889151368</v>
      </c>
      <c r="AD632" s="3">
        <f t="shared" si="213"/>
        <v>13.14660919527668</v>
      </c>
      <c r="AE632" s="2">
        <v>0.99</v>
      </c>
      <c r="AF632" s="3">
        <f t="shared" si="214"/>
        <v>0.29885307640970665</v>
      </c>
      <c r="AG632" s="3">
        <f t="shared" si="215"/>
        <v>1.2206555615733703</v>
      </c>
      <c r="AH632" s="8">
        <v>26.533333333333331</v>
      </c>
      <c r="AI632" s="3">
        <f t="shared" si="216"/>
        <v>1.4398587926007198</v>
      </c>
      <c r="AJ632" s="3">
        <f t="shared" si="217"/>
        <v>5.1993589348431533</v>
      </c>
      <c r="AK632">
        <v>1.84</v>
      </c>
      <c r="AL632" s="3">
        <f t="shared" si="218"/>
        <v>0.45331834004703764</v>
      </c>
      <c r="AM632" s="3">
        <f t="shared" si="219"/>
        <v>1.5297058540778354</v>
      </c>
    </row>
    <row r="633" spans="1:39" x14ac:dyDescent="0.2">
      <c r="A633">
        <v>55</v>
      </c>
      <c r="B633">
        <v>8</v>
      </c>
      <c r="C633" s="1">
        <v>55.08</v>
      </c>
      <c r="D633" s="1" t="s">
        <v>314</v>
      </c>
      <c r="E633" s="6" t="s">
        <v>156</v>
      </c>
      <c r="F633" s="6">
        <v>2</v>
      </c>
      <c r="G633" s="3">
        <v>7</v>
      </c>
      <c r="H633" s="3">
        <f t="shared" si="198"/>
        <v>0.90308998699194354</v>
      </c>
      <c r="I633" s="3">
        <f t="shared" si="199"/>
        <v>2.7386127875258306</v>
      </c>
      <c r="J633" s="3">
        <v>85</v>
      </c>
      <c r="K633" s="3">
        <f t="shared" si="200"/>
        <v>1.9344984512435677</v>
      </c>
      <c r="L633" s="3">
        <f t="shared" si="201"/>
        <v>9.2466210044534645</v>
      </c>
      <c r="M633" s="3">
        <v>85</v>
      </c>
      <c r="N633" s="3">
        <f t="shared" si="202"/>
        <v>1.9344984512435677</v>
      </c>
      <c r="O633" s="3">
        <f t="shared" si="203"/>
        <v>9.2466210044534645</v>
      </c>
      <c r="P633" s="1">
        <v>78.356173063786372</v>
      </c>
      <c r="Q633" s="3">
        <f t="shared" si="204"/>
        <v>1.8995807158830833</v>
      </c>
      <c r="R633" s="3">
        <f t="shared" si="205"/>
        <v>8.8800998341114603</v>
      </c>
      <c r="S633" s="7">
        <v>64.733096778827843</v>
      </c>
      <c r="T633" s="3">
        <f t="shared" si="206"/>
        <v>1.8177840929874378</v>
      </c>
      <c r="U633" s="3">
        <f t="shared" si="207"/>
        <v>8.0767008598082821</v>
      </c>
      <c r="V633" s="7">
        <v>53.071018579694126</v>
      </c>
      <c r="W633" s="3">
        <f t="shared" si="208"/>
        <v>1.732964550810578</v>
      </c>
      <c r="X633" s="3">
        <f t="shared" si="209"/>
        <v>7.3192225392929631</v>
      </c>
      <c r="Y633" s="1">
        <v>3</v>
      </c>
      <c r="Z633" s="3">
        <f t="shared" si="210"/>
        <v>0.6020599913279624</v>
      </c>
      <c r="AA633" s="3">
        <f t="shared" si="211"/>
        <v>1.8708286933869707</v>
      </c>
      <c r="AB633" s="5">
        <v>162.66666666666666</v>
      </c>
      <c r="AC633" s="3">
        <f t="shared" si="212"/>
        <v>2.2139602374033061</v>
      </c>
      <c r="AD633" s="3">
        <f t="shared" si="213"/>
        <v>12.773670837573146</v>
      </c>
      <c r="AE633" s="2">
        <v>0.97</v>
      </c>
      <c r="AF633" s="3">
        <f t="shared" si="214"/>
        <v>0.2944662261615929</v>
      </c>
      <c r="AG633" s="3">
        <f t="shared" si="215"/>
        <v>1.2124355652982142</v>
      </c>
      <c r="AH633" s="8">
        <v>23.633333333333329</v>
      </c>
      <c r="AI633" s="3">
        <f t="shared" si="216"/>
        <v>1.3915231836751631</v>
      </c>
      <c r="AJ633" s="3">
        <f t="shared" si="217"/>
        <v>4.9125689138508104</v>
      </c>
      <c r="AK633">
        <v>2.27</v>
      </c>
      <c r="AL633" s="3">
        <f t="shared" si="218"/>
        <v>0.51454775266028607</v>
      </c>
      <c r="AM633" s="3">
        <f t="shared" si="219"/>
        <v>1.6643316977093239</v>
      </c>
    </row>
    <row r="634" spans="1:39" x14ac:dyDescent="0.2">
      <c r="A634">
        <v>55</v>
      </c>
      <c r="B634">
        <v>9</v>
      </c>
      <c r="C634" s="1">
        <v>55.09</v>
      </c>
      <c r="D634" s="1" t="s">
        <v>312</v>
      </c>
      <c r="E634" s="9" t="s">
        <v>9</v>
      </c>
      <c r="F634" s="6">
        <v>2</v>
      </c>
      <c r="G634" s="3">
        <v>13</v>
      </c>
      <c r="H634" s="3">
        <f t="shared" si="198"/>
        <v>1.146128035678238</v>
      </c>
      <c r="I634" s="3">
        <f t="shared" si="199"/>
        <v>3.6742346141747673</v>
      </c>
      <c r="J634" s="3">
        <v>100</v>
      </c>
      <c r="K634" s="3">
        <f t="shared" si="200"/>
        <v>2.0043213737826426</v>
      </c>
      <c r="L634" s="3">
        <f t="shared" si="201"/>
        <v>10.024968827881711</v>
      </c>
      <c r="M634" s="3">
        <v>100</v>
      </c>
      <c r="N634" s="3">
        <f t="shared" si="202"/>
        <v>2.0043213737826426</v>
      </c>
      <c r="O634" s="3">
        <f t="shared" si="203"/>
        <v>10.024968827881711</v>
      </c>
      <c r="P634" s="1">
        <v>67.257118662100112</v>
      </c>
      <c r="Q634" s="3">
        <f t="shared" si="204"/>
        <v>1.8341479514556343</v>
      </c>
      <c r="R634" s="3">
        <f t="shared" si="205"/>
        <v>8.2314712331453919</v>
      </c>
      <c r="S634" s="7">
        <v>44.853321055495925</v>
      </c>
      <c r="T634" s="3">
        <f t="shared" si="206"/>
        <v>1.6613707961421973</v>
      </c>
      <c r="U634" s="3">
        <f t="shared" si="207"/>
        <v>6.7344874382165063</v>
      </c>
      <c r="V634" s="7">
        <v>40.820425268747123</v>
      </c>
      <c r="W634" s="3">
        <f t="shared" si="208"/>
        <v>1.6213884448119051</v>
      </c>
      <c r="X634" s="3">
        <f t="shared" si="209"/>
        <v>6.4280965509820343</v>
      </c>
      <c r="Y634" s="1">
        <v>11.333333333333334</v>
      </c>
      <c r="Z634" s="3">
        <f t="shared" si="210"/>
        <v>1.0910804693473326</v>
      </c>
      <c r="AA634" s="3">
        <f t="shared" si="211"/>
        <v>3.4399612400917157</v>
      </c>
      <c r="AB634" s="5">
        <v>454.83333333333331</v>
      </c>
      <c r="AC634" s="3">
        <f t="shared" si="212"/>
        <v>2.6588060802858058</v>
      </c>
      <c r="AD634" s="3">
        <f t="shared" si="213"/>
        <v>21.338541031038961</v>
      </c>
      <c r="AE634" s="2">
        <v>1.17</v>
      </c>
      <c r="AF634" s="3">
        <f t="shared" si="214"/>
        <v>0.33645973384852951</v>
      </c>
      <c r="AG634" s="3">
        <f t="shared" si="215"/>
        <v>1.2922847983320085</v>
      </c>
      <c r="AH634" s="8" t="s">
        <v>29</v>
      </c>
      <c r="AI634" s="8" t="s">
        <v>29</v>
      </c>
      <c r="AJ634" s="8" t="s">
        <v>29</v>
      </c>
      <c r="AK634" s="8" t="s">
        <v>29</v>
      </c>
      <c r="AL634" s="8" t="s">
        <v>29</v>
      </c>
      <c r="AM634" s="8" t="s">
        <v>29</v>
      </c>
    </row>
    <row r="635" spans="1:39" x14ac:dyDescent="0.2">
      <c r="A635">
        <v>55</v>
      </c>
      <c r="B635">
        <v>10</v>
      </c>
      <c r="C635" s="1">
        <v>55.1</v>
      </c>
      <c r="D635" s="1" t="s">
        <v>314</v>
      </c>
      <c r="E635" s="6" t="s">
        <v>249</v>
      </c>
      <c r="F635" s="6">
        <v>2</v>
      </c>
      <c r="G635" s="3">
        <v>10</v>
      </c>
      <c r="H635" s="3">
        <f t="shared" si="198"/>
        <v>1.0413926851582251</v>
      </c>
      <c r="I635" s="3">
        <f t="shared" si="199"/>
        <v>3.2403703492039302</v>
      </c>
      <c r="J635" s="3">
        <v>100</v>
      </c>
      <c r="K635" s="3">
        <f t="shared" si="200"/>
        <v>2.0043213737826426</v>
      </c>
      <c r="L635" s="3">
        <f t="shared" si="201"/>
        <v>10.024968827881711</v>
      </c>
      <c r="M635" s="3">
        <v>100</v>
      </c>
      <c r="N635" s="3">
        <f t="shared" si="202"/>
        <v>2.0043213737826426</v>
      </c>
      <c r="O635" s="3">
        <f t="shared" si="203"/>
        <v>10.024968827881711</v>
      </c>
      <c r="P635" s="1">
        <v>78.602774053895686</v>
      </c>
      <c r="Q635" s="3">
        <f t="shared" si="204"/>
        <v>1.9009282026033356</v>
      </c>
      <c r="R635" s="3">
        <f t="shared" si="205"/>
        <v>8.893974030426202</v>
      </c>
      <c r="S635" s="7">
        <v>67.790239948164313</v>
      </c>
      <c r="T635" s="3">
        <f t="shared" si="206"/>
        <v>1.8375268243206866</v>
      </c>
      <c r="U635" s="3">
        <f t="shared" si="207"/>
        <v>8.2637908945086647</v>
      </c>
      <c r="V635" s="7">
        <v>67.957529024476827</v>
      </c>
      <c r="W635" s="3">
        <f t="shared" si="208"/>
        <v>1.8385816908929133</v>
      </c>
      <c r="X635" s="3">
        <f t="shared" si="209"/>
        <v>8.2739065153334206</v>
      </c>
      <c r="Y635" s="1">
        <v>4</v>
      </c>
      <c r="Z635" s="3">
        <f t="shared" si="210"/>
        <v>0.69897000433601886</v>
      </c>
      <c r="AA635" s="3">
        <f t="shared" si="211"/>
        <v>2.1213203435596424</v>
      </c>
      <c r="AB635" s="5">
        <v>132.5</v>
      </c>
      <c r="AC635" s="3">
        <f t="shared" si="212"/>
        <v>2.1254812657005941</v>
      </c>
      <c r="AD635" s="3">
        <f t="shared" si="213"/>
        <v>11.532562594670797</v>
      </c>
      <c r="AE635" s="2">
        <v>0.84</v>
      </c>
      <c r="AF635" s="3">
        <f t="shared" si="214"/>
        <v>0.26481782300953643</v>
      </c>
      <c r="AG635" s="3">
        <f t="shared" si="215"/>
        <v>1.1575836902790224</v>
      </c>
      <c r="AH635" s="8" t="s">
        <v>29</v>
      </c>
      <c r="AI635" s="8" t="s">
        <v>29</v>
      </c>
      <c r="AJ635" s="8" t="s">
        <v>29</v>
      </c>
      <c r="AK635" s="8" t="s">
        <v>29</v>
      </c>
      <c r="AL635" s="8" t="s">
        <v>29</v>
      </c>
      <c r="AM635" s="8" t="s">
        <v>29</v>
      </c>
    </row>
    <row r="636" spans="1:39" x14ac:dyDescent="0.2">
      <c r="A636">
        <v>55</v>
      </c>
      <c r="B636">
        <v>11</v>
      </c>
      <c r="C636" s="1">
        <v>55.11</v>
      </c>
      <c r="D636" s="1" t="s">
        <v>314</v>
      </c>
      <c r="E636" s="6" t="s">
        <v>197</v>
      </c>
      <c r="F636" s="6">
        <v>2</v>
      </c>
      <c r="G636" s="3">
        <v>2</v>
      </c>
      <c r="H636" s="3">
        <f t="shared" si="198"/>
        <v>0.47712125471966244</v>
      </c>
      <c r="I636" s="3">
        <f t="shared" si="199"/>
        <v>1.5811388300841898</v>
      </c>
      <c r="J636" s="3">
        <v>85</v>
      </c>
      <c r="K636" s="3">
        <f t="shared" si="200"/>
        <v>1.9344984512435677</v>
      </c>
      <c r="L636" s="3">
        <f t="shared" si="201"/>
        <v>9.2466210044534645</v>
      </c>
      <c r="M636" s="3">
        <v>92</v>
      </c>
      <c r="N636" s="3">
        <f t="shared" si="202"/>
        <v>1.968482948553935</v>
      </c>
      <c r="O636" s="3">
        <f t="shared" si="203"/>
        <v>9.6176920308356717</v>
      </c>
      <c r="P636" s="1">
        <v>37.821418245897611</v>
      </c>
      <c r="Q636" s="3">
        <f t="shared" si="204"/>
        <v>1.5890713972325683</v>
      </c>
      <c r="R636" s="3">
        <f t="shared" si="205"/>
        <v>6.1904295687696509</v>
      </c>
      <c r="S636" s="7">
        <v>45.980137752267034</v>
      </c>
      <c r="T636" s="3">
        <f t="shared" si="206"/>
        <v>1.6719142858549914</v>
      </c>
      <c r="U636" s="3">
        <f t="shared" si="207"/>
        <v>6.8176343222753619</v>
      </c>
      <c r="V636" s="7">
        <v>57.477837140211641</v>
      </c>
      <c r="W636" s="3">
        <f t="shared" si="208"/>
        <v>1.7669913014422494</v>
      </c>
      <c r="X636" s="3">
        <f t="shared" si="209"/>
        <v>7.6143179038054116</v>
      </c>
      <c r="Y636" s="1">
        <v>4</v>
      </c>
      <c r="Z636" s="3">
        <f t="shared" si="210"/>
        <v>0.69897000433601886</v>
      </c>
      <c r="AA636" s="3">
        <f t="shared" si="211"/>
        <v>2.1213203435596424</v>
      </c>
      <c r="AB636" s="5">
        <v>179.75</v>
      </c>
      <c r="AC636" s="3">
        <f t="shared" si="212"/>
        <v>2.2570783059665684</v>
      </c>
      <c r="AD636" s="3">
        <f t="shared" si="213"/>
        <v>13.425721582097552</v>
      </c>
      <c r="AE636" s="2">
        <v>1.04</v>
      </c>
      <c r="AF636" s="3">
        <f t="shared" si="214"/>
        <v>0.30963016742589877</v>
      </c>
      <c r="AG636" s="3">
        <f t="shared" si="215"/>
        <v>1.2409673645990857</v>
      </c>
      <c r="AH636" s="8" t="s">
        <v>29</v>
      </c>
      <c r="AI636" s="8" t="s">
        <v>29</v>
      </c>
      <c r="AJ636" s="8" t="s">
        <v>29</v>
      </c>
      <c r="AK636" s="8" t="s">
        <v>29</v>
      </c>
      <c r="AL636" s="8" t="s">
        <v>29</v>
      </c>
      <c r="AM636" s="8" t="s">
        <v>29</v>
      </c>
    </row>
    <row r="637" spans="1:39" x14ac:dyDescent="0.2">
      <c r="A637">
        <v>55</v>
      </c>
      <c r="B637">
        <v>12</v>
      </c>
      <c r="C637" s="1">
        <v>55.12</v>
      </c>
      <c r="D637" s="1" t="s">
        <v>314</v>
      </c>
      <c r="E637" s="6" t="s">
        <v>250</v>
      </c>
      <c r="F637" s="6">
        <v>2</v>
      </c>
      <c r="G637" s="3">
        <v>9</v>
      </c>
      <c r="H637" s="3">
        <f t="shared" si="198"/>
        <v>1</v>
      </c>
      <c r="I637" s="3">
        <f t="shared" si="199"/>
        <v>3.082207001484488</v>
      </c>
      <c r="J637" s="3">
        <v>85</v>
      </c>
      <c r="K637" s="3">
        <f t="shared" si="200"/>
        <v>1.9344984512435677</v>
      </c>
      <c r="L637" s="3">
        <f t="shared" si="201"/>
        <v>9.2466210044534645</v>
      </c>
      <c r="M637" s="3">
        <v>92</v>
      </c>
      <c r="N637" s="3">
        <f t="shared" si="202"/>
        <v>1.968482948553935</v>
      </c>
      <c r="O637" s="3">
        <f t="shared" si="203"/>
        <v>9.6176920308356717</v>
      </c>
      <c r="P637" s="1">
        <v>37.923776627901638</v>
      </c>
      <c r="Q637" s="3">
        <f t="shared" si="204"/>
        <v>1.5902149716036527</v>
      </c>
      <c r="R637" s="3">
        <f t="shared" si="205"/>
        <v>6.1986915254674226</v>
      </c>
      <c r="S637" s="7">
        <v>39.933133668258371</v>
      </c>
      <c r="T637" s="3">
        <f t="shared" si="206"/>
        <v>1.6120749936737981</v>
      </c>
      <c r="U637" s="3">
        <f t="shared" si="207"/>
        <v>6.3587053452930471</v>
      </c>
      <c r="V637" s="7">
        <v>36.902362081243666</v>
      </c>
      <c r="W637" s="3">
        <f t="shared" si="208"/>
        <v>1.5786662761127701</v>
      </c>
      <c r="X637" s="3">
        <f t="shared" si="209"/>
        <v>6.115747058311328</v>
      </c>
      <c r="Y637" s="1">
        <v>1</v>
      </c>
      <c r="Z637" s="3">
        <f t="shared" si="210"/>
        <v>0.3010299956639812</v>
      </c>
      <c r="AA637" s="3">
        <f t="shared" si="211"/>
        <v>1.2247448713915889</v>
      </c>
      <c r="AB637" s="5">
        <v>198.83333333333334</v>
      </c>
      <c r="AC637" s="3">
        <f t="shared" si="212"/>
        <v>2.3006679327152049</v>
      </c>
      <c r="AD637" s="3">
        <f t="shared" si="213"/>
        <v>14.118545723031581</v>
      </c>
      <c r="AE637" s="2">
        <v>0.82</v>
      </c>
      <c r="AF637" s="3">
        <f t="shared" si="214"/>
        <v>0.26007138798507473</v>
      </c>
      <c r="AG637" s="3">
        <f t="shared" si="215"/>
        <v>1.1489125293076057</v>
      </c>
      <c r="AH637" s="8">
        <v>7.2666666666666657</v>
      </c>
      <c r="AI637" s="3">
        <f t="shared" si="216"/>
        <v>0.9173304261065538</v>
      </c>
      <c r="AJ637" s="3">
        <f t="shared" si="217"/>
        <v>2.7868739954771304</v>
      </c>
      <c r="AK637">
        <v>2.1</v>
      </c>
      <c r="AL637" s="3">
        <f t="shared" si="218"/>
        <v>0.49136169383427269</v>
      </c>
      <c r="AM637" s="3">
        <f t="shared" si="219"/>
        <v>1.61245154965971</v>
      </c>
    </row>
    <row r="638" spans="1:39" x14ac:dyDescent="0.2">
      <c r="A638">
        <v>56</v>
      </c>
      <c r="B638">
        <v>1</v>
      </c>
      <c r="C638" s="1">
        <v>56.01</v>
      </c>
      <c r="D638" s="1" t="s">
        <v>317</v>
      </c>
      <c r="E638" s="6" t="s">
        <v>150</v>
      </c>
      <c r="F638" s="6">
        <v>1</v>
      </c>
      <c r="G638" s="3">
        <v>10</v>
      </c>
      <c r="H638" s="3">
        <f t="shared" si="198"/>
        <v>1.0413926851582251</v>
      </c>
      <c r="I638" s="3">
        <f t="shared" si="199"/>
        <v>3.2403703492039302</v>
      </c>
      <c r="J638" s="3">
        <v>80</v>
      </c>
      <c r="K638" s="3">
        <f t="shared" si="200"/>
        <v>1.9084850188786497</v>
      </c>
      <c r="L638" s="3">
        <f t="shared" si="201"/>
        <v>8.9721792224631809</v>
      </c>
      <c r="M638" s="3">
        <v>85</v>
      </c>
      <c r="N638" s="3">
        <f t="shared" si="202"/>
        <v>1.9344984512435677</v>
      </c>
      <c r="O638" s="3">
        <f t="shared" si="203"/>
        <v>9.2466210044534645</v>
      </c>
      <c r="P638" s="1">
        <v>65.490647993046423</v>
      </c>
      <c r="Q638" s="3">
        <f t="shared" si="204"/>
        <v>1.822760565443992</v>
      </c>
      <c r="R638" s="3">
        <f t="shared" si="205"/>
        <v>8.1234628080053657</v>
      </c>
      <c r="S638" s="7">
        <v>54.20663265756253</v>
      </c>
      <c r="T638" s="3">
        <f t="shared" si="206"/>
        <v>1.7419912580468826</v>
      </c>
      <c r="U638" s="3">
        <f t="shared" si="207"/>
        <v>7.396393219506554</v>
      </c>
      <c r="V638" s="7">
        <v>40.999773074378496</v>
      </c>
      <c r="W638" s="3">
        <f t="shared" si="208"/>
        <v>1.6232469439023895</v>
      </c>
      <c r="X638" s="3">
        <f t="shared" si="209"/>
        <v>6.4420317504944427</v>
      </c>
      <c r="Y638" s="1">
        <v>3</v>
      </c>
      <c r="Z638" s="3">
        <f t="shared" si="210"/>
        <v>0.6020599913279624</v>
      </c>
      <c r="AA638" s="3">
        <f t="shared" si="211"/>
        <v>1.8708286933869707</v>
      </c>
      <c r="AB638" s="5">
        <v>203.16666666666666</v>
      </c>
      <c r="AC638" s="3">
        <f t="shared" si="212"/>
        <v>2.3099848383169075</v>
      </c>
      <c r="AD638" s="3">
        <f t="shared" si="213"/>
        <v>14.27118308573843</v>
      </c>
      <c r="AE638" s="2">
        <v>1.51</v>
      </c>
      <c r="AF638" s="3">
        <f t="shared" si="214"/>
        <v>0.39967372148103808</v>
      </c>
      <c r="AG638" s="3">
        <f t="shared" si="215"/>
        <v>1.4177446878757824</v>
      </c>
      <c r="AH638" s="8">
        <v>0.23333333333333309</v>
      </c>
      <c r="AI638" s="3">
        <f t="shared" si="216"/>
        <v>9.1080469347332507E-2</v>
      </c>
      <c r="AJ638" s="3">
        <f t="shared" si="217"/>
        <v>0.85634883857767508</v>
      </c>
      <c r="AK638">
        <v>2.16</v>
      </c>
      <c r="AL638" s="3">
        <f t="shared" si="218"/>
        <v>0.49968708261840383</v>
      </c>
      <c r="AM638" s="3">
        <f t="shared" si="219"/>
        <v>1.6309506430300091</v>
      </c>
    </row>
    <row r="639" spans="1:39" s="16" customFormat="1" x14ac:dyDescent="0.2">
      <c r="A639" s="16">
        <v>56</v>
      </c>
      <c r="B639" s="16">
        <v>2</v>
      </c>
      <c r="C639" s="17">
        <v>56.02</v>
      </c>
      <c r="D639" s="17" t="s">
        <v>313</v>
      </c>
      <c r="E639" s="18" t="s">
        <v>11</v>
      </c>
      <c r="F639" s="18">
        <v>1</v>
      </c>
      <c r="G639" s="19">
        <v>14</v>
      </c>
      <c r="H639" s="3">
        <f t="shared" si="198"/>
        <v>1.1760912590556813</v>
      </c>
      <c r="I639" s="3">
        <f t="shared" si="199"/>
        <v>3.8078865529319543</v>
      </c>
      <c r="J639" s="19">
        <v>58</v>
      </c>
      <c r="K639" s="3">
        <f t="shared" si="200"/>
        <v>1.7708520116421442</v>
      </c>
      <c r="L639" s="3">
        <f t="shared" si="201"/>
        <v>7.6485292703891776</v>
      </c>
      <c r="M639" s="19">
        <v>65</v>
      </c>
      <c r="N639" s="3">
        <f t="shared" si="202"/>
        <v>1.8195439355418688</v>
      </c>
      <c r="O639" s="3">
        <f t="shared" si="203"/>
        <v>8.0932070281193234</v>
      </c>
      <c r="P639" s="17">
        <v>53.895101337631907</v>
      </c>
      <c r="Q639" s="3">
        <f t="shared" si="204"/>
        <v>1.7395335911357699</v>
      </c>
      <c r="R639" s="3">
        <f t="shared" si="205"/>
        <v>7.3753034742735775</v>
      </c>
      <c r="S639" s="20" t="s">
        <v>29</v>
      </c>
      <c r="T639" s="8" t="s">
        <v>29</v>
      </c>
      <c r="U639" s="8" t="s">
        <v>29</v>
      </c>
      <c r="V639" s="20" t="s">
        <v>29</v>
      </c>
      <c r="W639" s="8" t="s">
        <v>29</v>
      </c>
      <c r="X639" s="8" t="s">
        <v>29</v>
      </c>
      <c r="Y639" s="17">
        <v>0.66666666666666663</v>
      </c>
      <c r="Z639" s="3">
        <f t="shared" si="210"/>
        <v>0.22184874961635634</v>
      </c>
      <c r="AA639" s="3">
        <f t="shared" si="211"/>
        <v>1.0801234497346432</v>
      </c>
      <c r="AB639" s="21">
        <v>186.83333333333334</v>
      </c>
      <c r="AC639" s="3">
        <f t="shared" si="212"/>
        <v>2.2737726656624631</v>
      </c>
      <c r="AD639" s="3">
        <f t="shared" si="213"/>
        <v>13.686976778431873</v>
      </c>
      <c r="AE639" s="22" t="s">
        <v>29</v>
      </c>
      <c r="AF639" s="8" t="s">
        <v>29</v>
      </c>
      <c r="AG639" s="8" t="s">
        <v>29</v>
      </c>
      <c r="AH639" s="23">
        <v>194.36666666666667</v>
      </c>
      <c r="AI639" s="3">
        <f t="shared" si="216"/>
        <v>2.2908504666619565</v>
      </c>
      <c r="AJ639" s="3">
        <f t="shared" si="217"/>
        <v>13.959465128244229</v>
      </c>
      <c r="AK639" s="16">
        <v>1.61</v>
      </c>
      <c r="AL639" s="3">
        <f t="shared" si="218"/>
        <v>0.41664050733828101</v>
      </c>
      <c r="AM639" s="3">
        <f t="shared" si="219"/>
        <v>1.452583904633395</v>
      </c>
    </row>
    <row r="640" spans="1:39" x14ac:dyDescent="0.2">
      <c r="A640">
        <v>56</v>
      </c>
      <c r="B640">
        <v>3</v>
      </c>
      <c r="C640" s="1">
        <v>56.03</v>
      </c>
      <c r="D640" s="1" t="s">
        <v>317</v>
      </c>
      <c r="E640" s="6" t="s">
        <v>198</v>
      </c>
      <c r="F640" s="6">
        <v>1</v>
      </c>
      <c r="G640" s="3">
        <v>10</v>
      </c>
      <c r="H640" s="3">
        <f t="shared" si="198"/>
        <v>1.0413926851582251</v>
      </c>
      <c r="I640" s="3">
        <f t="shared" si="199"/>
        <v>3.2403703492039302</v>
      </c>
      <c r="J640" s="3">
        <v>100</v>
      </c>
      <c r="K640" s="3">
        <f t="shared" si="200"/>
        <v>2.0043213737826426</v>
      </c>
      <c r="L640" s="3">
        <f t="shared" si="201"/>
        <v>10.024968827881711</v>
      </c>
      <c r="M640" s="3">
        <v>100</v>
      </c>
      <c r="N640" s="3">
        <f t="shared" si="202"/>
        <v>2.0043213737826426</v>
      </c>
      <c r="O640" s="3">
        <f t="shared" si="203"/>
        <v>10.024968827881711</v>
      </c>
      <c r="P640" s="1">
        <v>57.115841931903979</v>
      </c>
      <c r="Q640" s="3">
        <f t="shared" si="204"/>
        <v>1.7642945338670457</v>
      </c>
      <c r="R640" s="3">
        <f t="shared" si="205"/>
        <v>7.590509991555507</v>
      </c>
      <c r="S640" s="7">
        <v>52.787532857109923</v>
      </c>
      <c r="T640" s="3">
        <f t="shared" si="206"/>
        <v>1.7306816243875149</v>
      </c>
      <c r="U640" s="3">
        <f t="shared" si="207"/>
        <v>7.299831015654398</v>
      </c>
      <c r="V640" s="7">
        <v>45.819818262589934</v>
      </c>
      <c r="W640" s="3">
        <f t="shared" si="208"/>
        <v>1.6704297235915424</v>
      </c>
      <c r="X640" s="3">
        <f t="shared" si="209"/>
        <v>6.805866459356217</v>
      </c>
      <c r="Y640" s="1">
        <v>4</v>
      </c>
      <c r="Z640" s="3">
        <f t="shared" si="210"/>
        <v>0.69897000433601886</v>
      </c>
      <c r="AA640" s="3">
        <f t="shared" si="211"/>
        <v>2.1213203435596424</v>
      </c>
      <c r="AB640" s="5">
        <v>257.5</v>
      </c>
      <c r="AC640" s="3">
        <f t="shared" si="212"/>
        <v>2.4124605474299612</v>
      </c>
      <c r="AD640" s="3">
        <f t="shared" si="213"/>
        <v>16.06237840420901</v>
      </c>
      <c r="AE640" s="2">
        <v>1.05</v>
      </c>
      <c r="AF640" s="3">
        <f t="shared" si="214"/>
        <v>0.31175386105575426</v>
      </c>
      <c r="AG640" s="3">
        <f t="shared" si="215"/>
        <v>1.2449899597988732</v>
      </c>
      <c r="AH640" s="8" t="s">
        <v>29</v>
      </c>
      <c r="AI640" s="8" t="s">
        <v>29</v>
      </c>
      <c r="AJ640" s="8" t="s">
        <v>29</v>
      </c>
      <c r="AK640" s="8" t="s">
        <v>29</v>
      </c>
      <c r="AL640" s="8" t="s">
        <v>29</v>
      </c>
      <c r="AM640" s="8" t="s">
        <v>29</v>
      </c>
    </row>
    <row r="641" spans="1:39" x14ac:dyDescent="0.2">
      <c r="A641">
        <v>56</v>
      </c>
      <c r="B641">
        <v>4</v>
      </c>
      <c r="C641" s="1">
        <v>56.04</v>
      </c>
      <c r="D641" s="1" t="s">
        <v>317</v>
      </c>
      <c r="E641" s="6" t="s">
        <v>135</v>
      </c>
      <c r="F641" s="6">
        <v>1</v>
      </c>
      <c r="G641" s="3">
        <v>12</v>
      </c>
      <c r="H641" s="3">
        <f t="shared" si="198"/>
        <v>1.1139433523068367</v>
      </c>
      <c r="I641" s="3">
        <f t="shared" si="199"/>
        <v>3.5355339059327378</v>
      </c>
      <c r="J641" s="3">
        <v>80</v>
      </c>
      <c r="K641" s="3">
        <f t="shared" si="200"/>
        <v>1.9084850188786497</v>
      </c>
      <c r="L641" s="3">
        <f t="shared" si="201"/>
        <v>8.9721792224631809</v>
      </c>
      <c r="M641" s="3">
        <v>85</v>
      </c>
      <c r="N641" s="3">
        <f t="shared" si="202"/>
        <v>1.9344984512435677</v>
      </c>
      <c r="O641" s="3">
        <f t="shared" si="203"/>
        <v>9.2466210044534645</v>
      </c>
      <c r="P641" s="1">
        <v>73.794376640834216</v>
      </c>
      <c r="Q641" s="3">
        <f t="shared" si="204"/>
        <v>1.8738689469866483</v>
      </c>
      <c r="R641" s="3">
        <f t="shared" si="205"/>
        <v>8.6194185790477889</v>
      </c>
      <c r="S641" s="7">
        <v>53.062710880219569</v>
      </c>
      <c r="T641" s="3">
        <f t="shared" si="206"/>
        <v>1.7328978188470321</v>
      </c>
      <c r="U641" s="3">
        <f t="shared" si="207"/>
        <v>7.3186549912001979</v>
      </c>
      <c r="V641" s="7">
        <v>41.152820592958129</v>
      </c>
      <c r="W641" s="3">
        <f t="shared" si="208"/>
        <v>1.6248266400989118</v>
      </c>
      <c r="X641" s="3">
        <f t="shared" si="209"/>
        <v>6.4538996423060473</v>
      </c>
      <c r="Y641" s="1">
        <v>2.3333333333333335</v>
      </c>
      <c r="Z641" s="3">
        <f t="shared" si="210"/>
        <v>0.52287874528033762</v>
      </c>
      <c r="AA641" s="3">
        <f t="shared" si="211"/>
        <v>1.6832508230603465</v>
      </c>
      <c r="AB641" s="5">
        <v>168.33333333333334</v>
      </c>
      <c r="AC641" s="3">
        <f t="shared" si="212"/>
        <v>2.2287424575642567</v>
      </c>
      <c r="AD641" s="3">
        <f t="shared" si="213"/>
        <v>12.993588162371983</v>
      </c>
      <c r="AE641" s="2">
        <v>1.45</v>
      </c>
      <c r="AF641" s="3">
        <f t="shared" si="214"/>
        <v>0.38916608436453248</v>
      </c>
      <c r="AG641" s="3">
        <f t="shared" si="215"/>
        <v>1.3964240043768941</v>
      </c>
      <c r="AH641" s="8">
        <v>4.1333333333333337</v>
      </c>
      <c r="AI641" s="3">
        <f t="shared" si="216"/>
        <v>0.71039946611680072</v>
      </c>
      <c r="AJ641" s="3">
        <f t="shared" si="217"/>
        <v>2.1525179054617256</v>
      </c>
      <c r="AK641">
        <v>2.12</v>
      </c>
      <c r="AL641" s="3">
        <f t="shared" si="218"/>
        <v>0.49415459401844281</v>
      </c>
      <c r="AM641" s="3">
        <f t="shared" si="219"/>
        <v>1.6186414056238645</v>
      </c>
    </row>
    <row r="642" spans="1:39" x14ac:dyDescent="0.2">
      <c r="A642">
        <v>56</v>
      </c>
      <c r="B642">
        <v>5</v>
      </c>
      <c r="C642" s="1">
        <v>56.05</v>
      </c>
      <c r="D642" s="1" t="s">
        <v>317</v>
      </c>
      <c r="E642" s="6" t="s">
        <v>183</v>
      </c>
      <c r="F642" s="6">
        <v>1</v>
      </c>
      <c r="G642" s="3">
        <v>9</v>
      </c>
      <c r="H642" s="3">
        <f t="shared" si="198"/>
        <v>1</v>
      </c>
      <c r="I642" s="3">
        <f t="shared" si="199"/>
        <v>3.082207001484488</v>
      </c>
      <c r="J642" s="3">
        <v>85</v>
      </c>
      <c r="K642" s="3">
        <f t="shared" si="200"/>
        <v>1.9344984512435677</v>
      </c>
      <c r="L642" s="3">
        <f t="shared" si="201"/>
        <v>9.2466210044534645</v>
      </c>
      <c r="M642" s="3">
        <v>92</v>
      </c>
      <c r="N642" s="3">
        <f t="shared" si="202"/>
        <v>1.968482948553935</v>
      </c>
      <c r="O642" s="3">
        <f t="shared" si="203"/>
        <v>9.6176920308356717</v>
      </c>
      <c r="P642" s="1">
        <v>65.935607461155328</v>
      </c>
      <c r="Q642" s="3">
        <f t="shared" si="204"/>
        <v>1.8256572090977401</v>
      </c>
      <c r="R642" s="3">
        <f t="shared" si="205"/>
        <v>8.1508040990539907</v>
      </c>
      <c r="S642" s="7">
        <v>44.458962429659991</v>
      </c>
      <c r="T642" s="3">
        <f t="shared" si="206"/>
        <v>1.6576195190216916</v>
      </c>
      <c r="U642" s="3">
        <f t="shared" si="207"/>
        <v>6.7051444749281872</v>
      </c>
      <c r="V642" s="7">
        <v>36.783588765976312</v>
      </c>
      <c r="W642" s="3">
        <f t="shared" si="208"/>
        <v>1.57730320576261</v>
      </c>
      <c r="X642" s="3">
        <f t="shared" si="209"/>
        <v>6.1060288867623536</v>
      </c>
      <c r="Y642" s="1">
        <v>3</v>
      </c>
      <c r="Z642" s="3">
        <f t="shared" si="210"/>
        <v>0.6020599913279624</v>
      </c>
      <c r="AA642" s="3">
        <f t="shared" si="211"/>
        <v>1.8708286933869707</v>
      </c>
      <c r="AB642" s="5">
        <v>225.66666666666666</v>
      </c>
      <c r="AC642" s="3">
        <f t="shared" si="212"/>
        <v>2.355387657986574</v>
      </c>
      <c r="AD642" s="3">
        <f t="shared" si="213"/>
        <v>15.038838607640773</v>
      </c>
      <c r="AE642" s="2">
        <v>1.1399999999999999</v>
      </c>
      <c r="AF642" s="3">
        <f t="shared" si="214"/>
        <v>0.33041377334919075</v>
      </c>
      <c r="AG642" s="3">
        <f t="shared" si="215"/>
        <v>1.2806248474865698</v>
      </c>
      <c r="AH642" s="8">
        <v>11.433333333333335</v>
      </c>
      <c r="AI642" s="3">
        <f t="shared" si="216"/>
        <v>1.0945875770890252</v>
      </c>
      <c r="AJ642" s="3">
        <f t="shared" si="217"/>
        <v>3.454465708808431</v>
      </c>
      <c r="AK642">
        <v>2.2200000000000002</v>
      </c>
      <c r="AL642" s="3">
        <f t="shared" si="218"/>
        <v>0.50785587169583091</v>
      </c>
      <c r="AM642" s="3">
        <f t="shared" si="219"/>
        <v>1.6492422502470643</v>
      </c>
    </row>
    <row r="643" spans="1:39" x14ac:dyDescent="0.2">
      <c r="A643">
        <v>56</v>
      </c>
      <c r="B643">
        <v>6</v>
      </c>
      <c r="C643" s="1">
        <v>56.06</v>
      </c>
      <c r="D643" s="1" t="s">
        <v>317</v>
      </c>
      <c r="E643" s="6" t="s">
        <v>205</v>
      </c>
      <c r="F643" s="9">
        <v>1</v>
      </c>
      <c r="G643" s="3">
        <v>8</v>
      </c>
      <c r="H643" s="3">
        <f t="shared" ref="H643:H688" si="220">LOG10(G643+1)</f>
        <v>0.95424250943932487</v>
      </c>
      <c r="I643" s="3">
        <f t="shared" ref="I643:I688" si="221">SQRT(G643+0.5)</f>
        <v>2.9154759474226504</v>
      </c>
      <c r="J643" s="3">
        <v>80</v>
      </c>
      <c r="K643" s="3">
        <f t="shared" ref="K643:K688" si="222">LOG10(J643+1)</f>
        <v>1.9084850188786497</v>
      </c>
      <c r="L643" s="3">
        <f t="shared" ref="L643:L688" si="223">SQRT(J643+0.5)</f>
        <v>8.9721792224631809</v>
      </c>
      <c r="M643" s="3">
        <v>80</v>
      </c>
      <c r="N643" s="3">
        <f t="shared" ref="N643:N688" si="224">LOG10(M643+1)</f>
        <v>1.9084850188786497</v>
      </c>
      <c r="O643" s="3">
        <f t="shared" ref="O643:O688" si="225">SQRT(M643+0.5)</f>
        <v>8.9721792224631809</v>
      </c>
      <c r="P643" s="1">
        <v>67.08669320797361</v>
      </c>
      <c r="Q643" s="3">
        <f t="shared" ref="Q643:Q688" si="226">LOG10(P643+1)</f>
        <v>1.8330622421471545</v>
      </c>
      <c r="R643" s="3">
        <f t="shared" ref="R643:R688" si="227">SQRT(P643+0.5)</f>
        <v>8.2211126502422776</v>
      </c>
      <c r="S643" s="7">
        <v>57.052888059614361</v>
      </c>
      <c r="T643" s="3">
        <f t="shared" ref="T643:T688" si="228">LOG10(S643+1)</f>
        <v>1.7638238302271207</v>
      </c>
      <c r="U643" s="3">
        <f t="shared" ref="U643:U688" si="229">SQRT(S643+0.5)</f>
        <v>7.5863619778925893</v>
      </c>
      <c r="V643" s="7">
        <v>42.060425682206613</v>
      </c>
      <c r="W643" s="3">
        <f t="shared" ref="W643:W688" si="230">LOG10(V643+1)</f>
        <v>1.6340783188111929</v>
      </c>
      <c r="X643" s="3">
        <f t="shared" ref="X643:X688" si="231">SQRT(V643+0.5)</f>
        <v>6.5238351973518318</v>
      </c>
      <c r="Y643" s="1">
        <f>7/3</f>
        <v>2.3333333333333335</v>
      </c>
      <c r="Z643" s="3">
        <f t="shared" ref="Z643:Z688" si="232">LOG10(Y643+1)</f>
        <v>0.52287874528033762</v>
      </c>
      <c r="AA643" s="3">
        <f t="shared" ref="AA643:AA688" si="233">SQRT(Y643+0.5)</f>
        <v>1.6832508230603465</v>
      </c>
      <c r="AB643" s="5">
        <v>223.5</v>
      </c>
      <c r="AC643" s="3">
        <f t="shared" ref="AC643:AC688" si="234">LOG10(AB643+1)</f>
        <v>2.351216345339342</v>
      </c>
      <c r="AD643" s="3">
        <f t="shared" ref="AD643:AD688" si="235">SQRT(AB643+0.5)</f>
        <v>14.966629547095765</v>
      </c>
      <c r="AE643" s="2">
        <v>1.08</v>
      </c>
      <c r="AF643" s="3">
        <f t="shared" ref="AF643:AF688" si="236">LOG10(AE643+1)</f>
        <v>0.31806333496276157</v>
      </c>
      <c r="AG643" s="3">
        <f t="shared" ref="AG643:AG688" si="237">SQRT(AE643+0.5)</f>
        <v>1.2569805089976536</v>
      </c>
      <c r="AH643" s="8">
        <v>4.0333333333333332</v>
      </c>
      <c r="AI643" s="3">
        <f t="shared" ref="AI643:AI688" si="238">LOG10(AH643+1)</f>
        <v>0.701855692573507</v>
      </c>
      <c r="AJ643" s="3">
        <f t="shared" ref="AJ643:AJ688" si="239">SQRT(AH643+0.5)</f>
        <v>2.1291625896895083</v>
      </c>
      <c r="AK643">
        <v>2.1800000000000002</v>
      </c>
      <c r="AL643" s="3">
        <f t="shared" ref="AL643:AL688" si="240">LOG10(AK643+1)</f>
        <v>0.50242711998443268</v>
      </c>
      <c r="AM643" s="3">
        <f t="shared" ref="AM643:AM688" si="241">SQRT(AK643+0.5)</f>
        <v>1.6370705543744901</v>
      </c>
    </row>
    <row r="644" spans="1:39" x14ac:dyDescent="0.2">
      <c r="A644">
        <v>56</v>
      </c>
      <c r="B644">
        <v>7</v>
      </c>
      <c r="C644" s="1">
        <v>56.07</v>
      </c>
      <c r="D644" s="1" t="s">
        <v>314</v>
      </c>
      <c r="E644" s="6" t="s">
        <v>185</v>
      </c>
      <c r="F644" s="6">
        <v>2</v>
      </c>
      <c r="G644" s="3">
        <v>7</v>
      </c>
      <c r="H644" s="3">
        <f t="shared" si="220"/>
        <v>0.90308998699194354</v>
      </c>
      <c r="I644" s="3">
        <f t="shared" si="221"/>
        <v>2.7386127875258306</v>
      </c>
      <c r="J644" s="3">
        <v>85</v>
      </c>
      <c r="K644" s="3">
        <f t="shared" si="222"/>
        <v>1.9344984512435677</v>
      </c>
      <c r="L644" s="3">
        <f t="shared" si="223"/>
        <v>9.2466210044534645</v>
      </c>
      <c r="M644" s="3">
        <v>92</v>
      </c>
      <c r="N644" s="3">
        <f t="shared" si="224"/>
        <v>1.968482948553935</v>
      </c>
      <c r="O644" s="3">
        <f t="shared" si="225"/>
        <v>9.6176920308356717</v>
      </c>
      <c r="P644" s="1">
        <v>78.819417141392293</v>
      </c>
      <c r="Q644" s="3">
        <f t="shared" si="226"/>
        <v>1.9021085521475627</v>
      </c>
      <c r="R644" s="3">
        <f t="shared" si="227"/>
        <v>8.9061449090721787</v>
      </c>
      <c r="S644" s="7">
        <v>45.511682631802536</v>
      </c>
      <c r="T644" s="3">
        <f t="shared" si="228"/>
        <v>1.6675620510679261</v>
      </c>
      <c r="U644" s="3">
        <f t="shared" si="229"/>
        <v>6.7831911834919216</v>
      </c>
      <c r="V644" s="7">
        <v>36.55023395047737</v>
      </c>
      <c r="W644" s="3">
        <f t="shared" si="230"/>
        <v>1.5746126471480393</v>
      </c>
      <c r="X644" s="3">
        <f t="shared" si="231"/>
        <v>6.086890335013222</v>
      </c>
      <c r="Y644" s="1">
        <v>4</v>
      </c>
      <c r="Z644" s="3">
        <f t="shared" si="232"/>
        <v>0.69897000433601886</v>
      </c>
      <c r="AA644" s="3">
        <f t="shared" si="233"/>
        <v>2.1213203435596424</v>
      </c>
      <c r="AB644" s="5">
        <v>210.66666666666666</v>
      </c>
      <c r="AC644" s="3">
        <f t="shared" si="234"/>
        <v>2.3256524705723134</v>
      </c>
      <c r="AD644" s="3">
        <f t="shared" si="235"/>
        <v>14.53157481715821</v>
      </c>
      <c r="AE644" s="2">
        <v>1.02</v>
      </c>
      <c r="AF644" s="3">
        <f t="shared" si="236"/>
        <v>0.30535136944662378</v>
      </c>
      <c r="AG644" s="3">
        <f t="shared" si="237"/>
        <v>1.2328828005937953</v>
      </c>
      <c r="AH644" s="8">
        <v>4.3</v>
      </c>
      <c r="AI644" s="3">
        <f t="shared" si="238"/>
        <v>0.72427586960078905</v>
      </c>
      <c r="AJ644" s="3">
        <f t="shared" si="239"/>
        <v>2.1908902300206643</v>
      </c>
      <c r="AK644">
        <v>2.665</v>
      </c>
      <c r="AL644" s="3">
        <f t="shared" si="240"/>
        <v>0.56407397897714673</v>
      </c>
      <c r="AM644" s="3">
        <f t="shared" si="241"/>
        <v>1.7790446874657195</v>
      </c>
    </row>
    <row r="645" spans="1:39" x14ac:dyDescent="0.2">
      <c r="A645">
        <v>56</v>
      </c>
      <c r="B645">
        <v>8</v>
      </c>
      <c r="C645" s="1">
        <v>56.08</v>
      </c>
      <c r="D645" s="1" t="s">
        <v>314</v>
      </c>
      <c r="E645" s="6" t="s">
        <v>256</v>
      </c>
      <c r="F645" s="6">
        <v>2</v>
      </c>
      <c r="G645" s="3">
        <v>8</v>
      </c>
      <c r="H645" s="3">
        <f t="shared" si="220"/>
        <v>0.95424250943932487</v>
      </c>
      <c r="I645" s="3">
        <f t="shared" si="221"/>
        <v>2.9154759474226504</v>
      </c>
      <c r="J645" s="3">
        <v>80</v>
      </c>
      <c r="K645" s="3">
        <f t="shared" si="222"/>
        <v>1.9084850188786497</v>
      </c>
      <c r="L645" s="3">
        <f t="shared" si="223"/>
        <v>8.9721792224631809</v>
      </c>
      <c r="M645" s="3">
        <v>80</v>
      </c>
      <c r="N645" s="3">
        <f t="shared" si="224"/>
        <v>1.9084850188786497</v>
      </c>
      <c r="O645" s="3">
        <f t="shared" si="225"/>
        <v>8.9721792224631809</v>
      </c>
      <c r="P645" s="1">
        <v>57.45263259165916</v>
      </c>
      <c r="Q645" s="3">
        <f t="shared" si="226"/>
        <v>1.7668040757080188</v>
      </c>
      <c r="R645" s="3">
        <f t="shared" si="227"/>
        <v>7.6126626479609065</v>
      </c>
      <c r="S645" s="7">
        <v>45.757275392201521</v>
      </c>
      <c r="T645" s="3">
        <f t="shared" si="228"/>
        <v>1.6698491963177053</v>
      </c>
      <c r="U645" s="3">
        <f t="shared" si="229"/>
        <v>6.8012701308065626</v>
      </c>
      <c r="V645" s="7">
        <v>38.053819302567476</v>
      </c>
      <c r="W645" s="3">
        <f t="shared" si="230"/>
        <v>1.5916635125006435</v>
      </c>
      <c r="X645" s="3">
        <f t="shared" si="231"/>
        <v>6.209172191409051</v>
      </c>
      <c r="Y645" s="1">
        <f>13/3</f>
        <v>4.333333333333333</v>
      </c>
      <c r="Z645" s="3">
        <f t="shared" si="232"/>
        <v>0.7269987279362623</v>
      </c>
      <c r="AA645" s="3">
        <f t="shared" si="233"/>
        <v>2.1984843263788196</v>
      </c>
      <c r="AB645" s="5">
        <v>285.16666666666669</v>
      </c>
      <c r="AC645" s="3">
        <f t="shared" si="234"/>
        <v>2.4566190447772729</v>
      </c>
      <c r="AD645" s="3">
        <f t="shared" si="235"/>
        <v>16.901676445449624</v>
      </c>
      <c r="AE645" s="2">
        <v>0.98</v>
      </c>
      <c r="AF645" s="3">
        <f t="shared" si="236"/>
        <v>0.2966651902615311</v>
      </c>
      <c r="AG645" s="3">
        <f t="shared" si="237"/>
        <v>1.2165525060596438</v>
      </c>
      <c r="AH645" s="8">
        <v>15.4</v>
      </c>
      <c r="AI645" s="3">
        <f t="shared" si="238"/>
        <v>1.2148438480476977</v>
      </c>
      <c r="AJ645" s="3">
        <f t="shared" si="239"/>
        <v>3.9874804074753771</v>
      </c>
      <c r="AK645">
        <v>2.06</v>
      </c>
      <c r="AL645" s="3">
        <f t="shared" si="240"/>
        <v>0.48572142648158001</v>
      </c>
      <c r="AM645" s="3">
        <f t="shared" si="241"/>
        <v>1.6</v>
      </c>
    </row>
    <row r="646" spans="1:39" x14ac:dyDescent="0.2">
      <c r="A646">
        <v>56</v>
      </c>
      <c r="B646">
        <v>9</v>
      </c>
      <c r="C646" s="1">
        <v>56.09</v>
      </c>
      <c r="D646" s="1" t="s">
        <v>314</v>
      </c>
      <c r="E646" s="6" t="s">
        <v>253</v>
      </c>
      <c r="F646" s="6">
        <v>2</v>
      </c>
      <c r="G646" s="3">
        <v>4</v>
      </c>
      <c r="H646" s="3">
        <f t="shared" si="220"/>
        <v>0.69897000433601886</v>
      </c>
      <c r="I646" s="3">
        <f t="shared" si="221"/>
        <v>2.1213203435596424</v>
      </c>
      <c r="J646" s="3">
        <v>100</v>
      </c>
      <c r="K646" s="3">
        <f t="shared" si="222"/>
        <v>2.0043213737826426</v>
      </c>
      <c r="L646" s="3">
        <f t="shared" si="223"/>
        <v>10.024968827881711</v>
      </c>
      <c r="M646" s="3">
        <v>100</v>
      </c>
      <c r="N646" s="3">
        <f t="shared" si="224"/>
        <v>2.0043213737826426</v>
      </c>
      <c r="O646" s="3">
        <f t="shared" si="225"/>
        <v>10.024968827881711</v>
      </c>
      <c r="P646" s="1">
        <v>84.2600170914274</v>
      </c>
      <c r="Q646" s="3">
        <f t="shared" si="226"/>
        <v>1.930745415370835</v>
      </c>
      <c r="R646" s="3">
        <f t="shared" si="227"/>
        <v>9.2065203574112306</v>
      </c>
      <c r="S646" s="7">
        <v>71.066296472656276</v>
      </c>
      <c r="T646" s="3">
        <f t="shared" si="228"/>
        <v>1.8577322039962108</v>
      </c>
      <c r="U646" s="3">
        <f t="shared" si="229"/>
        <v>8.4596865469505591</v>
      </c>
      <c r="V646" s="7">
        <v>28.26937682593978</v>
      </c>
      <c r="W646" s="3">
        <f t="shared" si="230"/>
        <v>1.466413475971998</v>
      </c>
      <c r="X646" s="3">
        <f t="shared" si="231"/>
        <v>5.3637092413683067</v>
      </c>
      <c r="Y646" s="1">
        <v>3.3333333333333335</v>
      </c>
      <c r="Z646" s="3">
        <f t="shared" si="232"/>
        <v>0.63682209758717434</v>
      </c>
      <c r="AA646" s="3">
        <f t="shared" si="233"/>
        <v>1.9578900207451218</v>
      </c>
      <c r="AB646" s="5">
        <v>125.83333333333333</v>
      </c>
      <c r="AC646" s="3">
        <f t="shared" si="234"/>
        <v>2.1032334063869293</v>
      </c>
      <c r="AD646" s="3">
        <f t="shared" si="235"/>
        <v>11.239810200058244</v>
      </c>
      <c r="AE646" s="2">
        <v>1.22</v>
      </c>
      <c r="AF646" s="3">
        <f t="shared" si="236"/>
        <v>0.34635297445063856</v>
      </c>
      <c r="AG646" s="3">
        <f t="shared" si="237"/>
        <v>1.3114877048604001</v>
      </c>
      <c r="AH646" s="8" t="s">
        <v>29</v>
      </c>
      <c r="AI646" s="8" t="s">
        <v>29</v>
      </c>
      <c r="AJ646" s="8" t="s">
        <v>29</v>
      </c>
      <c r="AK646" s="8" t="s">
        <v>29</v>
      </c>
      <c r="AL646" s="8" t="s">
        <v>29</v>
      </c>
      <c r="AM646" s="8" t="s">
        <v>29</v>
      </c>
    </row>
    <row r="647" spans="1:39" x14ac:dyDescent="0.2">
      <c r="A647">
        <v>56</v>
      </c>
      <c r="B647">
        <v>10</v>
      </c>
      <c r="C647" s="1">
        <v>56.1</v>
      </c>
      <c r="D647" s="1" t="s">
        <v>314</v>
      </c>
      <c r="E647" s="6" t="s">
        <v>58</v>
      </c>
      <c r="F647" s="6">
        <v>2</v>
      </c>
      <c r="G647" s="3">
        <v>12</v>
      </c>
      <c r="H647" s="3">
        <f t="shared" si="220"/>
        <v>1.1139433523068367</v>
      </c>
      <c r="I647" s="3">
        <f t="shared" si="221"/>
        <v>3.5355339059327378</v>
      </c>
      <c r="J647" s="3">
        <v>80</v>
      </c>
      <c r="K647" s="3">
        <f t="shared" si="222"/>
        <v>1.9084850188786497</v>
      </c>
      <c r="L647" s="3">
        <f t="shared" si="223"/>
        <v>8.9721792224631809</v>
      </c>
      <c r="M647" s="3">
        <v>85</v>
      </c>
      <c r="N647" s="3">
        <f t="shared" si="224"/>
        <v>1.9344984512435677</v>
      </c>
      <c r="O647" s="3">
        <f t="shared" si="225"/>
        <v>9.2466210044534645</v>
      </c>
      <c r="P647" s="1">
        <v>57.986292424442006</v>
      </c>
      <c r="Q647" s="3">
        <f t="shared" si="226"/>
        <v>1.7707510995051567</v>
      </c>
      <c r="R647" s="3">
        <f t="shared" si="227"/>
        <v>7.6476331256436465</v>
      </c>
      <c r="S647" s="7">
        <v>48.24264948066471</v>
      </c>
      <c r="T647" s="3">
        <f t="shared" si="228"/>
        <v>1.6923414119253384</v>
      </c>
      <c r="U647" s="3">
        <f t="shared" si="229"/>
        <v>6.9815936204182432</v>
      </c>
      <c r="V647" s="7">
        <v>40.722469924426314</v>
      </c>
      <c r="W647" s="3">
        <f t="shared" si="230"/>
        <v>1.6203700102721792</v>
      </c>
      <c r="X647" s="3">
        <f t="shared" si="231"/>
        <v>6.4204727181436034</v>
      </c>
      <c r="Y647" s="1">
        <v>3</v>
      </c>
      <c r="Z647" s="3">
        <f t="shared" si="232"/>
        <v>0.6020599913279624</v>
      </c>
      <c r="AA647" s="3">
        <f t="shared" si="233"/>
        <v>1.8708286933869707</v>
      </c>
      <c r="AB647" s="5">
        <v>263.33333333333331</v>
      </c>
      <c r="AC647" s="3">
        <f t="shared" si="234"/>
        <v>2.4221519325979415</v>
      </c>
      <c r="AD647" s="3">
        <f t="shared" si="235"/>
        <v>16.242947187420555</v>
      </c>
      <c r="AE647" s="2">
        <v>0.84</v>
      </c>
      <c r="AF647" s="3">
        <f t="shared" si="236"/>
        <v>0.26481782300953643</v>
      </c>
      <c r="AG647" s="3">
        <f t="shared" si="237"/>
        <v>1.1575836902790224</v>
      </c>
      <c r="AH647" s="8">
        <v>85.5</v>
      </c>
      <c r="AI647" s="3">
        <f t="shared" si="238"/>
        <v>1.9370161074648142</v>
      </c>
      <c r="AJ647" s="3">
        <f t="shared" si="239"/>
        <v>9.2736184954957039</v>
      </c>
      <c r="AK647">
        <v>2.12</v>
      </c>
      <c r="AL647" s="3">
        <f t="shared" si="240"/>
        <v>0.49415459401844281</v>
      </c>
      <c r="AM647" s="3">
        <f t="shared" si="241"/>
        <v>1.6186414056238645</v>
      </c>
    </row>
    <row r="648" spans="1:39" x14ac:dyDescent="0.2">
      <c r="A648">
        <v>56</v>
      </c>
      <c r="B648">
        <v>11</v>
      </c>
      <c r="C648" s="1">
        <v>56.11</v>
      </c>
      <c r="D648" s="1" t="s">
        <v>314</v>
      </c>
      <c r="E648" s="6" t="s">
        <v>236</v>
      </c>
      <c r="F648" s="6">
        <v>2</v>
      </c>
      <c r="G648" s="3">
        <v>1</v>
      </c>
      <c r="H648" s="3">
        <f t="shared" si="220"/>
        <v>0.3010299956639812</v>
      </c>
      <c r="I648" s="3">
        <f t="shared" si="221"/>
        <v>1.2247448713915889</v>
      </c>
      <c r="J648" s="3">
        <v>92</v>
      </c>
      <c r="K648" s="3">
        <f t="shared" si="222"/>
        <v>1.968482948553935</v>
      </c>
      <c r="L648" s="3">
        <f t="shared" si="223"/>
        <v>9.6176920308356717</v>
      </c>
      <c r="M648" s="3">
        <v>100</v>
      </c>
      <c r="N648" s="3">
        <f t="shared" si="224"/>
        <v>2.0043213737826426</v>
      </c>
      <c r="O648" s="3">
        <f t="shared" si="225"/>
        <v>10.024968827881711</v>
      </c>
      <c r="P648" s="1">
        <v>69.027922940072301</v>
      </c>
      <c r="Q648" s="3">
        <f t="shared" si="226"/>
        <v>1.8452712451678868</v>
      </c>
      <c r="R648" s="3">
        <f t="shared" si="227"/>
        <v>8.3383405387446423</v>
      </c>
      <c r="S648" s="7">
        <v>58.715631174278151</v>
      </c>
      <c r="T648" s="3">
        <f t="shared" si="228"/>
        <v>1.7760880270116701</v>
      </c>
      <c r="U648" s="3">
        <f t="shared" si="229"/>
        <v>7.6951693401950649</v>
      </c>
      <c r="V648" s="7">
        <v>35.028456073500521</v>
      </c>
      <c r="W648" s="3">
        <f t="shared" si="230"/>
        <v>1.5566456517110825</v>
      </c>
      <c r="X648" s="3">
        <f t="shared" si="231"/>
        <v>5.9605751462002825</v>
      </c>
      <c r="Y648" s="1">
        <v>4</v>
      </c>
      <c r="Z648" s="3">
        <f t="shared" si="232"/>
        <v>0.69897000433601886</v>
      </c>
      <c r="AA648" s="3">
        <f t="shared" si="233"/>
        <v>2.1213203435596424</v>
      </c>
      <c r="AB648" s="5">
        <v>195.5</v>
      </c>
      <c r="AC648" s="3">
        <f t="shared" si="234"/>
        <v>2.2933625547114453</v>
      </c>
      <c r="AD648" s="3">
        <f t="shared" si="235"/>
        <v>14</v>
      </c>
      <c r="AE648" s="2">
        <v>1.1299999999999999</v>
      </c>
      <c r="AF648" s="3">
        <f t="shared" si="236"/>
        <v>0.32837960343873768</v>
      </c>
      <c r="AG648" s="3">
        <f t="shared" si="237"/>
        <v>1.2767145334803705</v>
      </c>
      <c r="AH648" s="8">
        <v>0.19999999999999929</v>
      </c>
      <c r="AI648" s="3">
        <f t="shared" si="238"/>
        <v>7.9181246047624568E-2</v>
      </c>
      <c r="AJ648" s="3">
        <f t="shared" si="239"/>
        <v>0.83666002653407512</v>
      </c>
      <c r="AK648">
        <v>2.38</v>
      </c>
      <c r="AL648" s="3">
        <f t="shared" si="240"/>
        <v>0.52891670027765469</v>
      </c>
      <c r="AM648" s="3">
        <f t="shared" si="241"/>
        <v>1.697056274847714</v>
      </c>
    </row>
    <row r="649" spans="1:39" x14ac:dyDescent="0.2">
      <c r="A649">
        <v>56</v>
      </c>
      <c r="B649">
        <v>12</v>
      </c>
      <c r="C649" s="1">
        <v>56.12</v>
      </c>
      <c r="D649" s="1" t="s">
        <v>314</v>
      </c>
      <c r="E649" s="6" t="s">
        <v>238</v>
      </c>
      <c r="F649" s="6">
        <v>2</v>
      </c>
      <c r="G649" s="3">
        <v>4</v>
      </c>
      <c r="H649" s="3">
        <f t="shared" si="220"/>
        <v>0.69897000433601886</v>
      </c>
      <c r="I649" s="3">
        <f t="shared" si="221"/>
        <v>2.1213203435596424</v>
      </c>
      <c r="J649" s="3">
        <v>100</v>
      </c>
      <c r="K649" s="3">
        <f t="shared" si="222"/>
        <v>2.0043213737826426</v>
      </c>
      <c r="L649" s="3">
        <f t="shared" si="223"/>
        <v>10.024968827881711</v>
      </c>
      <c r="M649" s="3">
        <v>100</v>
      </c>
      <c r="N649" s="3">
        <f t="shared" si="224"/>
        <v>2.0043213737826426</v>
      </c>
      <c r="O649" s="3">
        <f t="shared" si="225"/>
        <v>10.024968827881711</v>
      </c>
      <c r="P649" s="1">
        <v>87.595464269891309</v>
      </c>
      <c r="Q649" s="3">
        <f t="shared" si="226"/>
        <v>1.9474114883319633</v>
      </c>
      <c r="R649" s="3">
        <f t="shared" si="227"/>
        <v>9.3859184031127878</v>
      </c>
      <c r="S649" s="7">
        <v>59.768271597715732</v>
      </c>
      <c r="T649" s="3">
        <f t="shared" si="228"/>
        <v>1.7836768840970376</v>
      </c>
      <c r="U649" s="3">
        <f t="shared" si="229"/>
        <v>7.7632642359844821</v>
      </c>
      <c r="V649" s="7">
        <v>49.59004505775232</v>
      </c>
      <c r="W649" s="3">
        <f t="shared" si="230"/>
        <v>1.7040650662107908</v>
      </c>
      <c r="X649" s="3">
        <f t="shared" si="231"/>
        <v>7.0774320948881115</v>
      </c>
      <c r="Y649" s="1">
        <v>2.3333333333333335</v>
      </c>
      <c r="Z649" s="3">
        <f t="shared" si="232"/>
        <v>0.52287874528033762</v>
      </c>
      <c r="AA649" s="3">
        <f t="shared" si="233"/>
        <v>1.6832508230603465</v>
      </c>
      <c r="AB649" s="5">
        <v>215.5</v>
      </c>
      <c r="AC649" s="3">
        <f t="shared" si="234"/>
        <v>2.3354579006893843</v>
      </c>
      <c r="AD649" s="3">
        <f t="shared" si="235"/>
        <v>14.696938456699069</v>
      </c>
      <c r="AE649" s="2">
        <v>0.92</v>
      </c>
      <c r="AF649" s="3">
        <f t="shared" si="236"/>
        <v>0.28330122870354957</v>
      </c>
      <c r="AG649" s="3">
        <f t="shared" si="237"/>
        <v>1.1916375287812984</v>
      </c>
      <c r="AH649" s="8">
        <v>9.2999999999999989</v>
      </c>
      <c r="AI649" s="3">
        <f t="shared" si="238"/>
        <v>1.0128372247051722</v>
      </c>
      <c r="AJ649" s="3">
        <f t="shared" si="239"/>
        <v>3.1304951684997055</v>
      </c>
      <c r="AK649">
        <v>2.2000000000000002</v>
      </c>
      <c r="AL649" s="3">
        <f t="shared" si="240"/>
        <v>0.50514997831990605</v>
      </c>
      <c r="AM649" s="3">
        <f t="shared" si="241"/>
        <v>1.6431676725154984</v>
      </c>
    </row>
    <row r="650" spans="1:39" x14ac:dyDescent="0.2">
      <c r="A650">
        <v>57</v>
      </c>
      <c r="B650">
        <v>1</v>
      </c>
      <c r="C650" s="1">
        <v>57.01</v>
      </c>
      <c r="D650" s="1" t="s">
        <v>317</v>
      </c>
      <c r="E650" s="6" t="s">
        <v>210</v>
      </c>
      <c r="F650" s="6">
        <v>1</v>
      </c>
      <c r="G650" s="3">
        <v>13</v>
      </c>
      <c r="H650" s="3">
        <f t="shared" si="220"/>
        <v>1.146128035678238</v>
      </c>
      <c r="I650" s="3">
        <f t="shared" si="221"/>
        <v>3.6742346141747673</v>
      </c>
      <c r="J650" s="3">
        <v>80</v>
      </c>
      <c r="K650" s="3">
        <f t="shared" si="222"/>
        <v>1.9084850188786497</v>
      </c>
      <c r="L650" s="3">
        <f t="shared" si="223"/>
        <v>8.9721792224631809</v>
      </c>
      <c r="M650" s="3">
        <v>85</v>
      </c>
      <c r="N650" s="3">
        <f t="shared" si="224"/>
        <v>1.9344984512435677</v>
      </c>
      <c r="O650" s="3">
        <f t="shared" si="225"/>
        <v>9.2466210044534645</v>
      </c>
      <c r="P650" s="1">
        <v>68.020782628063287</v>
      </c>
      <c r="Q650" s="3">
        <f t="shared" si="226"/>
        <v>1.8389798794573842</v>
      </c>
      <c r="R650" s="3">
        <f t="shared" si="227"/>
        <v>8.2777281078846325</v>
      </c>
      <c r="S650" s="7">
        <v>65.709913714283829</v>
      </c>
      <c r="T650" s="3">
        <f t="shared" si="228"/>
        <v>1.8241903789161924</v>
      </c>
      <c r="U650" s="3">
        <f t="shared" si="229"/>
        <v>8.136947444483333</v>
      </c>
      <c r="V650" s="7">
        <v>51.774663403133815</v>
      </c>
      <c r="W650" s="3">
        <f t="shared" si="230"/>
        <v>1.7224254720578032</v>
      </c>
      <c r="X650" s="3">
        <f t="shared" si="231"/>
        <v>7.2301219493957234</v>
      </c>
      <c r="Y650" s="1">
        <v>3.6666666666666665</v>
      </c>
      <c r="Z650" s="3">
        <f t="shared" si="232"/>
        <v>0.66900678095857558</v>
      </c>
      <c r="AA650" s="3">
        <f t="shared" si="233"/>
        <v>2.0412414523193148</v>
      </c>
      <c r="AB650" s="5">
        <v>203.66666666666666</v>
      </c>
      <c r="AC650" s="3">
        <f t="shared" si="234"/>
        <v>2.3110471164215052</v>
      </c>
      <c r="AD650" s="3">
        <f t="shared" si="235"/>
        <v>14.288690166235206</v>
      </c>
      <c r="AE650" s="2">
        <v>1.135</v>
      </c>
      <c r="AF650" s="3">
        <f t="shared" si="236"/>
        <v>0.32939787936104264</v>
      </c>
      <c r="AG650" s="3">
        <f t="shared" si="237"/>
        <v>1.2786711852544421</v>
      </c>
      <c r="AH650" s="8">
        <v>0.33333333333333331</v>
      </c>
      <c r="AI650" s="3">
        <f t="shared" si="238"/>
        <v>0.12493873660829993</v>
      </c>
      <c r="AJ650" s="3">
        <f t="shared" si="239"/>
        <v>0.91287092917527679</v>
      </c>
      <c r="AK650">
        <v>2.1</v>
      </c>
      <c r="AL650" s="3">
        <f t="shared" si="240"/>
        <v>0.49136169383427269</v>
      </c>
      <c r="AM650" s="3">
        <f t="shared" si="241"/>
        <v>1.61245154965971</v>
      </c>
    </row>
    <row r="651" spans="1:39" x14ac:dyDescent="0.2">
      <c r="A651">
        <v>57</v>
      </c>
      <c r="B651">
        <v>2</v>
      </c>
      <c r="C651" s="1">
        <v>57.02</v>
      </c>
      <c r="D651" s="1" t="s">
        <v>312</v>
      </c>
      <c r="E651" s="9" t="s">
        <v>9</v>
      </c>
      <c r="F651" s="6">
        <v>1</v>
      </c>
      <c r="G651" s="3">
        <v>13</v>
      </c>
      <c r="H651" s="3">
        <f t="shared" si="220"/>
        <v>1.146128035678238</v>
      </c>
      <c r="I651" s="3">
        <f t="shared" si="221"/>
        <v>3.6742346141747673</v>
      </c>
      <c r="J651" s="3">
        <v>122</v>
      </c>
      <c r="K651" s="3">
        <f t="shared" si="222"/>
        <v>2.0899051114393981</v>
      </c>
      <c r="L651" s="3">
        <f t="shared" si="223"/>
        <v>11.067971810589327</v>
      </c>
      <c r="M651" s="3">
        <v>128</v>
      </c>
      <c r="N651" s="3">
        <f t="shared" si="224"/>
        <v>2.1105897102992488</v>
      </c>
      <c r="O651" s="3">
        <f t="shared" si="225"/>
        <v>11.335784048754634</v>
      </c>
      <c r="P651" s="1">
        <v>41.255110521040827</v>
      </c>
      <c r="Q651" s="3">
        <f t="shared" si="226"/>
        <v>1.6258792419689281</v>
      </c>
      <c r="R651" s="3">
        <f t="shared" si="227"/>
        <v>6.4618194435499996</v>
      </c>
      <c r="S651" s="7">
        <v>35.976516915944387</v>
      </c>
      <c r="T651" s="3">
        <f t="shared" si="228"/>
        <v>1.5679259994292001</v>
      </c>
      <c r="U651" s="3">
        <f t="shared" si="229"/>
        <v>6.0395792002377444</v>
      </c>
      <c r="V651" s="7">
        <v>33.404634867828875</v>
      </c>
      <c r="W651" s="3">
        <f t="shared" si="230"/>
        <v>1.5366169530927862</v>
      </c>
      <c r="X651" s="3">
        <f t="shared" si="231"/>
        <v>5.8227686599957647</v>
      </c>
      <c r="Y651" s="1">
        <v>15</v>
      </c>
      <c r="Z651" s="3">
        <f t="shared" si="232"/>
        <v>1.2041199826559248</v>
      </c>
      <c r="AA651" s="3">
        <f t="shared" si="233"/>
        <v>3.9370039370059056</v>
      </c>
      <c r="AB651" s="5">
        <v>386.33333333333331</v>
      </c>
      <c r="AC651" s="3">
        <f t="shared" si="234"/>
        <v>2.5880848733346493</v>
      </c>
      <c r="AD651" s="3">
        <f t="shared" si="235"/>
        <v>19.668079045329598</v>
      </c>
      <c r="AE651" s="2">
        <v>1.32</v>
      </c>
      <c r="AF651" s="3">
        <f t="shared" si="236"/>
        <v>0.36548798489089973</v>
      </c>
      <c r="AG651" s="3">
        <f t="shared" si="237"/>
        <v>1.3490737563232043</v>
      </c>
      <c r="AH651" s="8" t="s">
        <v>29</v>
      </c>
      <c r="AI651" s="8" t="s">
        <v>29</v>
      </c>
      <c r="AJ651" s="8" t="s">
        <v>29</v>
      </c>
      <c r="AK651" s="8" t="s">
        <v>29</v>
      </c>
      <c r="AL651" s="8" t="s">
        <v>29</v>
      </c>
      <c r="AM651" s="8" t="s">
        <v>29</v>
      </c>
    </row>
    <row r="652" spans="1:39" x14ac:dyDescent="0.2">
      <c r="A652">
        <v>57</v>
      </c>
      <c r="B652">
        <v>3</v>
      </c>
      <c r="C652" s="1">
        <v>57.03</v>
      </c>
      <c r="D652" s="1" t="s">
        <v>317</v>
      </c>
      <c r="E652" s="6" t="s">
        <v>216</v>
      </c>
      <c r="F652" s="6">
        <v>1</v>
      </c>
      <c r="G652" s="3">
        <v>7</v>
      </c>
      <c r="H652" s="3">
        <f t="shared" si="220"/>
        <v>0.90308998699194354</v>
      </c>
      <c r="I652" s="3">
        <f t="shared" si="221"/>
        <v>2.7386127875258306</v>
      </c>
      <c r="J652" s="3">
        <v>85</v>
      </c>
      <c r="K652" s="3">
        <f t="shared" si="222"/>
        <v>1.9344984512435677</v>
      </c>
      <c r="L652" s="3">
        <f t="shared" si="223"/>
        <v>9.2466210044534645</v>
      </c>
      <c r="M652" s="3">
        <v>92</v>
      </c>
      <c r="N652" s="3">
        <f t="shared" si="224"/>
        <v>1.968482948553935</v>
      </c>
      <c r="O652" s="3">
        <f t="shared" si="225"/>
        <v>9.6176920308356717</v>
      </c>
      <c r="P652" s="1">
        <v>48.918351447646948</v>
      </c>
      <c r="Q652" s="3">
        <f t="shared" si="226"/>
        <v>1.6982602343463995</v>
      </c>
      <c r="R652" s="3">
        <f t="shared" si="227"/>
        <v>7.0298187350490728</v>
      </c>
      <c r="S652" s="7">
        <v>36.606184865933187</v>
      </c>
      <c r="T652" s="3">
        <f t="shared" si="228"/>
        <v>1.5752592766365541</v>
      </c>
      <c r="U652" s="3">
        <f t="shared" si="229"/>
        <v>6.0914846191986065</v>
      </c>
      <c r="V652" s="7">
        <v>41.435793709603942</v>
      </c>
      <c r="W652" s="3">
        <f t="shared" si="230"/>
        <v>1.6277323295355912</v>
      </c>
      <c r="X652" s="3">
        <f t="shared" si="231"/>
        <v>6.4757851809339648</v>
      </c>
      <c r="Y652" s="1">
        <v>2</v>
      </c>
      <c r="Z652" s="3">
        <f t="shared" si="232"/>
        <v>0.47712125471966244</v>
      </c>
      <c r="AA652" s="3">
        <f t="shared" si="233"/>
        <v>1.5811388300841898</v>
      </c>
      <c r="AB652" s="5">
        <v>187</v>
      </c>
      <c r="AC652" s="3">
        <f t="shared" si="234"/>
        <v>2.27415784926368</v>
      </c>
      <c r="AD652" s="3">
        <f t="shared" si="235"/>
        <v>13.693063937629153</v>
      </c>
      <c r="AE652" s="2">
        <v>1.22</v>
      </c>
      <c r="AF652" s="3">
        <f t="shared" si="236"/>
        <v>0.34635297445063856</v>
      </c>
      <c r="AG652" s="3">
        <f t="shared" si="237"/>
        <v>1.3114877048604001</v>
      </c>
      <c r="AH652" s="8" t="s">
        <v>29</v>
      </c>
      <c r="AI652" s="8" t="s">
        <v>29</v>
      </c>
      <c r="AJ652" s="8" t="s">
        <v>29</v>
      </c>
      <c r="AK652" s="8" t="s">
        <v>29</v>
      </c>
      <c r="AL652" s="8" t="s">
        <v>29</v>
      </c>
      <c r="AM652" s="8" t="s">
        <v>29</v>
      </c>
    </row>
    <row r="653" spans="1:39" x14ac:dyDescent="0.2">
      <c r="A653">
        <v>57</v>
      </c>
      <c r="B653">
        <v>4</v>
      </c>
      <c r="C653" s="1">
        <v>57.04</v>
      </c>
      <c r="D653" s="1" t="s">
        <v>317</v>
      </c>
      <c r="E653" s="6" t="s">
        <v>217</v>
      </c>
      <c r="F653" s="6">
        <v>1</v>
      </c>
      <c r="G653" s="3">
        <v>13</v>
      </c>
      <c r="H653" s="3">
        <f t="shared" si="220"/>
        <v>1.146128035678238</v>
      </c>
      <c r="I653" s="3">
        <f t="shared" si="221"/>
        <v>3.6742346141747673</v>
      </c>
      <c r="J653" s="3">
        <v>73</v>
      </c>
      <c r="K653" s="3">
        <f t="shared" si="222"/>
        <v>1.8692317197309762</v>
      </c>
      <c r="L653" s="3">
        <f t="shared" si="223"/>
        <v>8.5732140997411239</v>
      </c>
      <c r="M653" s="3">
        <v>80</v>
      </c>
      <c r="N653" s="3">
        <f t="shared" si="224"/>
        <v>1.9084850188786497</v>
      </c>
      <c r="O653" s="3">
        <f t="shared" si="225"/>
        <v>8.9721792224631809</v>
      </c>
      <c r="P653" s="1">
        <v>59.999978142538126</v>
      </c>
      <c r="Q653" s="3">
        <f t="shared" si="226"/>
        <v>1.7853296793947542</v>
      </c>
      <c r="R653" s="3">
        <f t="shared" si="227"/>
        <v>7.7781731880010314</v>
      </c>
      <c r="S653" s="7">
        <v>57.189074550382486</v>
      </c>
      <c r="T653" s="3">
        <f t="shared" si="228"/>
        <v>1.764841450149963</v>
      </c>
      <c r="U653" s="3">
        <f t="shared" si="229"/>
        <v>7.5953324186886304</v>
      </c>
      <c r="V653" s="7">
        <v>46.984160044272464</v>
      </c>
      <c r="W653" s="3">
        <f t="shared" si="230"/>
        <v>1.6810978969447217</v>
      </c>
      <c r="X653" s="3">
        <f t="shared" si="231"/>
        <v>6.8908751290581707</v>
      </c>
      <c r="Y653" s="1">
        <f>11/3</f>
        <v>3.6666666666666665</v>
      </c>
      <c r="Z653" s="3">
        <f t="shared" si="232"/>
        <v>0.66900678095857558</v>
      </c>
      <c r="AA653" s="3">
        <f t="shared" si="233"/>
        <v>2.0412414523193148</v>
      </c>
      <c r="AB653" s="5">
        <v>154.5</v>
      </c>
      <c r="AC653" s="3">
        <f t="shared" si="234"/>
        <v>2.1917303933628562</v>
      </c>
      <c r="AD653" s="3">
        <f t="shared" si="235"/>
        <v>12.449899597988733</v>
      </c>
      <c r="AE653" s="2">
        <v>1.39</v>
      </c>
      <c r="AF653" s="3">
        <f t="shared" si="236"/>
        <v>0.37839790094813763</v>
      </c>
      <c r="AG653" s="3">
        <f t="shared" si="237"/>
        <v>1.374772708486752</v>
      </c>
      <c r="AH653" s="8">
        <v>0.43333333333333296</v>
      </c>
      <c r="AI653" s="3">
        <f t="shared" si="238"/>
        <v>0.15634720085992396</v>
      </c>
      <c r="AJ653" s="3">
        <f t="shared" si="239"/>
        <v>0.96609178307929566</v>
      </c>
      <c r="AK653">
        <v>2.6</v>
      </c>
      <c r="AL653" s="3">
        <f t="shared" si="240"/>
        <v>0.55630250076728727</v>
      </c>
      <c r="AM653" s="3">
        <f t="shared" si="241"/>
        <v>1.7606816861659009</v>
      </c>
    </row>
    <row r="654" spans="1:39" x14ac:dyDescent="0.2">
      <c r="A654">
        <v>57</v>
      </c>
      <c r="B654">
        <v>5</v>
      </c>
      <c r="C654" s="1">
        <v>57.05</v>
      </c>
      <c r="D654" s="1" t="s">
        <v>317</v>
      </c>
      <c r="E654" s="6" t="s">
        <v>222</v>
      </c>
      <c r="F654" s="6">
        <v>1</v>
      </c>
      <c r="G654" s="3">
        <v>11</v>
      </c>
      <c r="H654" s="3">
        <f t="shared" si="220"/>
        <v>1.0791812460476249</v>
      </c>
      <c r="I654" s="3">
        <f t="shared" si="221"/>
        <v>3.3911649915626341</v>
      </c>
      <c r="J654" s="3">
        <v>73</v>
      </c>
      <c r="K654" s="3">
        <f t="shared" si="222"/>
        <v>1.8692317197309762</v>
      </c>
      <c r="L654" s="3">
        <f t="shared" si="223"/>
        <v>8.5732140997411239</v>
      </c>
      <c r="M654" s="3">
        <v>80</v>
      </c>
      <c r="N654" s="3">
        <f t="shared" si="224"/>
        <v>1.9084850188786497</v>
      </c>
      <c r="O654" s="3">
        <f t="shared" si="225"/>
        <v>8.9721792224631809</v>
      </c>
      <c r="P654" s="1">
        <v>62.395509349976138</v>
      </c>
      <c r="Q654" s="3">
        <f t="shared" si="226"/>
        <v>1.8020584955221455</v>
      </c>
      <c r="R654" s="3">
        <f t="shared" si="227"/>
        <v>7.9306689093654725</v>
      </c>
      <c r="S654" s="7">
        <v>50.310305659481756</v>
      </c>
      <c r="T654" s="3">
        <f t="shared" si="228"/>
        <v>1.7102046017890991</v>
      </c>
      <c r="U654" s="3">
        <f t="shared" si="229"/>
        <v>7.1281347952659928</v>
      </c>
      <c r="V654" s="7">
        <v>43.311445778067444</v>
      </c>
      <c r="W654" s="3">
        <f t="shared" si="230"/>
        <v>1.6465159202684274</v>
      </c>
      <c r="X654" s="3">
        <f t="shared" si="231"/>
        <v>6.619021512132095</v>
      </c>
      <c r="Y654" s="1">
        <f>12/3</f>
        <v>4</v>
      </c>
      <c r="Z654" s="3">
        <f t="shared" si="232"/>
        <v>0.69897000433601886</v>
      </c>
      <c r="AA654" s="3">
        <f t="shared" si="233"/>
        <v>2.1213203435596424</v>
      </c>
      <c r="AB654" s="5">
        <v>262.16666666666669</v>
      </c>
      <c r="AC654" s="3">
        <f t="shared" si="234"/>
        <v>2.4202308796246506</v>
      </c>
      <c r="AD654" s="3">
        <f t="shared" si="235"/>
        <v>16.206994374857626</v>
      </c>
      <c r="AE654" s="2">
        <v>0.86</v>
      </c>
      <c r="AF654" s="3">
        <f t="shared" si="236"/>
        <v>0.26951294421791627</v>
      </c>
      <c r="AG654" s="3">
        <f t="shared" si="237"/>
        <v>1.16619037896906</v>
      </c>
      <c r="AH654" s="8">
        <v>26.166666666666668</v>
      </c>
      <c r="AI654" s="3">
        <f t="shared" si="238"/>
        <v>1.4340363540203143</v>
      </c>
      <c r="AJ654" s="3">
        <f t="shared" si="239"/>
        <v>5.1639777949432224</v>
      </c>
      <c r="AK654">
        <v>2.3199999999999998</v>
      </c>
      <c r="AL654" s="3">
        <f t="shared" si="240"/>
        <v>0.52113808370403625</v>
      </c>
      <c r="AM654" s="3">
        <f t="shared" si="241"/>
        <v>1.6792855623746665</v>
      </c>
    </row>
    <row r="655" spans="1:39" x14ac:dyDescent="0.2">
      <c r="A655">
        <v>57</v>
      </c>
      <c r="B655">
        <v>6</v>
      </c>
      <c r="C655" s="1">
        <v>57.06</v>
      </c>
      <c r="D655" s="1" t="s">
        <v>317</v>
      </c>
      <c r="E655" s="6" t="s">
        <v>17</v>
      </c>
      <c r="F655" s="9">
        <v>1</v>
      </c>
      <c r="G655" s="3">
        <v>11</v>
      </c>
      <c r="H655" s="3">
        <f t="shared" si="220"/>
        <v>1.0791812460476249</v>
      </c>
      <c r="I655" s="3">
        <f t="shared" si="221"/>
        <v>3.3911649915626341</v>
      </c>
      <c r="J655" s="3">
        <v>92</v>
      </c>
      <c r="K655" s="3">
        <f t="shared" si="222"/>
        <v>1.968482948553935</v>
      </c>
      <c r="L655" s="3">
        <f t="shared" si="223"/>
        <v>9.6176920308356717</v>
      </c>
      <c r="M655" s="3">
        <v>107</v>
      </c>
      <c r="N655" s="3">
        <f t="shared" si="224"/>
        <v>2.0334237554869499</v>
      </c>
      <c r="O655" s="3">
        <f t="shared" si="225"/>
        <v>10.36822067666386</v>
      </c>
      <c r="P655" s="1">
        <v>64.210083693758918</v>
      </c>
      <c r="Q655" s="3">
        <f t="shared" si="226"/>
        <v>1.8143147576022509</v>
      </c>
      <c r="R655" s="3">
        <f t="shared" si="227"/>
        <v>8.0442578087576813</v>
      </c>
      <c r="S655" s="7">
        <v>50.969540153513613</v>
      </c>
      <c r="T655" s="3">
        <f t="shared" si="228"/>
        <v>1.7157488740351914</v>
      </c>
      <c r="U655" s="3">
        <f t="shared" si="229"/>
        <v>7.1742274952439038</v>
      </c>
      <c r="V655" s="7">
        <v>50.042150564493305</v>
      </c>
      <c r="W655" s="3">
        <f t="shared" si="230"/>
        <v>1.7079289642753401</v>
      </c>
      <c r="X655" s="3">
        <f t="shared" si="231"/>
        <v>7.1093002865607886</v>
      </c>
      <c r="Y655" s="1">
        <v>5</v>
      </c>
      <c r="Z655" s="3">
        <f t="shared" si="232"/>
        <v>0.77815125038364363</v>
      </c>
      <c r="AA655" s="3">
        <f t="shared" si="233"/>
        <v>2.3452078799117149</v>
      </c>
      <c r="AB655" s="5">
        <v>235</v>
      </c>
      <c r="AC655" s="3">
        <f t="shared" si="234"/>
        <v>2.3729120029701067</v>
      </c>
      <c r="AD655" s="3">
        <f t="shared" si="235"/>
        <v>15.346009253222807</v>
      </c>
      <c r="AE655" s="2">
        <v>1.05</v>
      </c>
      <c r="AF655" s="3">
        <f t="shared" si="236"/>
        <v>0.31175386105575426</v>
      </c>
      <c r="AG655" s="3">
        <f t="shared" si="237"/>
        <v>1.2449899597988732</v>
      </c>
      <c r="AH655" s="8" t="s">
        <v>29</v>
      </c>
      <c r="AI655" s="8" t="s">
        <v>29</v>
      </c>
      <c r="AJ655" s="8" t="s">
        <v>29</v>
      </c>
      <c r="AK655" s="8" t="s">
        <v>29</v>
      </c>
      <c r="AL655" s="8" t="s">
        <v>29</v>
      </c>
      <c r="AM655" s="8" t="s">
        <v>29</v>
      </c>
    </row>
    <row r="656" spans="1:39" x14ac:dyDescent="0.2">
      <c r="A656">
        <v>57</v>
      </c>
      <c r="B656">
        <v>7</v>
      </c>
      <c r="C656" s="1">
        <v>57.07</v>
      </c>
      <c r="D656" s="1" t="s">
        <v>314</v>
      </c>
      <c r="E656" s="6" t="s">
        <v>163</v>
      </c>
      <c r="F656" s="6">
        <v>2</v>
      </c>
      <c r="G656" s="3">
        <v>7</v>
      </c>
      <c r="H656" s="3">
        <f t="shared" si="220"/>
        <v>0.90308998699194354</v>
      </c>
      <c r="I656" s="3">
        <f t="shared" si="221"/>
        <v>2.7386127875258306</v>
      </c>
      <c r="J656" s="3">
        <v>73</v>
      </c>
      <c r="K656" s="3">
        <f t="shared" si="222"/>
        <v>1.8692317197309762</v>
      </c>
      <c r="L656" s="3">
        <f t="shared" si="223"/>
        <v>8.5732140997411239</v>
      </c>
      <c r="M656" s="3">
        <v>80</v>
      </c>
      <c r="N656" s="3">
        <f t="shared" si="224"/>
        <v>1.9084850188786497</v>
      </c>
      <c r="O656" s="3">
        <f t="shared" si="225"/>
        <v>8.9721792224631809</v>
      </c>
      <c r="P656" s="1">
        <v>72.973222965316836</v>
      </c>
      <c r="Q656" s="3">
        <f t="shared" si="226"/>
        <v>1.8690745410428524</v>
      </c>
      <c r="R656" s="3">
        <f t="shared" si="227"/>
        <v>8.5716522891048754</v>
      </c>
      <c r="S656" s="7">
        <v>51.282298280120195</v>
      </c>
      <c r="T656" s="3">
        <f t="shared" si="228"/>
        <v>1.718354670500613</v>
      </c>
      <c r="U656" s="3">
        <f t="shared" si="229"/>
        <v>7.1959918204595112</v>
      </c>
      <c r="V656" s="7">
        <v>36.653139839316758</v>
      </c>
      <c r="W656" s="3">
        <f t="shared" si="230"/>
        <v>1.5758011972175385</v>
      </c>
      <c r="X656" s="3">
        <f t="shared" si="231"/>
        <v>6.0953375492516209</v>
      </c>
      <c r="Y656" s="1">
        <f>7/3</f>
        <v>2.3333333333333335</v>
      </c>
      <c r="Z656" s="3">
        <f t="shared" si="232"/>
        <v>0.52287874528033762</v>
      </c>
      <c r="AA656" s="3">
        <f t="shared" si="233"/>
        <v>1.6832508230603465</v>
      </c>
      <c r="AB656" s="5">
        <v>200.33333333333334</v>
      </c>
      <c r="AC656" s="3">
        <f t="shared" si="234"/>
        <v>2.3039156839014696</v>
      </c>
      <c r="AD656" s="3">
        <f t="shared" si="235"/>
        <v>14.171567779654209</v>
      </c>
      <c r="AE656" s="2">
        <v>0.99</v>
      </c>
      <c r="AF656" s="3">
        <f t="shared" si="236"/>
        <v>0.29885307640970665</v>
      </c>
      <c r="AG656" s="3">
        <f t="shared" si="237"/>
        <v>1.2206555615733703</v>
      </c>
      <c r="AH656" s="8">
        <v>107.06666666666668</v>
      </c>
      <c r="AI656" s="3">
        <f t="shared" si="238"/>
        <v>2.0336917557928338</v>
      </c>
      <c r="AJ656" s="3">
        <f t="shared" si="239"/>
        <v>10.371435130523967</v>
      </c>
      <c r="AK656">
        <v>1.84</v>
      </c>
      <c r="AL656" s="3">
        <f t="shared" si="240"/>
        <v>0.45331834004703764</v>
      </c>
      <c r="AM656" s="3">
        <f t="shared" si="241"/>
        <v>1.5297058540778354</v>
      </c>
    </row>
    <row r="657" spans="1:39" x14ac:dyDescent="0.2">
      <c r="A657">
        <v>57</v>
      </c>
      <c r="B657">
        <v>8</v>
      </c>
      <c r="C657" s="1">
        <v>57.08</v>
      </c>
      <c r="D657" s="1" t="s">
        <v>314</v>
      </c>
      <c r="E657" s="6" t="s">
        <v>190</v>
      </c>
      <c r="F657" s="6">
        <v>2</v>
      </c>
      <c r="G657" s="3">
        <v>8</v>
      </c>
      <c r="H657" s="3">
        <f t="shared" si="220"/>
        <v>0.95424250943932487</v>
      </c>
      <c r="I657" s="3">
        <f t="shared" si="221"/>
        <v>2.9154759474226504</v>
      </c>
      <c r="J657" s="3">
        <v>80</v>
      </c>
      <c r="K657" s="3">
        <f t="shared" si="222"/>
        <v>1.9084850188786497</v>
      </c>
      <c r="L657" s="3">
        <f t="shared" si="223"/>
        <v>8.9721792224631809</v>
      </c>
      <c r="M657" s="3">
        <v>85</v>
      </c>
      <c r="N657" s="3">
        <f t="shared" si="224"/>
        <v>1.9344984512435677</v>
      </c>
      <c r="O657" s="3">
        <f t="shared" si="225"/>
        <v>9.2466210044534645</v>
      </c>
      <c r="P657" s="1">
        <v>72.337496850313428</v>
      </c>
      <c r="Q657" s="3">
        <f t="shared" si="226"/>
        <v>1.8653260825723816</v>
      </c>
      <c r="R657" s="3">
        <f t="shared" si="227"/>
        <v>8.534488669528681</v>
      </c>
      <c r="S657" s="7">
        <v>60.157982518894293</v>
      </c>
      <c r="T657" s="3">
        <f t="shared" si="228"/>
        <v>1.7864531504590018</v>
      </c>
      <c r="U657" s="3">
        <f t="shared" si="229"/>
        <v>7.7883234729237003</v>
      </c>
      <c r="V657" s="7">
        <v>45.311397369283924</v>
      </c>
      <c r="W657" s="3">
        <f t="shared" si="230"/>
        <v>1.665687885304268</v>
      </c>
      <c r="X657" s="3">
        <f t="shared" si="231"/>
        <v>6.7684117316608274</v>
      </c>
      <c r="Y657" s="1">
        <v>5</v>
      </c>
      <c r="Z657" s="3">
        <f t="shared" si="232"/>
        <v>0.77815125038364363</v>
      </c>
      <c r="AA657" s="3">
        <f t="shared" si="233"/>
        <v>2.3452078799117149</v>
      </c>
      <c r="AB657" s="5">
        <v>347</v>
      </c>
      <c r="AC657" s="3">
        <f t="shared" si="234"/>
        <v>2.5415792439465807</v>
      </c>
      <c r="AD657" s="3">
        <f t="shared" si="235"/>
        <v>18.641351882307248</v>
      </c>
      <c r="AE657" s="2">
        <v>1.08</v>
      </c>
      <c r="AF657" s="3">
        <f t="shared" si="236"/>
        <v>0.31806333496276157</v>
      </c>
      <c r="AG657" s="3">
        <f t="shared" si="237"/>
        <v>1.2569805089976536</v>
      </c>
      <c r="AH657" s="8" t="s">
        <v>29</v>
      </c>
      <c r="AI657" s="8" t="s">
        <v>29</v>
      </c>
      <c r="AJ657" s="8" t="s">
        <v>29</v>
      </c>
      <c r="AK657">
        <v>2.3849999999999998</v>
      </c>
      <c r="AL657" s="3">
        <f t="shared" si="240"/>
        <v>0.52955867302116311</v>
      </c>
      <c r="AM657" s="3">
        <f t="shared" si="241"/>
        <v>1.6985287751463027</v>
      </c>
    </row>
    <row r="658" spans="1:39" s="16" customFormat="1" x14ac:dyDescent="0.2">
      <c r="A658" s="16">
        <v>57</v>
      </c>
      <c r="B658" s="16">
        <v>9</v>
      </c>
      <c r="C658" s="17">
        <v>57.09</v>
      </c>
      <c r="D658" s="17" t="s">
        <v>313</v>
      </c>
      <c r="E658" s="18" t="s">
        <v>11</v>
      </c>
      <c r="F658" s="18">
        <v>2</v>
      </c>
      <c r="G658" s="19">
        <v>15</v>
      </c>
      <c r="H658" s="3">
        <f t="shared" si="220"/>
        <v>1.2041199826559248</v>
      </c>
      <c r="I658" s="3">
        <f t="shared" si="221"/>
        <v>3.9370039370059056</v>
      </c>
      <c r="J658" s="19">
        <v>58</v>
      </c>
      <c r="K658" s="3">
        <f t="shared" si="222"/>
        <v>1.7708520116421442</v>
      </c>
      <c r="L658" s="3">
        <f t="shared" si="223"/>
        <v>7.6485292703891776</v>
      </c>
      <c r="M658" s="19">
        <v>65</v>
      </c>
      <c r="N658" s="3">
        <f t="shared" si="224"/>
        <v>1.8195439355418688</v>
      </c>
      <c r="O658" s="3">
        <f t="shared" si="225"/>
        <v>8.0932070281193234</v>
      </c>
      <c r="P658" s="17">
        <v>49.578123060489155</v>
      </c>
      <c r="Q658" s="3">
        <f t="shared" si="226"/>
        <v>1.7039627087648683</v>
      </c>
      <c r="R658" s="3">
        <f t="shared" si="227"/>
        <v>7.0765897903219708</v>
      </c>
      <c r="S658" s="20" t="s">
        <v>29</v>
      </c>
      <c r="T658" s="8" t="s">
        <v>29</v>
      </c>
      <c r="U658" s="8" t="s">
        <v>29</v>
      </c>
      <c r="V658" s="20" t="s">
        <v>29</v>
      </c>
      <c r="W658" s="8" t="s">
        <v>29</v>
      </c>
      <c r="X658" s="8" t="s">
        <v>29</v>
      </c>
      <c r="Y658" s="17">
        <v>0.66666666666666663</v>
      </c>
      <c r="Z658" s="3">
        <f t="shared" si="232"/>
        <v>0.22184874961635634</v>
      </c>
      <c r="AA658" s="3">
        <f t="shared" si="233"/>
        <v>1.0801234497346432</v>
      </c>
      <c r="AB658" s="21">
        <v>237.83333333333334</v>
      </c>
      <c r="AC658" s="3">
        <f t="shared" si="234"/>
        <v>2.378094940013701</v>
      </c>
      <c r="AD658" s="3">
        <f t="shared" si="235"/>
        <v>15.438048235879215</v>
      </c>
      <c r="AE658" s="22">
        <v>0.8</v>
      </c>
      <c r="AF658" s="3">
        <f t="shared" si="236"/>
        <v>0.25527250510330607</v>
      </c>
      <c r="AG658" s="3">
        <f t="shared" si="237"/>
        <v>1.1401754250991381</v>
      </c>
      <c r="AH658" s="23">
        <v>222.16666666666666</v>
      </c>
      <c r="AI658" s="3">
        <f t="shared" si="238"/>
        <v>2.3486293266283655</v>
      </c>
      <c r="AJ658" s="3">
        <f t="shared" si="239"/>
        <v>14.922019523732928</v>
      </c>
      <c r="AK658" s="16">
        <v>1.68</v>
      </c>
      <c r="AL658" s="3">
        <f t="shared" si="240"/>
        <v>0.42813479402878879</v>
      </c>
      <c r="AM658" s="3">
        <f t="shared" si="241"/>
        <v>1.4764823060233399</v>
      </c>
    </row>
    <row r="659" spans="1:39" x14ac:dyDescent="0.2">
      <c r="A659">
        <v>57</v>
      </c>
      <c r="B659">
        <v>10</v>
      </c>
      <c r="C659" s="1">
        <v>57.1</v>
      </c>
      <c r="D659" s="1" t="s">
        <v>314</v>
      </c>
      <c r="E659" s="6" t="s">
        <v>266</v>
      </c>
      <c r="F659" s="6">
        <v>2</v>
      </c>
      <c r="G659" s="3">
        <v>8</v>
      </c>
      <c r="H659" s="3">
        <f t="shared" si="220"/>
        <v>0.95424250943932487</v>
      </c>
      <c r="I659" s="3">
        <f t="shared" si="221"/>
        <v>2.9154759474226504</v>
      </c>
      <c r="J659" s="3">
        <v>80</v>
      </c>
      <c r="K659" s="3">
        <f t="shared" si="222"/>
        <v>1.9084850188786497</v>
      </c>
      <c r="L659" s="3">
        <f t="shared" si="223"/>
        <v>8.9721792224631809</v>
      </c>
      <c r="M659" s="3">
        <v>85</v>
      </c>
      <c r="N659" s="3">
        <f t="shared" si="224"/>
        <v>1.9344984512435677</v>
      </c>
      <c r="O659" s="3">
        <f t="shared" si="225"/>
        <v>9.2466210044534645</v>
      </c>
      <c r="P659" s="1">
        <v>73.070539102906039</v>
      </c>
      <c r="Q659" s="3">
        <f t="shared" si="226"/>
        <v>1.8696455055610754</v>
      </c>
      <c r="R659" s="3">
        <f t="shared" si="227"/>
        <v>8.5773270371897343</v>
      </c>
      <c r="S659" s="7">
        <v>71.344391611530639</v>
      </c>
      <c r="T659" s="3">
        <f t="shared" si="228"/>
        <v>1.8594048687436004</v>
      </c>
      <c r="U659" s="3">
        <f t="shared" si="229"/>
        <v>8.4761071024103174</v>
      </c>
      <c r="V659" s="7">
        <v>61.640113066596825</v>
      </c>
      <c r="W659" s="3">
        <f t="shared" si="230"/>
        <v>1.7968525329604037</v>
      </c>
      <c r="X659" s="3">
        <f t="shared" si="231"/>
        <v>7.8829000416469084</v>
      </c>
      <c r="Y659" s="1">
        <v>1</v>
      </c>
      <c r="Z659" s="3">
        <f t="shared" si="232"/>
        <v>0.3010299956639812</v>
      </c>
      <c r="AA659" s="3">
        <f t="shared" si="233"/>
        <v>1.2247448713915889</v>
      </c>
      <c r="AB659" s="5">
        <v>153</v>
      </c>
      <c r="AC659" s="3">
        <f t="shared" si="234"/>
        <v>2.1875207208364631</v>
      </c>
      <c r="AD659" s="3">
        <f t="shared" si="235"/>
        <v>12.389511693363866</v>
      </c>
      <c r="AE659" s="2" t="s">
        <v>29</v>
      </c>
      <c r="AF659" s="8" t="s">
        <v>29</v>
      </c>
      <c r="AG659" s="8" t="s">
        <v>29</v>
      </c>
      <c r="AH659" s="8">
        <v>29.433333333333334</v>
      </c>
      <c r="AI659" s="3">
        <f t="shared" si="238"/>
        <v>1.4833495228146365</v>
      </c>
      <c r="AJ659" s="3">
        <f t="shared" si="239"/>
        <v>5.4711363840918219</v>
      </c>
      <c r="AK659">
        <v>2.0699999999999998</v>
      </c>
      <c r="AL659" s="3">
        <f t="shared" si="240"/>
        <v>0.48713837547718647</v>
      </c>
      <c r="AM659" s="3">
        <f t="shared" si="241"/>
        <v>1.6031219541881396</v>
      </c>
    </row>
    <row r="660" spans="1:39" x14ac:dyDescent="0.2">
      <c r="A660">
        <v>57</v>
      </c>
      <c r="B660">
        <v>11</v>
      </c>
      <c r="C660" s="1">
        <v>57.11</v>
      </c>
      <c r="D660" s="1" t="s">
        <v>314</v>
      </c>
      <c r="E660" s="6" t="s">
        <v>245</v>
      </c>
      <c r="F660" s="6">
        <v>2</v>
      </c>
      <c r="G660" s="3">
        <v>14</v>
      </c>
      <c r="H660" s="3">
        <f t="shared" si="220"/>
        <v>1.1760912590556813</v>
      </c>
      <c r="I660" s="3">
        <f t="shared" si="221"/>
        <v>3.8078865529319543</v>
      </c>
      <c r="J660" s="3">
        <v>85</v>
      </c>
      <c r="K660" s="3">
        <f t="shared" si="222"/>
        <v>1.9344984512435677</v>
      </c>
      <c r="L660" s="3">
        <f t="shared" si="223"/>
        <v>9.2466210044534645</v>
      </c>
      <c r="M660" s="3">
        <v>92</v>
      </c>
      <c r="N660" s="3">
        <f t="shared" si="224"/>
        <v>1.968482948553935</v>
      </c>
      <c r="O660" s="3">
        <f t="shared" si="225"/>
        <v>9.6176920308356717</v>
      </c>
      <c r="P660" s="1">
        <v>83.996766427894414</v>
      </c>
      <c r="Q660" s="3">
        <f t="shared" si="226"/>
        <v>1.9294024039585915</v>
      </c>
      <c r="R660" s="3">
        <f t="shared" si="227"/>
        <v>9.1922122706068112</v>
      </c>
      <c r="S660" s="7">
        <v>68.393624363563873</v>
      </c>
      <c r="T660" s="3">
        <f t="shared" si="228"/>
        <v>1.8413195708739127</v>
      </c>
      <c r="U660" s="3">
        <f t="shared" si="229"/>
        <v>8.3002183322828245</v>
      </c>
      <c r="V660" s="7">
        <v>68.307516650025491</v>
      </c>
      <c r="W660" s="3">
        <f t="shared" si="230"/>
        <v>1.8407803379682561</v>
      </c>
      <c r="X660" s="3">
        <f t="shared" si="231"/>
        <v>8.2950296352710815</v>
      </c>
      <c r="Y660" s="1">
        <v>2</v>
      </c>
      <c r="Z660" s="3">
        <f t="shared" si="232"/>
        <v>0.47712125471966244</v>
      </c>
      <c r="AA660" s="3">
        <f t="shared" si="233"/>
        <v>1.5811388300841898</v>
      </c>
      <c r="AB660" s="5">
        <v>233.66666666666666</v>
      </c>
      <c r="AC660" s="3">
        <f t="shared" si="234"/>
        <v>2.3704514044224498</v>
      </c>
      <c r="AD660" s="3">
        <f t="shared" si="235"/>
        <v>15.302505241517373</v>
      </c>
      <c r="AE660" s="2">
        <v>0.87</v>
      </c>
      <c r="AF660" s="3">
        <f t="shared" si="236"/>
        <v>0.27184160653649897</v>
      </c>
      <c r="AG660" s="3">
        <f t="shared" si="237"/>
        <v>1.1704699910719625</v>
      </c>
      <c r="AH660" s="8">
        <v>9.9333333333333353</v>
      </c>
      <c r="AI660" s="3">
        <f t="shared" si="238"/>
        <v>1.0387525889920166</v>
      </c>
      <c r="AJ660" s="3">
        <f t="shared" si="239"/>
        <v>3.230067078766838</v>
      </c>
      <c r="AK660">
        <v>2.2400000000000002</v>
      </c>
      <c r="AL660" s="3">
        <f t="shared" si="240"/>
        <v>0.51054501020661214</v>
      </c>
      <c r="AM660" s="3">
        <f t="shared" si="241"/>
        <v>1.6552945357246849</v>
      </c>
    </row>
    <row r="661" spans="1:39" x14ac:dyDescent="0.2">
      <c r="A661">
        <v>57</v>
      </c>
      <c r="B661">
        <v>12</v>
      </c>
      <c r="C661" s="1">
        <v>57.12</v>
      </c>
      <c r="D661" s="1" t="s">
        <v>312</v>
      </c>
      <c r="E661" s="9" t="s">
        <v>9</v>
      </c>
      <c r="F661" s="6">
        <v>2</v>
      </c>
      <c r="G661" s="3">
        <v>12</v>
      </c>
      <c r="H661" s="3">
        <f t="shared" si="220"/>
        <v>1.1139433523068367</v>
      </c>
      <c r="I661" s="3">
        <f t="shared" si="221"/>
        <v>3.5355339059327378</v>
      </c>
      <c r="J661" s="3">
        <v>114</v>
      </c>
      <c r="K661" s="3">
        <f t="shared" si="222"/>
        <v>2.0606978403536118</v>
      </c>
      <c r="L661" s="3">
        <f t="shared" si="223"/>
        <v>10.700467279516348</v>
      </c>
      <c r="M661" s="3">
        <v>122</v>
      </c>
      <c r="N661" s="3">
        <f t="shared" si="224"/>
        <v>2.0899051114393981</v>
      </c>
      <c r="O661" s="3">
        <f t="shared" si="225"/>
        <v>11.067971810589327</v>
      </c>
      <c r="P661" s="1">
        <v>70.724909842718162</v>
      </c>
      <c r="Q661" s="3">
        <f t="shared" si="226"/>
        <v>1.8556700110158455</v>
      </c>
      <c r="R661" s="3">
        <f t="shared" si="227"/>
        <v>8.4394851645534725</v>
      </c>
      <c r="S661" s="7">
        <v>57.108816960300345</v>
      </c>
      <c r="T661" s="3">
        <f t="shared" si="228"/>
        <v>1.7642420337102669</v>
      </c>
      <c r="U661" s="3">
        <f t="shared" si="229"/>
        <v>7.59004723043937</v>
      </c>
      <c r="V661" s="7">
        <v>47.412342733356418</v>
      </c>
      <c r="W661" s="3">
        <f t="shared" si="230"/>
        <v>1.6849560991984474</v>
      </c>
      <c r="X661" s="3">
        <f t="shared" si="231"/>
        <v>6.921874221145341</v>
      </c>
      <c r="Y661" s="10" t="s">
        <v>29</v>
      </c>
      <c r="Z661" s="8" t="s">
        <v>29</v>
      </c>
      <c r="AA661" s="8" t="s">
        <v>29</v>
      </c>
      <c r="AB661" s="8" t="s">
        <v>29</v>
      </c>
      <c r="AC661" s="8" t="s">
        <v>29</v>
      </c>
      <c r="AD661" s="8" t="s">
        <v>29</v>
      </c>
      <c r="AE661" s="8" t="s">
        <v>29</v>
      </c>
      <c r="AF661" s="8" t="s">
        <v>29</v>
      </c>
      <c r="AG661" s="8" t="s">
        <v>29</v>
      </c>
      <c r="AH661" s="8" t="s">
        <v>29</v>
      </c>
      <c r="AI661" s="8" t="s">
        <v>29</v>
      </c>
      <c r="AJ661" s="8" t="s">
        <v>29</v>
      </c>
      <c r="AK661" s="8" t="s">
        <v>29</v>
      </c>
      <c r="AL661" s="8" t="s">
        <v>29</v>
      </c>
      <c r="AM661" s="8" t="s">
        <v>29</v>
      </c>
    </row>
    <row r="662" spans="1:39" x14ac:dyDescent="0.2">
      <c r="A662">
        <v>58</v>
      </c>
      <c r="B662">
        <v>1</v>
      </c>
      <c r="C662" s="1">
        <v>58.01</v>
      </c>
      <c r="D662" s="1" t="s">
        <v>317</v>
      </c>
      <c r="E662" s="6" t="s">
        <v>226</v>
      </c>
      <c r="F662" s="6">
        <v>1</v>
      </c>
      <c r="G662" s="3">
        <v>8</v>
      </c>
      <c r="H662" s="3">
        <f t="shared" si="220"/>
        <v>0.95424250943932487</v>
      </c>
      <c r="I662" s="3">
        <f t="shared" si="221"/>
        <v>2.9154759474226504</v>
      </c>
      <c r="J662" s="3">
        <v>85</v>
      </c>
      <c r="K662" s="3">
        <f t="shared" si="222"/>
        <v>1.9344984512435677</v>
      </c>
      <c r="L662" s="3">
        <f t="shared" si="223"/>
        <v>9.2466210044534645</v>
      </c>
      <c r="M662" s="3">
        <v>92</v>
      </c>
      <c r="N662" s="3">
        <f t="shared" si="224"/>
        <v>1.968482948553935</v>
      </c>
      <c r="O662" s="3">
        <f t="shared" si="225"/>
        <v>9.6176920308356717</v>
      </c>
      <c r="P662" s="1">
        <v>50.512562425994666</v>
      </c>
      <c r="Q662" s="3">
        <f t="shared" si="226"/>
        <v>1.7119131538369123</v>
      </c>
      <c r="R662" s="3">
        <f t="shared" si="227"/>
        <v>7.142307920133006</v>
      </c>
      <c r="S662" s="7">
        <v>37.968580358883571</v>
      </c>
      <c r="T662" s="3">
        <f t="shared" si="228"/>
        <v>1.590714584557549</v>
      </c>
      <c r="U662" s="3">
        <f t="shared" si="229"/>
        <v>6.202304439390538</v>
      </c>
      <c r="V662" s="7">
        <v>31.105217459055101</v>
      </c>
      <c r="W662" s="3">
        <f t="shared" si="230"/>
        <v>1.5065756158799182</v>
      </c>
      <c r="X662" s="3">
        <f t="shared" si="231"/>
        <v>5.6218517820247715</v>
      </c>
      <c r="Y662" s="1">
        <v>3.6666666666666665</v>
      </c>
      <c r="Z662" s="3">
        <f t="shared" si="232"/>
        <v>0.66900678095857558</v>
      </c>
      <c r="AA662" s="3">
        <f t="shared" si="233"/>
        <v>2.0412414523193148</v>
      </c>
      <c r="AB662" s="5">
        <v>195.5</v>
      </c>
      <c r="AC662" s="3">
        <f t="shared" si="234"/>
        <v>2.2933625547114453</v>
      </c>
      <c r="AD662" s="3">
        <f t="shared" si="235"/>
        <v>14</v>
      </c>
      <c r="AE662" s="2">
        <v>1.35</v>
      </c>
      <c r="AF662" s="3">
        <f t="shared" si="236"/>
        <v>0.37106786227173627</v>
      </c>
      <c r="AG662" s="3">
        <f t="shared" si="237"/>
        <v>1.3601470508735443</v>
      </c>
      <c r="AH662" s="8">
        <v>0.86666666666666659</v>
      </c>
      <c r="AI662" s="3">
        <f t="shared" si="238"/>
        <v>0.27106677228653797</v>
      </c>
      <c r="AJ662" s="3">
        <f t="shared" si="239"/>
        <v>1.1690451944500122</v>
      </c>
      <c r="AK662">
        <v>2.59</v>
      </c>
      <c r="AL662" s="3">
        <f t="shared" si="240"/>
        <v>0.55509444857831913</v>
      </c>
      <c r="AM662" s="3">
        <f t="shared" si="241"/>
        <v>1.7578395831246945</v>
      </c>
    </row>
    <row r="663" spans="1:39" s="16" customFormat="1" x14ac:dyDescent="0.2">
      <c r="A663" s="16">
        <v>58</v>
      </c>
      <c r="B663" s="16">
        <v>2</v>
      </c>
      <c r="C663" s="17">
        <v>58.02</v>
      </c>
      <c r="D663" s="17" t="s">
        <v>313</v>
      </c>
      <c r="E663" s="18" t="s">
        <v>11</v>
      </c>
      <c r="F663" s="18">
        <v>1</v>
      </c>
      <c r="G663" s="19">
        <v>13</v>
      </c>
      <c r="H663" s="3">
        <f t="shared" si="220"/>
        <v>1.146128035678238</v>
      </c>
      <c r="I663" s="3">
        <f t="shared" si="221"/>
        <v>3.6742346141747673</v>
      </c>
      <c r="J663" s="19">
        <v>58</v>
      </c>
      <c r="K663" s="3">
        <f t="shared" si="222"/>
        <v>1.7708520116421442</v>
      </c>
      <c r="L663" s="3">
        <f t="shared" si="223"/>
        <v>7.6485292703891776</v>
      </c>
      <c r="M663" s="19">
        <v>65</v>
      </c>
      <c r="N663" s="3">
        <f t="shared" si="224"/>
        <v>1.8195439355418688</v>
      </c>
      <c r="O663" s="3">
        <f t="shared" si="225"/>
        <v>8.0932070281193234</v>
      </c>
      <c r="P663" s="17">
        <v>43.544579337013694</v>
      </c>
      <c r="Q663" s="3">
        <f t="shared" si="226"/>
        <v>1.6487948619698098</v>
      </c>
      <c r="R663" s="3">
        <f t="shared" si="227"/>
        <v>6.6366090239680151</v>
      </c>
      <c r="S663" s="20" t="s">
        <v>29</v>
      </c>
      <c r="T663" s="8" t="s">
        <v>29</v>
      </c>
      <c r="U663" s="8" t="s">
        <v>29</v>
      </c>
      <c r="V663" s="20" t="s">
        <v>29</v>
      </c>
      <c r="W663" s="8" t="s">
        <v>29</v>
      </c>
      <c r="X663" s="8" t="s">
        <v>29</v>
      </c>
      <c r="Y663" s="17">
        <v>0.33333333333333331</v>
      </c>
      <c r="Z663" s="3">
        <f t="shared" si="232"/>
        <v>0.12493873660829993</v>
      </c>
      <c r="AA663" s="3">
        <f t="shared" si="233"/>
        <v>0.91287092917527679</v>
      </c>
      <c r="AB663" s="21">
        <v>199.83333333333334</v>
      </c>
      <c r="AC663" s="3">
        <f t="shared" si="234"/>
        <v>2.3028357965272437</v>
      </c>
      <c r="AD663" s="3">
        <f t="shared" si="235"/>
        <v>14.153915830374764</v>
      </c>
      <c r="AE663" s="22">
        <v>0.71</v>
      </c>
      <c r="AF663" s="3">
        <f t="shared" si="236"/>
        <v>0.23299611039215382</v>
      </c>
      <c r="AG663" s="3">
        <f t="shared" si="237"/>
        <v>1.1000000000000001</v>
      </c>
      <c r="AH663" s="23">
        <v>213.43333333333337</v>
      </c>
      <c r="AI663" s="3">
        <f t="shared" si="238"/>
        <v>2.3312922966807057</v>
      </c>
      <c r="AJ663" s="3">
        <f t="shared" si="239"/>
        <v>14.626460041080801</v>
      </c>
      <c r="AK663" s="16">
        <v>1.68</v>
      </c>
      <c r="AL663" s="3">
        <f t="shared" si="240"/>
        <v>0.42813479402878879</v>
      </c>
      <c r="AM663" s="3">
        <f t="shared" si="241"/>
        <v>1.4764823060233399</v>
      </c>
    </row>
    <row r="664" spans="1:39" x14ac:dyDescent="0.2">
      <c r="A664">
        <v>58</v>
      </c>
      <c r="B664">
        <v>3</v>
      </c>
      <c r="C664" s="1">
        <v>58.03</v>
      </c>
      <c r="D664" s="1" t="s">
        <v>317</v>
      </c>
      <c r="E664" s="6" t="s">
        <v>230</v>
      </c>
      <c r="F664" s="6">
        <v>1</v>
      </c>
      <c r="G664" s="3">
        <v>8</v>
      </c>
      <c r="H664" s="3">
        <f t="shared" si="220"/>
        <v>0.95424250943932487</v>
      </c>
      <c r="I664" s="3">
        <f t="shared" si="221"/>
        <v>2.9154759474226504</v>
      </c>
      <c r="J664" s="3">
        <v>92</v>
      </c>
      <c r="K664" s="3">
        <f t="shared" si="222"/>
        <v>1.968482948553935</v>
      </c>
      <c r="L664" s="3">
        <f t="shared" si="223"/>
        <v>9.6176920308356717</v>
      </c>
      <c r="M664" s="3">
        <v>92</v>
      </c>
      <c r="N664" s="3">
        <f t="shared" si="224"/>
        <v>1.968482948553935</v>
      </c>
      <c r="O664" s="3">
        <f t="shared" si="225"/>
        <v>9.6176920308356717</v>
      </c>
      <c r="P664" s="1">
        <v>77.668606547389302</v>
      </c>
      <c r="Q664" s="3">
        <f t="shared" si="226"/>
        <v>1.8958014576034865</v>
      </c>
      <c r="R664" s="3">
        <f t="shared" si="227"/>
        <v>8.8413011795430485</v>
      </c>
      <c r="S664" s="7">
        <v>57.173985537737231</v>
      </c>
      <c r="T664" s="3">
        <f t="shared" si="228"/>
        <v>1.7647288186161931</v>
      </c>
      <c r="U664" s="3">
        <f t="shared" si="229"/>
        <v>7.5943390454823145</v>
      </c>
      <c r="V664" s="7">
        <v>47.29699275920688</v>
      </c>
      <c r="W664" s="3">
        <f t="shared" si="230"/>
        <v>1.6839200899908151</v>
      </c>
      <c r="X664" s="3">
        <f t="shared" si="231"/>
        <v>6.913536921085103</v>
      </c>
      <c r="Y664" s="1">
        <v>2.3333333333333335</v>
      </c>
      <c r="Z664" s="3">
        <f t="shared" si="232"/>
        <v>0.52287874528033762</v>
      </c>
      <c r="AA664" s="3">
        <f t="shared" si="233"/>
        <v>1.6832508230603465</v>
      </c>
      <c r="AB664" s="5">
        <v>217.33333333333334</v>
      </c>
      <c r="AC664" s="3">
        <f t="shared" si="234"/>
        <v>2.3391200452721206</v>
      </c>
      <c r="AD664" s="3">
        <f t="shared" si="235"/>
        <v>14.759177935553637</v>
      </c>
      <c r="AE664" s="2">
        <v>1.29</v>
      </c>
      <c r="AF664" s="3">
        <f t="shared" si="236"/>
        <v>0.35983548233988799</v>
      </c>
      <c r="AG664" s="3">
        <f t="shared" si="237"/>
        <v>1.3379088160259651</v>
      </c>
      <c r="AH664" s="8">
        <v>2.8666666666666667</v>
      </c>
      <c r="AI664" s="3">
        <f t="shared" si="238"/>
        <v>0.5873367345072561</v>
      </c>
      <c r="AJ664" s="3">
        <f t="shared" si="239"/>
        <v>1.8348478592697179</v>
      </c>
      <c r="AK664">
        <v>2.2200000000000002</v>
      </c>
      <c r="AL664" s="3">
        <f t="shared" si="240"/>
        <v>0.50785587169583091</v>
      </c>
      <c r="AM664" s="3">
        <f t="shared" si="241"/>
        <v>1.6492422502470643</v>
      </c>
    </row>
    <row r="665" spans="1:39" x14ac:dyDescent="0.2">
      <c r="A665">
        <v>58</v>
      </c>
      <c r="B665">
        <v>4</v>
      </c>
      <c r="C665" s="1">
        <v>58.04</v>
      </c>
      <c r="D665" s="1" t="s">
        <v>317</v>
      </c>
      <c r="E665" s="6" t="s">
        <v>173</v>
      </c>
      <c r="F665" s="6">
        <v>1</v>
      </c>
      <c r="G665" s="3">
        <v>13</v>
      </c>
      <c r="H665" s="3">
        <f t="shared" si="220"/>
        <v>1.146128035678238</v>
      </c>
      <c r="I665" s="3">
        <f t="shared" si="221"/>
        <v>3.6742346141747673</v>
      </c>
      <c r="J665" s="3">
        <v>80</v>
      </c>
      <c r="K665" s="3">
        <f t="shared" si="222"/>
        <v>1.9084850188786497</v>
      </c>
      <c r="L665" s="3">
        <f t="shared" si="223"/>
        <v>8.9721792224631809</v>
      </c>
      <c r="M665" s="3">
        <v>92</v>
      </c>
      <c r="N665" s="3">
        <f t="shared" si="224"/>
        <v>1.968482948553935</v>
      </c>
      <c r="O665" s="3">
        <f t="shared" si="225"/>
        <v>9.6176920308356717</v>
      </c>
      <c r="P665" s="1">
        <v>62.76591732794747</v>
      </c>
      <c r="Q665" s="3">
        <f t="shared" si="226"/>
        <v>1.8045886117700018</v>
      </c>
      <c r="R665" s="3">
        <f t="shared" si="227"/>
        <v>7.9539875111762317</v>
      </c>
      <c r="S665" s="7">
        <v>49.802584671669372</v>
      </c>
      <c r="T665" s="3">
        <f t="shared" si="228"/>
        <v>1.7058858083486486</v>
      </c>
      <c r="U665" s="3">
        <f t="shared" si="229"/>
        <v>7.0924315063079302</v>
      </c>
      <c r="V665" s="7">
        <v>42.363811485475267</v>
      </c>
      <c r="W665" s="3">
        <f t="shared" si="230"/>
        <v>1.6371274477545137</v>
      </c>
      <c r="X665" s="3">
        <f t="shared" si="231"/>
        <v>6.547046012170318</v>
      </c>
      <c r="Y665" s="1">
        <v>2.3333333333333335</v>
      </c>
      <c r="Z665" s="3">
        <f t="shared" si="232"/>
        <v>0.52287874528033762</v>
      </c>
      <c r="AA665" s="3">
        <f t="shared" si="233"/>
        <v>1.6832508230603465</v>
      </c>
      <c r="AB665" s="5">
        <v>212.83333333333334</v>
      </c>
      <c r="AC665" s="3">
        <f t="shared" si="234"/>
        <v>2.3300754059912849</v>
      </c>
      <c r="AD665" s="3">
        <f t="shared" si="235"/>
        <v>14.60593486680443</v>
      </c>
      <c r="AE665" s="2">
        <v>1.37</v>
      </c>
      <c r="AF665" s="3">
        <f t="shared" si="236"/>
        <v>0.37474834601010387</v>
      </c>
      <c r="AG665" s="3">
        <f t="shared" si="237"/>
        <v>1.3674794331177345</v>
      </c>
      <c r="AH665" s="8">
        <v>4.4333333333333327</v>
      </c>
      <c r="AI665" s="3">
        <f t="shared" si="238"/>
        <v>0.73506634968429529</v>
      </c>
      <c r="AJ665" s="3">
        <f t="shared" si="239"/>
        <v>2.2211108331943574</v>
      </c>
      <c r="AK665">
        <v>2.2200000000000002</v>
      </c>
      <c r="AL665" s="3">
        <f t="shared" si="240"/>
        <v>0.50785587169583091</v>
      </c>
      <c r="AM665" s="3">
        <f t="shared" si="241"/>
        <v>1.6492422502470643</v>
      </c>
    </row>
    <row r="666" spans="1:39" x14ac:dyDescent="0.2">
      <c r="A666">
        <v>58</v>
      </c>
      <c r="B666">
        <v>5</v>
      </c>
      <c r="C666" s="1">
        <v>58.05</v>
      </c>
      <c r="D666" s="1" t="s">
        <v>317</v>
      </c>
      <c r="E666" s="6" t="s">
        <v>207</v>
      </c>
      <c r="F666" s="6">
        <v>1</v>
      </c>
      <c r="G666" s="3">
        <v>5</v>
      </c>
      <c r="H666" s="3">
        <f t="shared" si="220"/>
        <v>0.77815125038364363</v>
      </c>
      <c r="I666" s="3">
        <f t="shared" si="221"/>
        <v>2.3452078799117149</v>
      </c>
      <c r="J666" s="3">
        <v>80</v>
      </c>
      <c r="K666" s="3">
        <f t="shared" si="222"/>
        <v>1.9084850188786497</v>
      </c>
      <c r="L666" s="3">
        <f t="shared" si="223"/>
        <v>8.9721792224631809</v>
      </c>
      <c r="M666" s="3">
        <v>85</v>
      </c>
      <c r="N666" s="3">
        <f t="shared" si="224"/>
        <v>1.9344984512435677</v>
      </c>
      <c r="O666" s="3">
        <f t="shared" si="225"/>
        <v>9.2466210044534645</v>
      </c>
      <c r="P666" s="1">
        <v>81.181653526978394</v>
      </c>
      <c r="Q666" s="3">
        <f t="shared" si="226"/>
        <v>1.9147748751884217</v>
      </c>
      <c r="R666" s="3">
        <f t="shared" si="227"/>
        <v>9.0377903011177683</v>
      </c>
      <c r="S666" s="7">
        <v>58.603366360213066</v>
      </c>
      <c r="T666" s="3">
        <f t="shared" si="228"/>
        <v>1.7752707891089894</v>
      </c>
      <c r="U666" s="3">
        <f t="shared" si="229"/>
        <v>7.6878713803115275</v>
      </c>
      <c r="V666" s="7">
        <v>58.25950395997684</v>
      </c>
      <c r="W666" s="3">
        <f t="shared" si="230"/>
        <v>1.7727580118361266</v>
      </c>
      <c r="X666" s="3">
        <f t="shared" si="231"/>
        <v>7.6654748032967168</v>
      </c>
      <c r="Y666" s="1">
        <v>2.6666666666666665</v>
      </c>
      <c r="Z666" s="3">
        <f t="shared" si="232"/>
        <v>0.56427143043856254</v>
      </c>
      <c r="AA666" s="3">
        <f t="shared" si="233"/>
        <v>1.7795130420052185</v>
      </c>
      <c r="AB666" s="5">
        <v>205.66666666666666</v>
      </c>
      <c r="AC666" s="3">
        <f t="shared" si="234"/>
        <v>2.3152704347785913</v>
      </c>
      <c r="AD666" s="3">
        <f t="shared" si="235"/>
        <v>14.358505028959897</v>
      </c>
      <c r="AE666" s="2">
        <v>1.02</v>
      </c>
      <c r="AF666" s="3">
        <f t="shared" si="236"/>
        <v>0.30535136944662378</v>
      </c>
      <c r="AG666" s="3">
        <f t="shared" si="237"/>
        <v>1.2328828005937953</v>
      </c>
      <c r="AH666" s="8">
        <v>5.9666666666666659</v>
      </c>
      <c r="AI666" s="3">
        <f t="shared" si="238"/>
        <v>0.84302503139139151</v>
      </c>
      <c r="AJ666" s="3">
        <f t="shared" si="239"/>
        <v>2.5429641497014202</v>
      </c>
      <c r="AK666">
        <v>1.98</v>
      </c>
      <c r="AL666" s="3">
        <f t="shared" si="240"/>
        <v>0.47421626407625522</v>
      </c>
      <c r="AM666" s="3">
        <f t="shared" si="241"/>
        <v>1.5748015748023623</v>
      </c>
    </row>
    <row r="667" spans="1:39" x14ac:dyDescent="0.2">
      <c r="A667">
        <v>58</v>
      </c>
      <c r="B667">
        <v>6</v>
      </c>
      <c r="C667" s="1">
        <v>58.06</v>
      </c>
      <c r="D667" s="1" t="s">
        <v>317</v>
      </c>
      <c r="E667" s="6" t="s">
        <v>56</v>
      </c>
      <c r="F667" s="9">
        <v>1</v>
      </c>
      <c r="G667" s="3">
        <v>8</v>
      </c>
      <c r="H667" s="3">
        <f t="shared" si="220"/>
        <v>0.95424250943932487</v>
      </c>
      <c r="I667" s="3">
        <f t="shared" si="221"/>
        <v>2.9154759474226504</v>
      </c>
      <c r="J667" s="3">
        <v>80</v>
      </c>
      <c r="K667" s="3">
        <f t="shared" si="222"/>
        <v>1.9084850188786497</v>
      </c>
      <c r="L667" s="3">
        <f t="shared" si="223"/>
        <v>8.9721792224631809</v>
      </c>
      <c r="M667" s="3">
        <v>80</v>
      </c>
      <c r="N667" s="3">
        <f t="shared" si="224"/>
        <v>1.9084850188786497</v>
      </c>
      <c r="O667" s="3">
        <f t="shared" si="225"/>
        <v>8.9721792224631809</v>
      </c>
      <c r="P667" s="1">
        <v>63.219926029422624</v>
      </c>
      <c r="Q667" s="3">
        <f t="shared" si="226"/>
        <v>1.8076698009964121</v>
      </c>
      <c r="R667" s="3">
        <f t="shared" si="227"/>
        <v>7.9824761840811416</v>
      </c>
      <c r="S667" s="7">
        <v>43.039690852523599</v>
      </c>
      <c r="T667" s="3">
        <f t="shared" si="228"/>
        <v>1.6438442616731399</v>
      </c>
      <c r="U667" s="3">
        <f t="shared" si="229"/>
        <v>6.598461248846097</v>
      </c>
      <c r="V667" s="7">
        <v>43.044971233598382</v>
      </c>
      <c r="W667" s="3">
        <f t="shared" si="230"/>
        <v>1.64389633067838</v>
      </c>
      <c r="X667" s="3">
        <f t="shared" si="231"/>
        <v>6.5988613588708152</v>
      </c>
      <c r="Y667" s="1">
        <f>13/3</f>
        <v>4.333333333333333</v>
      </c>
      <c r="Z667" s="3">
        <f t="shared" si="232"/>
        <v>0.7269987279362623</v>
      </c>
      <c r="AA667" s="3">
        <f t="shared" si="233"/>
        <v>2.1984843263788196</v>
      </c>
      <c r="AB667" s="5">
        <v>187.83333333333334</v>
      </c>
      <c r="AC667" s="3">
        <f t="shared" si="234"/>
        <v>2.2760786594797535</v>
      </c>
      <c r="AD667" s="3">
        <f t="shared" si="235"/>
        <v>13.723459233492601</v>
      </c>
      <c r="AE667" s="2">
        <v>1.23</v>
      </c>
      <c r="AF667" s="3">
        <f t="shared" si="236"/>
        <v>0.34830486304816066</v>
      </c>
      <c r="AG667" s="3">
        <f t="shared" si="237"/>
        <v>1.3152946437965904</v>
      </c>
      <c r="AH667" s="8">
        <v>7.9333333333333327</v>
      </c>
      <c r="AI667" s="3">
        <f t="shared" si="238"/>
        <v>0.95101353930912635</v>
      </c>
      <c r="AJ667" s="3">
        <f t="shared" si="239"/>
        <v>2.9040202019499337</v>
      </c>
      <c r="AK667">
        <v>2.2400000000000002</v>
      </c>
      <c r="AL667" s="3">
        <f t="shared" si="240"/>
        <v>0.51054501020661214</v>
      </c>
      <c r="AM667" s="3">
        <f t="shared" si="241"/>
        <v>1.6552945357246849</v>
      </c>
    </row>
    <row r="668" spans="1:39" x14ac:dyDescent="0.2">
      <c r="A668">
        <v>58</v>
      </c>
      <c r="B668">
        <v>7</v>
      </c>
      <c r="C668" s="1">
        <v>58.07</v>
      </c>
      <c r="D668" s="1" t="s">
        <v>314</v>
      </c>
      <c r="E668" s="6" t="s">
        <v>141</v>
      </c>
      <c r="F668" s="6">
        <v>2</v>
      </c>
      <c r="G668" s="3">
        <v>13</v>
      </c>
      <c r="H668" s="3">
        <f t="shared" si="220"/>
        <v>1.146128035678238</v>
      </c>
      <c r="I668" s="3">
        <f t="shared" si="221"/>
        <v>3.6742346141747673</v>
      </c>
      <c r="J668" s="3">
        <v>85</v>
      </c>
      <c r="K668" s="3">
        <f t="shared" si="222"/>
        <v>1.9344984512435677</v>
      </c>
      <c r="L668" s="3">
        <f t="shared" si="223"/>
        <v>9.2466210044534645</v>
      </c>
      <c r="M668" s="3">
        <v>85</v>
      </c>
      <c r="N668" s="3">
        <f t="shared" si="224"/>
        <v>1.9344984512435677</v>
      </c>
      <c r="O668" s="3">
        <f t="shared" si="225"/>
        <v>9.2466210044534645</v>
      </c>
      <c r="P668" s="1">
        <v>68.131877929305631</v>
      </c>
      <c r="Q668" s="3">
        <f t="shared" si="226"/>
        <v>1.8396783544125568</v>
      </c>
      <c r="R668" s="3">
        <f t="shared" si="227"/>
        <v>8.2844358847966006</v>
      </c>
      <c r="S668" s="7">
        <v>65.907670918445547</v>
      </c>
      <c r="T668" s="3">
        <f t="shared" si="228"/>
        <v>1.8254759121859281</v>
      </c>
      <c r="U668" s="3">
        <f t="shared" si="229"/>
        <v>8.1490901896129202</v>
      </c>
      <c r="V668" s="7">
        <v>44.231570948104917</v>
      </c>
      <c r="W668" s="3">
        <f t="shared" si="230"/>
        <v>1.6554416715895053</v>
      </c>
      <c r="X668" s="3">
        <f t="shared" si="231"/>
        <v>6.6881664862729693</v>
      </c>
      <c r="Y668" s="1">
        <v>3.6666666666666665</v>
      </c>
      <c r="Z668" s="3">
        <f t="shared" si="232"/>
        <v>0.66900678095857558</v>
      </c>
      <c r="AA668" s="3">
        <f t="shared" si="233"/>
        <v>2.0412414523193148</v>
      </c>
      <c r="AB668" s="5">
        <v>262.66666666666669</v>
      </c>
      <c r="AC668" s="3">
        <f t="shared" si="234"/>
        <v>2.4210552287780143</v>
      </c>
      <c r="AD668" s="3">
        <f t="shared" si="235"/>
        <v>16.222412479858434</v>
      </c>
      <c r="AE668" s="2">
        <v>0.93</v>
      </c>
      <c r="AF668" s="3">
        <f t="shared" si="236"/>
        <v>0.28555730900777382</v>
      </c>
      <c r="AG668" s="3">
        <f t="shared" si="237"/>
        <v>1.1958260743101399</v>
      </c>
      <c r="AH668" s="8" t="s">
        <v>29</v>
      </c>
      <c r="AI668" s="8" t="s">
        <v>29</v>
      </c>
      <c r="AJ668" s="8" t="s">
        <v>29</v>
      </c>
      <c r="AK668" s="8" t="s">
        <v>29</v>
      </c>
      <c r="AL668" s="8" t="s">
        <v>29</v>
      </c>
      <c r="AM668" s="8" t="s">
        <v>29</v>
      </c>
    </row>
    <row r="669" spans="1:39" x14ac:dyDescent="0.2">
      <c r="A669">
        <v>58</v>
      </c>
      <c r="B669">
        <v>8</v>
      </c>
      <c r="C669" s="1">
        <v>58.08</v>
      </c>
      <c r="D669" s="1" t="s">
        <v>314</v>
      </c>
      <c r="E669" s="6" t="s">
        <v>159</v>
      </c>
      <c r="F669" s="6">
        <v>2</v>
      </c>
      <c r="G669" s="3">
        <v>11</v>
      </c>
      <c r="H669" s="3">
        <f t="shared" si="220"/>
        <v>1.0791812460476249</v>
      </c>
      <c r="I669" s="3">
        <f t="shared" si="221"/>
        <v>3.3911649915626341</v>
      </c>
      <c r="J669" s="3">
        <v>80</v>
      </c>
      <c r="K669" s="3">
        <f t="shared" si="222"/>
        <v>1.9084850188786497</v>
      </c>
      <c r="L669" s="3">
        <f t="shared" si="223"/>
        <v>8.9721792224631809</v>
      </c>
      <c r="M669" s="3">
        <v>85</v>
      </c>
      <c r="N669" s="3">
        <f t="shared" si="224"/>
        <v>1.9344984512435677</v>
      </c>
      <c r="O669" s="3">
        <f t="shared" si="225"/>
        <v>9.2466210044534645</v>
      </c>
      <c r="P669" s="1">
        <v>63.163020526031232</v>
      </c>
      <c r="Q669" s="3">
        <f t="shared" si="226"/>
        <v>1.8072848005209692</v>
      </c>
      <c r="R669" s="3">
        <f t="shared" si="227"/>
        <v>7.9789109862205656</v>
      </c>
      <c r="S669" s="7">
        <v>47.752046032252323</v>
      </c>
      <c r="T669" s="3">
        <f t="shared" si="228"/>
        <v>1.6879928469447236</v>
      </c>
      <c r="U669" s="3">
        <f t="shared" si="229"/>
        <v>6.9463692697878026</v>
      </c>
      <c r="V669" s="7">
        <v>38.191075113039389</v>
      </c>
      <c r="W669" s="3">
        <f t="shared" si="230"/>
        <v>1.5931871774677941</v>
      </c>
      <c r="X669" s="3">
        <f t="shared" si="231"/>
        <v>6.2202150375239755</v>
      </c>
      <c r="Y669" s="1">
        <v>4.333333333333333</v>
      </c>
      <c r="Z669" s="3">
        <f t="shared" si="232"/>
        <v>0.7269987279362623</v>
      </c>
      <c r="AA669" s="3">
        <f t="shared" si="233"/>
        <v>2.1984843263788196</v>
      </c>
      <c r="AB669" s="5">
        <v>215.33333333333334</v>
      </c>
      <c r="AC669" s="3">
        <f t="shared" si="234"/>
        <v>2.335123442080707</v>
      </c>
      <c r="AD669" s="3">
        <f t="shared" si="235"/>
        <v>14.691267247359342</v>
      </c>
      <c r="AE669" s="2">
        <v>0.83</v>
      </c>
      <c r="AF669" s="3">
        <f t="shared" si="236"/>
        <v>0.26245108973042947</v>
      </c>
      <c r="AG669" s="3">
        <f t="shared" si="237"/>
        <v>1.1532562594670797</v>
      </c>
      <c r="AH669" s="8">
        <v>25.799999999999997</v>
      </c>
      <c r="AI669" s="3">
        <f t="shared" si="238"/>
        <v>1.4281347940287887</v>
      </c>
      <c r="AJ669" s="3">
        <f t="shared" si="239"/>
        <v>5.1283525619832337</v>
      </c>
      <c r="AK669">
        <v>1.83</v>
      </c>
      <c r="AL669" s="3">
        <f t="shared" si="240"/>
        <v>0.45178643552429026</v>
      </c>
      <c r="AM669" s="3">
        <f t="shared" si="241"/>
        <v>1.5264337522473748</v>
      </c>
    </row>
    <row r="670" spans="1:39" x14ac:dyDescent="0.2">
      <c r="A670">
        <v>58</v>
      </c>
      <c r="B670">
        <v>9</v>
      </c>
      <c r="C670" s="1">
        <v>58.09</v>
      </c>
      <c r="D670" s="1" t="s">
        <v>314</v>
      </c>
      <c r="E670" s="6" t="s">
        <v>221</v>
      </c>
      <c r="F670" s="6">
        <v>2</v>
      </c>
      <c r="G670" s="3">
        <v>14</v>
      </c>
      <c r="H670" s="3">
        <f t="shared" si="220"/>
        <v>1.1760912590556813</v>
      </c>
      <c r="I670" s="3">
        <f t="shared" si="221"/>
        <v>3.8078865529319543</v>
      </c>
      <c r="J670" s="3">
        <v>80</v>
      </c>
      <c r="K670" s="3">
        <f t="shared" si="222"/>
        <v>1.9084850188786497</v>
      </c>
      <c r="L670" s="3">
        <f t="shared" si="223"/>
        <v>8.9721792224631809</v>
      </c>
      <c r="M670" s="3">
        <v>80</v>
      </c>
      <c r="N670" s="3">
        <f t="shared" si="224"/>
        <v>1.9084850188786497</v>
      </c>
      <c r="O670" s="3">
        <f t="shared" si="225"/>
        <v>8.9721792224631809</v>
      </c>
      <c r="P670" s="1">
        <v>72.819385195121271</v>
      </c>
      <c r="Q670" s="3">
        <f t="shared" si="226"/>
        <v>1.8681704238523482</v>
      </c>
      <c r="R670" s="3">
        <f t="shared" si="227"/>
        <v>8.5626739512328314</v>
      </c>
      <c r="S670" s="7">
        <v>58.820502210647902</v>
      </c>
      <c r="T670" s="3">
        <f t="shared" si="228"/>
        <v>1.7768500547400603</v>
      </c>
      <c r="U670" s="3">
        <f t="shared" si="229"/>
        <v>7.7019804083526404</v>
      </c>
      <c r="V670" s="7">
        <v>48.848840815167186</v>
      </c>
      <c r="W670" s="3">
        <f t="shared" si="230"/>
        <v>1.6976550636821839</v>
      </c>
      <c r="X670" s="3">
        <f t="shared" si="231"/>
        <v>7.0248730106078918</v>
      </c>
      <c r="Y670" s="1" t="s">
        <v>29</v>
      </c>
      <c r="Z670" s="8" t="s">
        <v>29</v>
      </c>
      <c r="AA670" s="8" t="s">
        <v>29</v>
      </c>
      <c r="AB670" s="5">
        <v>189.33333333333334</v>
      </c>
      <c r="AC670" s="3">
        <f t="shared" si="234"/>
        <v>2.2795148535261855</v>
      </c>
      <c r="AD670" s="3">
        <f t="shared" si="235"/>
        <v>13.778001790293589</v>
      </c>
      <c r="AE670" s="2">
        <v>1.39</v>
      </c>
      <c r="AF670" s="3">
        <f t="shared" si="236"/>
        <v>0.37839790094813763</v>
      </c>
      <c r="AG670" s="3">
        <f t="shared" si="237"/>
        <v>1.374772708486752</v>
      </c>
      <c r="AH670" s="8" t="s">
        <v>29</v>
      </c>
      <c r="AI670" s="8" t="s">
        <v>29</v>
      </c>
      <c r="AJ670" s="8" t="s">
        <v>29</v>
      </c>
      <c r="AK670" s="8" t="s">
        <v>29</v>
      </c>
      <c r="AL670" s="8" t="s">
        <v>29</v>
      </c>
      <c r="AM670" s="8" t="s">
        <v>29</v>
      </c>
    </row>
    <row r="671" spans="1:39" x14ac:dyDescent="0.2">
      <c r="A671">
        <v>58</v>
      </c>
      <c r="B671">
        <v>10</v>
      </c>
      <c r="C671" s="1">
        <v>58.1</v>
      </c>
      <c r="D671" s="1" t="s">
        <v>314</v>
      </c>
      <c r="E671" s="6" t="s">
        <v>20</v>
      </c>
      <c r="F671" s="6">
        <v>2</v>
      </c>
      <c r="G671" s="3">
        <v>14</v>
      </c>
      <c r="H671" s="3">
        <f t="shared" si="220"/>
        <v>1.1760912590556813</v>
      </c>
      <c r="I671" s="3">
        <f t="shared" si="221"/>
        <v>3.8078865529319543</v>
      </c>
      <c r="J671" s="3">
        <v>92</v>
      </c>
      <c r="K671" s="3">
        <f t="shared" si="222"/>
        <v>1.968482948553935</v>
      </c>
      <c r="L671" s="3">
        <f t="shared" si="223"/>
        <v>9.6176920308356717</v>
      </c>
      <c r="M671" s="3">
        <v>92</v>
      </c>
      <c r="N671" s="3">
        <f t="shared" si="224"/>
        <v>1.968482948553935</v>
      </c>
      <c r="O671" s="3">
        <f t="shared" si="225"/>
        <v>9.6176920308356717</v>
      </c>
      <c r="P671" s="1">
        <v>63.580746350280755</v>
      </c>
      <c r="Q671" s="3">
        <f t="shared" si="226"/>
        <v>1.8101030597882271</v>
      </c>
      <c r="R671" s="3">
        <f t="shared" si="227"/>
        <v>8.0050450561056028</v>
      </c>
      <c r="S671" s="7">
        <v>57.00245914425296</v>
      </c>
      <c r="T671" s="3">
        <f t="shared" si="228"/>
        <v>1.7634464068411955</v>
      </c>
      <c r="U671" s="3">
        <f t="shared" si="229"/>
        <v>7.5830375934880445</v>
      </c>
      <c r="V671" s="7">
        <v>42.604279106681247</v>
      </c>
      <c r="W671" s="3">
        <f t="shared" si="230"/>
        <v>1.6395291108564181</v>
      </c>
      <c r="X671" s="3">
        <f t="shared" si="231"/>
        <v>6.5653849168713059</v>
      </c>
      <c r="Y671" s="1">
        <v>3.3333333333333335</v>
      </c>
      <c r="Z671" s="3">
        <f t="shared" si="232"/>
        <v>0.63682209758717434</v>
      </c>
      <c r="AA671" s="3">
        <f t="shared" si="233"/>
        <v>1.9578900207451218</v>
      </c>
      <c r="AB671" s="5">
        <v>207.66666666666666</v>
      </c>
      <c r="AC671" s="3">
        <f t="shared" si="234"/>
        <v>2.3194530784907674</v>
      </c>
      <c r="AD671" s="3">
        <f t="shared" si="235"/>
        <v>14.427982071886097</v>
      </c>
      <c r="AE671" s="2">
        <v>0.94</v>
      </c>
      <c r="AF671" s="3">
        <f t="shared" si="236"/>
        <v>0.28780172993022601</v>
      </c>
      <c r="AG671" s="3">
        <f t="shared" si="237"/>
        <v>1.2</v>
      </c>
      <c r="AH671" s="8">
        <v>6.8</v>
      </c>
      <c r="AI671" s="3">
        <f t="shared" si="238"/>
        <v>0.89209460269048035</v>
      </c>
      <c r="AJ671" s="3">
        <f t="shared" si="239"/>
        <v>2.7018512172212592</v>
      </c>
      <c r="AK671">
        <v>2.0299999999999998</v>
      </c>
      <c r="AL671" s="3">
        <f t="shared" si="240"/>
        <v>0.48144262850230496</v>
      </c>
      <c r="AM671" s="3">
        <f t="shared" si="241"/>
        <v>1.5905973720586866</v>
      </c>
    </row>
    <row r="672" spans="1:39" x14ac:dyDescent="0.2">
      <c r="A672">
        <v>58</v>
      </c>
      <c r="B672">
        <v>11</v>
      </c>
      <c r="C672" s="1">
        <v>58.11</v>
      </c>
      <c r="D672" s="1" t="s">
        <v>314</v>
      </c>
      <c r="E672" s="6" t="s">
        <v>257</v>
      </c>
      <c r="F672" s="6">
        <v>2</v>
      </c>
      <c r="G672" s="3">
        <v>14</v>
      </c>
      <c r="H672" s="3">
        <f t="shared" si="220"/>
        <v>1.1760912590556813</v>
      </c>
      <c r="I672" s="3">
        <f t="shared" si="221"/>
        <v>3.8078865529319543</v>
      </c>
      <c r="J672" s="3">
        <v>85</v>
      </c>
      <c r="K672" s="3">
        <f t="shared" si="222"/>
        <v>1.9344984512435677</v>
      </c>
      <c r="L672" s="3">
        <f t="shared" si="223"/>
        <v>9.2466210044534645</v>
      </c>
      <c r="M672" s="3">
        <v>85</v>
      </c>
      <c r="N672" s="3">
        <f t="shared" si="224"/>
        <v>1.9344984512435677</v>
      </c>
      <c r="O672" s="3">
        <f t="shared" si="225"/>
        <v>9.2466210044534645</v>
      </c>
      <c r="P672" s="1">
        <v>61.027807574930165</v>
      </c>
      <c r="Q672" s="3">
        <f t="shared" si="226"/>
        <v>1.7925864309322237</v>
      </c>
      <c r="R672" s="3">
        <f t="shared" si="227"/>
        <v>7.84396631653465</v>
      </c>
      <c r="S672" s="7">
        <v>53.901579014100491</v>
      </c>
      <c r="T672" s="3">
        <f t="shared" si="228"/>
        <v>1.739584835292517</v>
      </c>
      <c r="U672" s="3">
        <f t="shared" si="229"/>
        <v>7.37574260763623</v>
      </c>
      <c r="V672" s="7">
        <v>42.892186704365137</v>
      </c>
      <c r="W672" s="3">
        <f t="shared" si="230"/>
        <v>1.6423872178917405</v>
      </c>
      <c r="X672" s="3">
        <f t="shared" si="231"/>
        <v>6.5872746036858931</v>
      </c>
      <c r="Y672" s="1">
        <v>2.3333333333333335</v>
      </c>
      <c r="Z672" s="3">
        <f t="shared" si="232"/>
        <v>0.52287874528033762</v>
      </c>
      <c r="AA672" s="3">
        <f t="shared" si="233"/>
        <v>1.6832508230603465</v>
      </c>
      <c r="AB672" s="5">
        <v>255.5</v>
      </c>
      <c r="AC672" s="3">
        <f t="shared" si="234"/>
        <v>2.409087369447835</v>
      </c>
      <c r="AD672" s="3">
        <f t="shared" si="235"/>
        <v>16</v>
      </c>
      <c r="AE672" s="2">
        <v>0.89</v>
      </c>
      <c r="AF672" s="3">
        <f t="shared" si="236"/>
        <v>0.27646180417324417</v>
      </c>
      <c r="AG672" s="3">
        <f t="shared" si="237"/>
        <v>1.1789826122551597</v>
      </c>
      <c r="AH672" s="8">
        <v>32.233333333333327</v>
      </c>
      <c r="AI672" s="3">
        <f t="shared" si="238"/>
        <v>1.5215739035919933</v>
      </c>
      <c r="AJ672" s="3">
        <f t="shared" si="239"/>
        <v>5.721305212391079</v>
      </c>
      <c r="AK672">
        <v>2.04</v>
      </c>
      <c r="AL672" s="3">
        <f t="shared" si="240"/>
        <v>0.48287358360875376</v>
      </c>
      <c r="AM672" s="3">
        <f t="shared" si="241"/>
        <v>1.5937377450509227</v>
      </c>
    </row>
    <row r="673" spans="1:39" x14ac:dyDescent="0.2">
      <c r="A673">
        <v>58</v>
      </c>
      <c r="B673">
        <v>12</v>
      </c>
      <c r="C673" s="1">
        <v>58.12</v>
      </c>
      <c r="D673" s="1" t="s">
        <v>314</v>
      </c>
      <c r="E673" s="6" t="s">
        <v>268</v>
      </c>
      <c r="F673" s="6">
        <v>2</v>
      </c>
      <c r="G673" s="3">
        <v>13</v>
      </c>
      <c r="H673" s="3">
        <f t="shared" si="220"/>
        <v>1.146128035678238</v>
      </c>
      <c r="I673" s="3">
        <f t="shared" si="221"/>
        <v>3.6742346141747673</v>
      </c>
      <c r="J673" s="3">
        <v>85</v>
      </c>
      <c r="K673" s="3">
        <f t="shared" si="222"/>
        <v>1.9344984512435677</v>
      </c>
      <c r="L673" s="3">
        <f t="shared" si="223"/>
        <v>9.2466210044534645</v>
      </c>
      <c r="M673" s="3">
        <v>85</v>
      </c>
      <c r="N673" s="3">
        <f t="shared" si="224"/>
        <v>1.9344984512435677</v>
      </c>
      <c r="O673" s="3">
        <f t="shared" si="225"/>
        <v>9.2466210044534645</v>
      </c>
      <c r="P673" s="1">
        <v>75.539365579330635</v>
      </c>
      <c r="Q673" s="3">
        <f t="shared" si="226"/>
        <v>1.8838848581166252</v>
      </c>
      <c r="R673" s="3">
        <f t="shared" si="227"/>
        <v>8.7200553656115414</v>
      </c>
      <c r="S673" s="7">
        <v>57.899948382453708</v>
      </c>
      <c r="T673" s="3">
        <f t="shared" si="228"/>
        <v>1.7701149141890482</v>
      </c>
      <c r="U673" s="3">
        <f t="shared" si="229"/>
        <v>7.6419858925840547</v>
      </c>
      <c r="V673" s="7">
        <v>47.086267093311619</v>
      </c>
      <c r="W673" s="3">
        <f t="shared" si="230"/>
        <v>1.6820210643746969</v>
      </c>
      <c r="X673" s="3">
        <f t="shared" si="231"/>
        <v>6.8982800097786416</v>
      </c>
      <c r="Y673" s="1">
        <v>4</v>
      </c>
      <c r="Z673" s="3">
        <f t="shared" si="232"/>
        <v>0.69897000433601886</v>
      </c>
      <c r="AA673" s="3">
        <f t="shared" si="233"/>
        <v>2.1213203435596424</v>
      </c>
      <c r="AB673" s="5">
        <v>354</v>
      </c>
      <c r="AC673" s="3">
        <f t="shared" si="234"/>
        <v>2.5502283530550942</v>
      </c>
      <c r="AD673" s="3">
        <f t="shared" si="235"/>
        <v>18.828170383762732</v>
      </c>
      <c r="AE673" s="2">
        <v>0.86</v>
      </c>
      <c r="AF673" s="3">
        <f t="shared" si="236"/>
        <v>0.26951294421791627</v>
      </c>
      <c r="AG673" s="3">
        <f t="shared" si="237"/>
        <v>1.16619037896906</v>
      </c>
      <c r="AH673" s="8">
        <v>36.733333333333327</v>
      </c>
      <c r="AI673" s="3">
        <f t="shared" si="238"/>
        <v>1.5767251721325901</v>
      </c>
      <c r="AJ673" s="3">
        <f t="shared" si="239"/>
        <v>6.1019122685706755</v>
      </c>
      <c r="AK673">
        <v>2.11</v>
      </c>
      <c r="AL673" s="3">
        <f t="shared" si="240"/>
        <v>0.4927603890268375</v>
      </c>
      <c r="AM673" s="3">
        <f t="shared" si="241"/>
        <v>1.6155494421403511</v>
      </c>
    </row>
    <row r="674" spans="1:39" x14ac:dyDescent="0.2">
      <c r="A674">
        <v>59</v>
      </c>
      <c r="B674">
        <v>1</v>
      </c>
      <c r="C674" s="1">
        <v>59.01</v>
      </c>
      <c r="D674" s="1" t="s">
        <v>317</v>
      </c>
      <c r="E674" s="6" t="s">
        <v>165</v>
      </c>
      <c r="F674" s="6">
        <v>1</v>
      </c>
      <c r="G674" s="3">
        <v>5</v>
      </c>
      <c r="H674" s="3">
        <f t="shared" si="220"/>
        <v>0.77815125038364363</v>
      </c>
      <c r="I674" s="3">
        <f t="shared" si="221"/>
        <v>2.3452078799117149</v>
      </c>
      <c r="J674" s="3">
        <v>80</v>
      </c>
      <c r="K674" s="3">
        <f t="shared" si="222"/>
        <v>1.9084850188786497</v>
      </c>
      <c r="L674" s="3">
        <f t="shared" si="223"/>
        <v>8.9721792224631809</v>
      </c>
      <c r="M674" s="3">
        <v>80</v>
      </c>
      <c r="N674" s="3">
        <f t="shared" si="224"/>
        <v>1.9084850188786497</v>
      </c>
      <c r="O674" s="3">
        <f t="shared" si="225"/>
        <v>8.9721792224631809</v>
      </c>
      <c r="P674" s="1">
        <v>53.032810181225663</v>
      </c>
      <c r="Q674" s="3">
        <f t="shared" si="226"/>
        <v>1.7326575552582766</v>
      </c>
      <c r="R674" s="3">
        <f t="shared" si="227"/>
        <v>7.3166119332123705</v>
      </c>
      <c r="S674" s="7">
        <v>55.876293769363834</v>
      </c>
      <c r="T674" s="3">
        <f t="shared" si="228"/>
        <v>1.7549312887070148</v>
      </c>
      <c r="U674" s="3">
        <f t="shared" si="229"/>
        <v>7.5084148639618888</v>
      </c>
      <c r="V674" s="7">
        <v>51.653309252576278</v>
      </c>
      <c r="W674" s="3">
        <f t="shared" si="230"/>
        <v>1.7214256717222378</v>
      </c>
      <c r="X674" s="3">
        <f t="shared" si="231"/>
        <v>7.2217248114682606</v>
      </c>
      <c r="Y674" s="1">
        <f>10/3</f>
        <v>3.3333333333333335</v>
      </c>
      <c r="Z674" s="3">
        <f t="shared" si="232"/>
        <v>0.63682209758717434</v>
      </c>
      <c r="AA674" s="3">
        <f t="shared" si="233"/>
        <v>1.9578900207451218</v>
      </c>
      <c r="AB674" s="5">
        <v>222.16666666666666</v>
      </c>
      <c r="AC674" s="3">
        <f t="shared" si="234"/>
        <v>2.3486293266283655</v>
      </c>
      <c r="AD674" s="3">
        <f t="shared" si="235"/>
        <v>14.922019523732928</v>
      </c>
      <c r="AE674" s="2">
        <v>1.46</v>
      </c>
      <c r="AF674" s="3">
        <f t="shared" si="236"/>
        <v>0.39093510710337914</v>
      </c>
      <c r="AG674" s="3">
        <f t="shared" si="237"/>
        <v>1.4</v>
      </c>
      <c r="AH674" s="8">
        <v>9.4</v>
      </c>
      <c r="AI674" s="3">
        <f t="shared" si="238"/>
        <v>1.0170333392987803</v>
      </c>
      <c r="AJ674" s="3">
        <f t="shared" si="239"/>
        <v>3.1464265445104549</v>
      </c>
      <c r="AK674">
        <v>2.2599999999999998</v>
      </c>
      <c r="AL674" s="3">
        <f t="shared" si="240"/>
        <v>0.51321760006793893</v>
      </c>
      <c r="AM674" s="3">
        <f t="shared" si="241"/>
        <v>1.6613247725836149</v>
      </c>
    </row>
    <row r="675" spans="1:39" s="16" customFormat="1" x14ac:dyDescent="0.2">
      <c r="A675" s="16">
        <v>59</v>
      </c>
      <c r="B675" s="16">
        <v>2</v>
      </c>
      <c r="C675" s="17">
        <v>59.02</v>
      </c>
      <c r="D675" s="17" t="s">
        <v>313</v>
      </c>
      <c r="E675" s="18" t="s">
        <v>11</v>
      </c>
      <c r="F675" s="18">
        <v>1</v>
      </c>
      <c r="G675" s="19">
        <v>15</v>
      </c>
      <c r="H675" s="3">
        <f t="shared" si="220"/>
        <v>1.2041199826559248</v>
      </c>
      <c r="I675" s="3">
        <f t="shared" si="221"/>
        <v>3.9370039370059056</v>
      </c>
      <c r="J675" s="19">
        <v>58</v>
      </c>
      <c r="K675" s="3">
        <f t="shared" si="222"/>
        <v>1.7708520116421442</v>
      </c>
      <c r="L675" s="3">
        <f t="shared" si="223"/>
        <v>7.6485292703891776</v>
      </c>
      <c r="M675" s="19">
        <v>65</v>
      </c>
      <c r="N675" s="3">
        <f t="shared" si="224"/>
        <v>1.8195439355418688</v>
      </c>
      <c r="O675" s="3">
        <f t="shared" si="225"/>
        <v>8.0932070281193234</v>
      </c>
      <c r="P675" s="17">
        <v>37.62417785123688</v>
      </c>
      <c r="Q675" s="3">
        <f t="shared" si="226"/>
        <v>1.5868592482006267</v>
      </c>
      <c r="R675" s="3">
        <f t="shared" si="227"/>
        <v>6.1744779415944855</v>
      </c>
      <c r="S675" s="20" t="s">
        <v>29</v>
      </c>
      <c r="T675" s="8" t="s">
        <v>29</v>
      </c>
      <c r="U675" s="8" t="s">
        <v>29</v>
      </c>
      <c r="V675" s="20" t="s">
        <v>29</v>
      </c>
      <c r="W675" s="8" t="s">
        <v>29</v>
      </c>
      <c r="X675" s="8" t="s">
        <v>29</v>
      </c>
      <c r="Y675" s="17">
        <v>0.33333333333333331</v>
      </c>
      <c r="Z675" s="3">
        <f t="shared" si="232"/>
        <v>0.12493873660829993</v>
      </c>
      <c r="AA675" s="3">
        <f t="shared" si="233"/>
        <v>0.91287092917527679</v>
      </c>
      <c r="AB675" s="21">
        <v>191.83333333333334</v>
      </c>
      <c r="AC675" s="3">
        <f t="shared" si="234"/>
        <v>2.2851821085681059</v>
      </c>
      <c r="AD675" s="3">
        <f t="shared" si="235"/>
        <v>13.868429375143148</v>
      </c>
      <c r="AE675" s="22">
        <v>0.61</v>
      </c>
      <c r="AF675" s="3">
        <f t="shared" si="236"/>
        <v>0.20682587603184968</v>
      </c>
      <c r="AG675" s="3">
        <f t="shared" si="237"/>
        <v>1.0535653752852738</v>
      </c>
      <c r="AH675" s="23">
        <v>205.23333333333332</v>
      </c>
      <c r="AI675" s="3">
        <f t="shared" si="238"/>
        <v>2.3143588613003385</v>
      </c>
      <c r="AJ675" s="3">
        <f t="shared" si="239"/>
        <v>14.343407312536771</v>
      </c>
      <c r="AK675" s="16">
        <v>1.44</v>
      </c>
      <c r="AL675" s="3">
        <f t="shared" si="240"/>
        <v>0.38738982633872943</v>
      </c>
      <c r="AM675" s="3">
        <f t="shared" si="241"/>
        <v>1.3928388277184118</v>
      </c>
    </row>
    <row r="676" spans="1:39" x14ac:dyDescent="0.2">
      <c r="A676">
        <v>59</v>
      </c>
      <c r="B676">
        <v>3</v>
      </c>
      <c r="C676" s="1">
        <v>59.03</v>
      </c>
      <c r="D676" s="1" t="s">
        <v>317</v>
      </c>
      <c r="E676" s="6" t="s">
        <v>243</v>
      </c>
      <c r="F676" s="6">
        <v>1</v>
      </c>
      <c r="G676" s="3">
        <v>15</v>
      </c>
      <c r="H676" s="3">
        <f t="shared" si="220"/>
        <v>1.2041199826559248</v>
      </c>
      <c r="I676" s="3">
        <f t="shared" si="221"/>
        <v>3.9370039370059056</v>
      </c>
      <c r="J676" s="3">
        <v>85</v>
      </c>
      <c r="K676" s="3">
        <f t="shared" si="222"/>
        <v>1.9344984512435677</v>
      </c>
      <c r="L676" s="3">
        <f t="shared" si="223"/>
        <v>9.2466210044534645</v>
      </c>
      <c r="M676" s="3">
        <v>92</v>
      </c>
      <c r="N676" s="3">
        <f t="shared" si="224"/>
        <v>1.968482948553935</v>
      </c>
      <c r="O676" s="3">
        <f t="shared" si="225"/>
        <v>9.6176920308356717</v>
      </c>
      <c r="P676" s="1">
        <v>53.075870956270798</v>
      </c>
      <c r="Q676" s="3">
        <f t="shared" si="226"/>
        <v>1.733003522997052</v>
      </c>
      <c r="R676" s="3">
        <f t="shared" si="227"/>
        <v>7.3195540134813406</v>
      </c>
      <c r="S676" s="7">
        <v>51.410781729221171</v>
      </c>
      <c r="T676" s="3">
        <f t="shared" si="228"/>
        <v>1.7194206374388115</v>
      </c>
      <c r="U676" s="3">
        <f t="shared" si="229"/>
        <v>7.2049137211503904</v>
      </c>
      <c r="V676" s="7">
        <v>45.704559510467575</v>
      </c>
      <c r="W676" s="3">
        <f t="shared" si="230"/>
        <v>1.6693592804285642</v>
      </c>
      <c r="X676" s="3">
        <f t="shared" si="231"/>
        <v>6.7973935821362863</v>
      </c>
      <c r="Y676" s="1">
        <v>2.6666666666666665</v>
      </c>
      <c r="Z676" s="3">
        <f t="shared" si="232"/>
        <v>0.56427143043856254</v>
      </c>
      <c r="AA676" s="3">
        <f t="shared" si="233"/>
        <v>1.7795130420052185</v>
      </c>
      <c r="AB676" s="5">
        <v>172.16666666666666</v>
      </c>
      <c r="AC676" s="3">
        <f t="shared" si="234"/>
        <v>2.2384642971735338</v>
      </c>
      <c r="AD676" s="3">
        <f t="shared" si="235"/>
        <v>13.140268896284683</v>
      </c>
      <c r="AE676" s="2">
        <v>1.46</v>
      </c>
      <c r="AF676" s="3">
        <f t="shared" si="236"/>
        <v>0.39093510710337914</v>
      </c>
      <c r="AG676" s="3">
        <f t="shared" si="237"/>
        <v>1.4</v>
      </c>
      <c r="AH676" s="8">
        <v>3.3333333333333215E-2</v>
      </c>
      <c r="AI676" s="3">
        <f t="shared" si="238"/>
        <v>1.4240439114610193E-2</v>
      </c>
      <c r="AJ676" s="3">
        <f t="shared" si="239"/>
        <v>0.73029674334022143</v>
      </c>
      <c r="AK676">
        <v>2.34</v>
      </c>
      <c r="AL676" s="3">
        <f t="shared" si="240"/>
        <v>0.52374646681156445</v>
      </c>
      <c r="AM676" s="3">
        <f t="shared" si="241"/>
        <v>1.6852299546352716</v>
      </c>
    </row>
    <row r="677" spans="1:39" x14ac:dyDescent="0.2">
      <c r="A677">
        <v>59</v>
      </c>
      <c r="B677">
        <v>4</v>
      </c>
      <c r="C677" s="1">
        <v>59.04</v>
      </c>
      <c r="D677" s="1" t="s">
        <v>317</v>
      </c>
      <c r="E677" s="6" t="s">
        <v>244</v>
      </c>
      <c r="F677" s="6">
        <v>1</v>
      </c>
      <c r="G677" s="3">
        <v>8</v>
      </c>
      <c r="H677" s="3">
        <f t="shared" si="220"/>
        <v>0.95424250943932487</v>
      </c>
      <c r="I677" s="3">
        <f t="shared" si="221"/>
        <v>2.9154759474226504</v>
      </c>
      <c r="J677" s="3">
        <v>92</v>
      </c>
      <c r="K677" s="3">
        <f t="shared" si="222"/>
        <v>1.968482948553935</v>
      </c>
      <c r="L677" s="3">
        <f t="shared" si="223"/>
        <v>9.6176920308356717</v>
      </c>
      <c r="M677" s="3">
        <v>92</v>
      </c>
      <c r="N677" s="3">
        <f t="shared" si="224"/>
        <v>1.968482948553935</v>
      </c>
      <c r="O677" s="3">
        <f t="shared" si="225"/>
        <v>9.6176920308356717</v>
      </c>
      <c r="P677" s="1">
        <v>65.528645713314063</v>
      </c>
      <c r="Q677" s="3">
        <f t="shared" si="226"/>
        <v>1.8230086828445011</v>
      </c>
      <c r="R677" s="3">
        <f t="shared" si="227"/>
        <v>8.1258012351591553</v>
      </c>
      <c r="S677" s="7">
        <v>55.225377165314654</v>
      </c>
      <c r="T677" s="3">
        <f t="shared" si="228"/>
        <v>1.74993237740719</v>
      </c>
      <c r="U677" s="3">
        <f t="shared" si="229"/>
        <v>7.4649432124641546</v>
      </c>
      <c r="V677" s="7">
        <v>41.021681949828803</v>
      </c>
      <c r="W677" s="3">
        <f t="shared" si="230"/>
        <v>1.6234734313852754</v>
      </c>
      <c r="X677" s="3">
        <f t="shared" si="231"/>
        <v>6.4437319892922922</v>
      </c>
      <c r="Y677" s="1">
        <v>2.3333333333333335</v>
      </c>
      <c r="Z677" s="3">
        <f t="shared" si="232"/>
        <v>0.52287874528033762</v>
      </c>
      <c r="AA677" s="3">
        <f t="shared" si="233"/>
        <v>1.6832508230603465</v>
      </c>
      <c r="AB677" s="5">
        <v>188.33333333333334</v>
      </c>
      <c r="AC677" s="3">
        <f t="shared" si="234"/>
        <v>2.2772270809913566</v>
      </c>
      <c r="AD677" s="3">
        <f t="shared" si="235"/>
        <v>13.741664139882525</v>
      </c>
      <c r="AE677" s="2">
        <v>0.96</v>
      </c>
      <c r="AF677" s="3">
        <f t="shared" si="236"/>
        <v>0.29225607135647602</v>
      </c>
      <c r="AG677" s="3">
        <f t="shared" si="237"/>
        <v>1.2083045973594573</v>
      </c>
      <c r="AH677" s="8">
        <v>0.23333333333333309</v>
      </c>
      <c r="AI677" s="3">
        <f t="shared" si="238"/>
        <v>9.1080469347332507E-2</v>
      </c>
      <c r="AJ677" s="3">
        <f t="shared" si="239"/>
        <v>0.85634883857767508</v>
      </c>
      <c r="AK677">
        <v>2.2599999999999998</v>
      </c>
      <c r="AL677" s="3">
        <f t="shared" si="240"/>
        <v>0.51321760006793893</v>
      </c>
      <c r="AM677" s="3">
        <f t="shared" si="241"/>
        <v>1.6613247725836149</v>
      </c>
    </row>
    <row r="678" spans="1:39" x14ac:dyDescent="0.2">
      <c r="A678">
        <v>59</v>
      </c>
      <c r="B678">
        <v>5</v>
      </c>
      <c r="C678" s="1">
        <v>59.05</v>
      </c>
      <c r="D678" s="1" t="s">
        <v>317</v>
      </c>
      <c r="E678" s="6" t="s">
        <v>247</v>
      </c>
      <c r="F678" s="6">
        <v>1</v>
      </c>
      <c r="G678" s="3">
        <v>10</v>
      </c>
      <c r="H678" s="3">
        <f t="shared" si="220"/>
        <v>1.0413926851582251</v>
      </c>
      <c r="I678" s="3">
        <f t="shared" si="221"/>
        <v>3.2403703492039302</v>
      </c>
      <c r="J678" s="3">
        <v>80</v>
      </c>
      <c r="K678" s="3">
        <f t="shared" si="222"/>
        <v>1.9084850188786497</v>
      </c>
      <c r="L678" s="3">
        <f t="shared" si="223"/>
        <v>8.9721792224631809</v>
      </c>
      <c r="M678" s="3">
        <v>85</v>
      </c>
      <c r="N678" s="3">
        <f t="shared" si="224"/>
        <v>1.9344984512435677</v>
      </c>
      <c r="O678" s="3">
        <f t="shared" si="225"/>
        <v>9.2466210044534645</v>
      </c>
      <c r="P678" s="1">
        <v>59.574109464450494</v>
      </c>
      <c r="Q678" s="3">
        <f t="shared" si="226"/>
        <v>1.7822870380383011</v>
      </c>
      <c r="R678" s="3">
        <f t="shared" si="227"/>
        <v>7.7507489615165897</v>
      </c>
      <c r="S678" s="7">
        <v>51.704674318340736</v>
      </c>
      <c r="T678" s="3">
        <f t="shared" si="228"/>
        <v>1.7218491340102471</v>
      </c>
      <c r="U678" s="3">
        <f t="shared" si="229"/>
        <v>7.2252802242086593</v>
      </c>
      <c r="V678" s="7">
        <v>47.989594804772004</v>
      </c>
      <c r="W678" s="3">
        <f t="shared" si="230"/>
        <v>1.6901038474012304</v>
      </c>
      <c r="X678" s="3">
        <f t="shared" si="231"/>
        <v>6.9634470490391474</v>
      </c>
      <c r="Y678" s="1">
        <v>4.333333333333333</v>
      </c>
      <c r="Z678" s="3">
        <f t="shared" si="232"/>
        <v>0.7269987279362623</v>
      </c>
      <c r="AA678" s="3">
        <f t="shared" si="233"/>
        <v>2.1984843263788196</v>
      </c>
      <c r="AB678" s="5">
        <v>201</v>
      </c>
      <c r="AC678" s="3">
        <f t="shared" si="234"/>
        <v>2.3053513694466239</v>
      </c>
      <c r="AD678" s="3">
        <f t="shared" si="235"/>
        <v>14.19506956657839</v>
      </c>
      <c r="AE678" s="2">
        <v>1.2</v>
      </c>
      <c r="AF678" s="3">
        <f t="shared" si="236"/>
        <v>0.34242268082220628</v>
      </c>
      <c r="AG678" s="3">
        <f t="shared" si="237"/>
        <v>1.3038404810405297</v>
      </c>
      <c r="AH678" s="8">
        <v>0.33333333333333331</v>
      </c>
      <c r="AI678" s="3">
        <f t="shared" si="238"/>
        <v>0.12493873660829993</v>
      </c>
      <c r="AJ678" s="3">
        <f t="shared" si="239"/>
        <v>0.91287092917527679</v>
      </c>
      <c r="AK678">
        <v>3.34</v>
      </c>
      <c r="AL678" s="3">
        <f t="shared" si="240"/>
        <v>0.63748972951251071</v>
      </c>
      <c r="AM678" s="3">
        <f t="shared" si="241"/>
        <v>1.9595917942265424</v>
      </c>
    </row>
    <row r="679" spans="1:39" x14ac:dyDescent="0.2">
      <c r="A679">
        <v>59</v>
      </c>
      <c r="B679">
        <v>6</v>
      </c>
      <c r="C679" s="1">
        <v>59.06</v>
      </c>
      <c r="D679" s="1" t="s">
        <v>317</v>
      </c>
      <c r="E679" s="6" t="s">
        <v>199</v>
      </c>
      <c r="F679" s="9">
        <v>1</v>
      </c>
      <c r="G679" s="3">
        <v>9</v>
      </c>
      <c r="H679" s="3">
        <f t="shared" si="220"/>
        <v>1</v>
      </c>
      <c r="I679" s="3">
        <f t="shared" si="221"/>
        <v>3.082207001484488</v>
      </c>
      <c r="J679" s="3">
        <v>85</v>
      </c>
      <c r="K679" s="3">
        <f t="shared" si="222"/>
        <v>1.9344984512435677</v>
      </c>
      <c r="L679" s="3">
        <f t="shared" si="223"/>
        <v>9.2466210044534645</v>
      </c>
      <c r="M679" s="3">
        <v>92</v>
      </c>
      <c r="N679" s="3">
        <f t="shared" si="224"/>
        <v>1.968482948553935</v>
      </c>
      <c r="O679" s="3">
        <f t="shared" si="225"/>
        <v>9.6176920308356717</v>
      </c>
      <c r="P679" s="1">
        <v>50.579046525716578</v>
      </c>
      <c r="Q679" s="3">
        <f t="shared" si="226"/>
        <v>1.7124733096428015</v>
      </c>
      <c r="R679" s="3">
        <f t="shared" si="227"/>
        <v>7.1469606495150497</v>
      </c>
      <c r="S679" s="7">
        <v>44.151861483691995</v>
      </c>
      <c r="T679" s="3">
        <f t="shared" si="228"/>
        <v>1.654675659753194</v>
      </c>
      <c r="U679" s="3">
        <f t="shared" si="229"/>
        <v>6.6822048370049236</v>
      </c>
      <c r="V679" s="7">
        <v>36.859775386964088</v>
      </c>
      <c r="W679" s="3">
        <f t="shared" si="230"/>
        <v>1.5781780330696316</v>
      </c>
      <c r="X679" s="3">
        <f t="shared" si="231"/>
        <v>6.1122643420392162</v>
      </c>
      <c r="Y679" s="1">
        <v>4.333333333333333</v>
      </c>
      <c r="Z679" s="3">
        <f t="shared" si="232"/>
        <v>0.7269987279362623</v>
      </c>
      <c r="AA679" s="3">
        <f t="shared" si="233"/>
        <v>2.1984843263788196</v>
      </c>
      <c r="AB679" s="5">
        <v>344.16666666666669</v>
      </c>
      <c r="AC679" s="3">
        <f t="shared" si="234"/>
        <v>2.5380288485098088</v>
      </c>
      <c r="AD679" s="3">
        <f t="shared" si="235"/>
        <v>18.565200420859092</v>
      </c>
      <c r="AE679" s="2">
        <v>1.04</v>
      </c>
      <c r="AF679" s="3">
        <f t="shared" si="236"/>
        <v>0.30963016742589877</v>
      </c>
      <c r="AG679" s="3">
        <f t="shared" si="237"/>
        <v>1.2409673645990857</v>
      </c>
      <c r="AH679" s="8">
        <v>6.0999999999999988</v>
      </c>
      <c r="AI679" s="3">
        <f t="shared" si="238"/>
        <v>0.85125834871907524</v>
      </c>
      <c r="AJ679" s="3">
        <f t="shared" si="239"/>
        <v>2.5690465157330258</v>
      </c>
      <c r="AK679">
        <v>2.19</v>
      </c>
      <c r="AL679" s="3">
        <f t="shared" si="240"/>
        <v>0.50379068305718111</v>
      </c>
      <c r="AM679" s="3">
        <f t="shared" si="241"/>
        <v>1.6401219466856725</v>
      </c>
    </row>
    <row r="680" spans="1:39" x14ac:dyDescent="0.2">
      <c r="A680">
        <v>59</v>
      </c>
      <c r="B680">
        <v>7</v>
      </c>
      <c r="C680" s="1">
        <v>59.07</v>
      </c>
      <c r="D680" s="1" t="s">
        <v>314</v>
      </c>
      <c r="E680" s="6" t="s">
        <v>88</v>
      </c>
      <c r="F680" s="6">
        <v>2</v>
      </c>
      <c r="G680" s="3">
        <v>3</v>
      </c>
      <c r="H680" s="3">
        <f t="shared" si="220"/>
        <v>0.6020599913279624</v>
      </c>
      <c r="I680" s="3">
        <f t="shared" si="221"/>
        <v>1.8708286933869707</v>
      </c>
      <c r="J680" s="3">
        <v>85</v>
      </c>
      <c r="K680" s="3">
        <f t="shared" si="222"/>
        <v>1.9344984512435677</v>
      </c>
      <c r="L680" s="3">
        <f t="shared" si="223"/>
        <v>9.2466210044534645</v>
      </c>
      <c r="M680" s="3">
        <v>92</v>
      </c>
      <c r="N680" s="3">
        <f t="shared" si="224"/>
        <v>1.968482948553935</v>
      </c>
      <c r="O680" s="3">
        <f t="shared" si="225"/>
        <v>9.6176920308356717</v>
      </c>
      <c r="P680" s="1">
        <v>62.35008745408232</v>
      </c>
      <c r="Q680" s="3">
        <f t="shared" si="226"/>
        <v>1.8017472187585155</v>
      </c>
      <c r="R680" s="3">
        <f t="shared" si="227"/>
        <v>7.9278047058490486</v>
      </c>
      <c r="S680" s="7">
        <v>47.854718187702169</v>
      </c>
      <c r="T680" s="3">
        <f t="shared" si="228"/>
        <v>1.6889065124546783</v>
      </c>
      <c r="U680" s="3">
        <f t="shared" si="229"/>
        <v>6.9537556893884451</v>
      </c>
      <c r="V680" s="7">
        <v>38.690334883246386</v>
      </c>
      <c r="W680" s="3">
        <f t="shared" si="230"/>
        <v>1.5986847632390462</v>
      </c>
      <c r="X680" s="3">
        <f t="shared" si="231"/>
        <v>6.2602184373427727</v>
      </c>
      <c r="Y680" s="1">
        <v>5</v>
      </c>
      <c r="Z680" s="3">
        <f t="shared" si="232"/>
        <v>0.77815125038364363</v>
      </c>
      <c r="AA680" s="3">
        <f t="shared" si="233"/>
        <v>2.3452078799117149</v>
      </c>
      <c r="AB680" s="5">
        <v>274.75</v>
      </c>
      <c r="AC680" s="3">
        <f t="shared" si="234"/>
        <v>2.440515521112228</v>
      </c>
      <c r="AD680" s="3">
        <f t="shared" si="235"/>
        <v>16.590660023037056</v>
      </c>
      <c r="AE680" s="2">
        <v>1.06</v>
      </c>
      <c r="AF680" s="3">
        <f t="shared" si="236"/>
        <v>0.31386722036915343</v>
      </c>
      <c r="AG680" s="3">
        <f t="shared" si="237"/>
        <v>1.2489995996796797</v>
      </c>
      <c r="AH680" s="8">
        <v>7.3</v>
      </c>
      <c r="AI680" s="3">
        <f t="shared" si="238"/>
        <v>0.91907809237607396</v>
      </c>
      <c r="AJ680" s="3">
        <f t="shared" si="239"/>
        <v>2.7928480087537881</v>
      </c>
      <c r="AK680">
        <v>2.11</v>
      </c>
      <c r="AL680" s="3">
        <f t="shared" si="240"/>
        <v>0.4927603890268375</v>
      </c>
      <c r="AM680" s="3">
        <f t="shared" si="241"/>
        <v>1.6155494421403511</v>
      </c>
    </row>
    <row r="681" spans="1:39" x14ac:dyDescent="0.2">
      <c r="A681">
        <v>60</v>
      </c>
      <c r="B681">
        <v>1</v>
      </c>
      <c r="C681" s="1">
        <v>60.01</v>
      </c>
      <c r="D681" s="1" t="s">
        <v>317</v>
      </c>
      <c r="E681" s="6" t="s">
        <v>234</v>
      </c>
      <c r="F681" s="6">
        <v>1</v>
      </c>
      <c r="G681" s="3">
        <v>14</v>
      </c>
      <c r="H681" s="3">
        <f t="shared" si="220"/>
        <v>1.1760912590556813</v>
      </c>
      <c r="I681" s="3">
        <f t="shared" si="221"/>
        <v>3.8078865529319543</v>
      </c>
      <c r="J681" s="3">
        <v>85</v>
      </c>
      <c r="K681" s="3">
        <f t="shared" si="222"/>
        <v>1.9344984512435677</v>
      </c>
      <c r="L681" s="3">
        <f t="shared" si="223"/>
        <v>9.2466210044534645</v>
      </c>
      <c r="M681" s="3">
        <v>92</v>
      </c>
      <c r="N681" s="3">
        <f t="shared" si="224"/>
        <v>1.968482948553935</v>
      </c>
      <c r="O681" s="3">
        <f t="shared" si="225"/>
        <v>9.6176920308356717</v>
      </c>
      <c r="P681" s="1">
        <v>48.76637051027145</v>
      </c>
      <c r="Q681" s="3">
        <f t="shared" si="226"/>
        <v>1.696935968555177</v>
      </c>
      <c r="R681" s="3">
        <f t="shared" si="227"/>
        <v>7.0190006774662335</v>
      </c>
      <c r="S681" s="7">
        <v>36.570351406130577</v>
      </c>
      <c r="T681" s="3">
        <f t="shared" si="228"/>
        <v>1.5748452571615932</v>
      </c>
      <c r="U681" s="3">
        <f t="shared" si="229"/>
        <v>6.0885426340077951</v>
      </c>
      <c r="V681" s="7">
        <v>30.83461639666848</v>
      </c>
      <c r="W681" s="3">
        <f t="shared" si="230"/>
        <v>1.5028996210346697</v>
      </c>
      <c r="X681" s="3">
        <f t="shared" si="231"/>
        <v>5.5977331480402386</v>
      </c>
      <c r="Y681" s="1">
        <v>3.3333333333333335</v>
      </c>
      <c r="Z681" s="3">
        <f t="shared" si="232"/>
        <v>0.63682209758717434</v>
      </c>
      <c r="AA681" s="3">
        <f t="shared" si="233"/>
        <v>1.9578900207451218</v>
      </c>
      <c r="AB681" s="5">
        <v>208.33333333333334</v>
      </c>
      <c r="AC681" s="3">
        <f t="shared" si="234"/>
        <v>2.3208383890175339</v>
      </c>
      <c r="AD681" s="3">
        <f t="shared" si="235"/>
        <v>14.451066857963578</v>
      </c>
      <c r="AE681" s="2">
        <v>1.31</v>
      </c>
      <c r="AF681" s="3">
        <f t="shared" si="236"/>
        <v>0.36361197989214433</v>
      </c>
      <c r="AG681" s="3">
        <f t="shared" si="237"/>
        <v>1.3453624047073711</v>
      </c>
      <c r="AH681" s="13">
        <v>0.59999999999999964</v>
      </c>
      <c r="AI681" s="3">
        <f t="shared" si="238"/>
        <v>0.20411998265592468</v>
      </c>
      <c r="AJ681" s="3">
        <f t="shared" si="239"/>
        <v>1.0488088481701514</v>
      </c>
      <c r="AK681">
        <v>2.57</v>
      </c>
      <c r="AL681" s="3">
        <f t="shared" si="240"/>
        <v>0.55266821611219319</v>
      </c>
      <c r="AM681" s="3">
        <f t="shared" si="241"/>
        <v>1.7521415467935231</v>
      </c>
    </row>
    <row r="682" spans="1:39" x14ac:dyDescent="0.2">
      <c r="A682">
        <v>60</v>
      </c>
      <c r="B682">
        <v>2</v>
      </c>
      <c r="C682" s="1">
        <v>60.02</v>
      </c>
      <c r="D682" s="1" t="s">
        <v>317</v>
      </c>
      <c r="E682" s="6" t="s">
        <v>128</v>
      </c>
      <c r="F682" s="6">
        <v>1</v>
      </c>
      <c r="G682" s="3">
        <v>11</v>
      </c>
      <c r="H682" s="3">
        <f t="shared" si="220"/>
        <v>1.0791812460476249</v>
      </c>
      <c r="I682" s="3">
        <f t="shared" si="221"/>
        <v>3.3911649915626341</v>
      </c>
      <c r="J682" s="3">
        <v>73</v>
      </c>
      <c r="K682" s="3">
        <f t="shared" si="222"/>
        <v>1.8692317197309762</v>
      </c>
      <c r="L682" s="3">
        <f t="shared" si="223"/>
        <v>8.5732140997411239</v>
      </c>
      <c r="M682" s="3">
        <v>80</v>
      </c>
      <c r="N682" s="3">
        <f t="shared" si="224"/>
        <v>1.9084850188786497</v>
      </c>
      <c r="O682" s="3">
        <f t="shared" si="225"/>
        <v>8.9721792224631809</v>
      </c>
      <c r="P682" s="1">
        <v>54.111100642393666</v>
      </c>
      <c r="Q682" s="3">
        <f t="shared" si="226"/>
        <v>1.7412390845537762</v>
      </c>
      <c r="R682" s="3">
        <f t="shared" si="227"/>
        <v>7.3899323841557347</v>
      </c>
      <c r="S682" s="7">
        <v>55.389586135414</v>
      </c>
      <c r="T682" s="3">
        <f t="shared" si="228"/>
        <v>1.7511989071479286</v>
      </c>
      <c r="U682" s="3">
        <f t="shared" si="229"/>
        <v>7.4759337968854433</v>
      </c>
      <c r="V682" s="7">
        <v>50.106871262946463</v>
      </c>
      <c r="W682" s="3">
        <f t="shared" si="230"/>
        <v>1.7084792944784388</v>
      </c>
      <c r="X682" s="3">
        <f t="shared" si="231"/>
        <v>7.1138506635257999</v>
      </c>
      <c r="Y682" s="1">
        <f>9/3</f>
        <v>3</v>
      </c>
      <c r="Z682" s="3">
        <f t="shared" si="232"/>
        <v>0.6020599913279624</v>
      </c>
      <c r="AA682" s="3">
        <f t="shared" si="233"/>
        <v>1.8708286933869707</v>
      </c>
      <c r="AB682" s="5">
        <v>176.66666666666666</v>
      </c>
      <c r="AC682" s="3">
        <f t="shared" si="234"/>
        <v>2.2496059543069098</v>
      </c>
      <c r="AD682" s="3">
        <f t="shared" si="235"/>
        <v>13.310396938734272</v>
      </c>
      <c r="AE682" s="2">
        <v>1.26</v>
      </c>
      <c r="AF682" s="3">
        <f t="shared" si="236"/>
        <v>0.35410843914740087</v>
      </c>
      <c r="AG682" s="3">
        <f t="shared" si="237"/>
        <v>1.3266499161421599</v>
      </c>
      <c r="AH682" s="13">
        <v>4.7</v>
      </c>
      <c r="AI682" s="3">
        <f t="shared" si="238"/>
        <v>0.75587485567249146</v>
      </c>
      <c r="AJ682" s="3">
        <f t="shared" si="239"/>
        <v>2.2803508501982761</v>
      </c>
      <c r="AK682">
        <v>2.1</v>
      </c>
      <c r="AL682" s="3">
        <f t="shared" si="240"/>
        <v>0.49136169383427269</v>
      </c>
      <c r="AM682" s="3">
        <f t="shared" si="241"/>
        <v>1.61245154965971</v>
      </c>
    </row>
    <row r="683" spans="1:39" x14ac:dyDescent="0.2">
      <c r="A683">
        <v>60</v>
      </c>
      <c r="B683">
        <v>3</v>
      </c>
      <c r="C683" s="1">
        <v>60.03</v>
      </c>
      <c r="D683" s="1" t="s">
        <v>312</v>
      </c>
      <c r="E683" s="9" t="s">
        <v>9</v>
      </c>
      <c r="F683" s="6">
        <v>1</v>
      </c>
      <c r="G683" s="3">
        <v>14</v>
      </c>
      <c r="H683" s="3">
        <f t="shared" si="220"/>
        <v>1.1760912590556813</v>
      </c>
      <c r="I683" s="3">
        <f t="shared" si="221"/>
        <v>3.8078865529319543</v>
      </c>
      <c r="J683" s="3">
        <v>114</v>
      </c>
      <c r="K683" s="3">
        <f t="shared" si="222"/>
        <v>2.0606978403536118</v>
      </c>
      <c r="L683" s="3">
        <f t="shared" si="223"/>
        <v>10.700467279516348</v>
      </c>
      <c r="M683" s="3">
        <v>128</v>
      </c>
      <c r="N683" s="3">
        <f t="shared" si="224"/>
        <v>2.1105897102992488</v>
      </c>
      <c r="O683" s="3">
        <f t="shared" si="225"/>
        <v>11.335784048754634</v>
      </c>
      <c r="P683" s="1">
        <v>73.930972886144161</v>
      </c>
      <c r="Q683" s="3">
        <f t="shared" si="226"/>
        <v>1.8746613714122071</v>
      </c>
      <c r="R683" s="3">
        <f t="shared" si="227"/>
        <v>8.6273386908214142</v>
      </c>
      <c r="S683" s="7">
        <v>37.867904861624112</v>
      </c>
      <c r="T683" s="3">
        <f t="shared" si="228"/>
        <v>1.5895911310207986</v>
      </c>
      <c r="U683" s="3">
        <f t="shared" si="229"/>
        <v>6.194183147245818</v>
      </c>
      <c r="V683" s="7">
        <v>27.602702721083691</v>
      </c>
      <c r="W683" s="3">
        <f t="shared" si="230"/>
        <v>1.456407072338654</v>
      </c>
      <c r="X683" s="3">
        <f t="shared" si="231"/>
        <v>5.301198234463949</v>
      </c>
      <c r="Y683" s="1">
        <v>15</v>
      </c>
      <c r="Z683" s="3">
        <f t="shared" si="232"/>
        <v>1.2041199826559248</v>
      </c>
      <c r="AA683" s="3">
        <f t="shared" si="233"/>
        <v>3.9370039370059056</v>
      </c>
      <c r="AB683" s="5">
        <v>497.5</v>
      </c>
      <c r="AC683" s="3">
        <f t="shared" si="234"/>
        <v>2.6976651626476746</v>
      </c>
      <c r="AD683" s="3">
        <f t="shared" si="235"/>
        <v>22.315913604421397</v>
      </c>
      <c r="AE683" s="2">
        <v>1.145</v>
      </c>
      <c r="AF683" s="3">
        <f t="shared" si="236"/>
        <v>0.33142729652074304</v>
      </c>
      <c r="AG683" s="3">
        <f t="shared" si="237"/>
        <v>1.282575533838066</v>
      </c>
      <c r="AH683" s="13">
        <v>0.26666666666666633</v>
      </c>
      <c r="AI683" s="3">
        <f t="shared" si="238"/>
        <v>0.10266234189714762</v>
      </c>
      <c r="AJ683" s="3">
        <f t="shared" si="239"/>
        <v>0.87559503577091302</v>
      </c>
      <c r="AK683">
        <v>2.08</v>
      </c>
      <c r="AL683" s="3">
        <f t="shared" si="240"/>
        <v>0.48855071650044429</v>
      </c>
      <c r="AM683" s="3">
        <f t="shared" si="241"/>
        <v>1.606237840420901</v>
      </c>
    </row>
    <row r="684" spans="1:39" x14ac:dyDescent="0.2">
      <c r="A684">
        <v>60</v>
      </c>
      <c r="B684">
        <v>4</v>
      </c>
      <c r="C684" s="1">
        <v>60.04</v>
      </c>
      <c r="D684" s="1" t="s">
        <v>317</v>
      </c>
      <c r="E684" s="6" t="s">
        <v>225</v>
      </c>
      <c r="F684" s="6">
        <v>1</v>
      </c>
      <c r="G684" s="3">
        <v>4</v>
      </c>
      <c r="H684" s="3">
        <f t="shared" si="220"/>
        <v>0.69897000433601886</v>
      </c>
      <c r="I684" s="3">
        <f t="shared" si="221"/>
        <v>2.1213203435596424</v>
      </c>
      <c r="J684" s="3">
        <v>73</v>
      </c>
      <c r="K684" s="3">
        <f t="shared" si="222"/>
        <v>1.8692317197309762</v>
      </c>
      <c r="L684" s="3">
        <f t="shared" si="223"/>
        <v>8.5732140997411239</v>
      </c>
      <c r="M684" s="3">
        <v>80</v>
      </c>
      <c r="N684" s="3">
        <f t="shared" si="224"/>
        <v>1.9084850188786497</v>
      </c>
      <c r="O684" s="3">
        <f t="shared" si="225"/>
        <v>8.9721792224631809</v>
      </c>
      <c r="P684" s="1">
        <v>61.025686548218779</v>
      </c>
      <c r="Q684" s="3">
        <f t="shared" si="226"/>
        <v>1.792571580077706</v>
      </c>
      <c r="R684" s="3">
        <f t="shared" si="227"/>
        <v>7.843831114208081</v>
      </c>
      <c r="S684" s="7">
        <v>37.108626903449853</v>
      </c>
      <c r="T684" s="3">
        <f t="shared" si="228"/>
        <v>1.5810233009370083</v>
      </c>
      <c r="U684" s="3">
        <f t="shared" si="229"/>
        <v>6.132587292770471</v>
      </c>
      <c r="V684" s="7">
        <v>38.520572429164382</v>
      </c>
      <c r="W684" s="3">
        <f t="shared" si="230"/>
        <v>1.5968232264274058</v>
      </c>
      <c r="X684" s="3">
        <f t="shared" si="231"/>
        <v>6.2466448937941381</v>
      </c>
      <c r="Y684" s="1">
        <f>17/3</f>
        <v>5.666666666666667</v>
      </c>
      <c r="Z684" s="3">
        <f t="shared" si="232"/>
        <v>0.82390874094431876</v>
      </c>
      <c r="AA684" s="3">
        <f t="shared" si="233"/>
        <v>2.4832774042918899</v>
      </c>
      <c r="AB684" s="5">
        <v>353.83333333333331</v>
      </c>
      <c r="AC684" s="3">
        <f t="shared" si="234"/>
        <v>2.5500244110546788</v>
      </c>
      <c r="AD684" s="3">
        <f t="shared" si="235"/>
        <v>18.823743871327334</v>
      </c>
      <c r="AE684" s="2">
        <v>1.1000000000000001</v>
      </c>
      <c r="AF684" s="3">
        <f t="shared" si="236"/>
        <v>0.3222192947339193</v>
      </c>
      <c r="AG684" s="3">
        <f t="shared" si="237"/>
        <v>1.2649110640673518</v>
      </c>
      <c r="AH684" s="13">
        <v>6.9000000000000012</v>
      </c>
      <c r="AI684" s="3">
        <f t="shared" si="238"/>
        <v>0.89762709129044149</v>
      </c>
      <c r="AJ684" s="3">
        <f t="shared" si="239"/>
        <v>2.720294101747089</v>
      </c>
      <c r="AK684">
        <v>2.71</v>
      </c>
      <c r="AL684" s="3">
        <f t="shared" si="240"/>
        <v>0.56937390961504586</v>
      </c>
      <c r="AM684" s="3">
        <f t="shared" si="241"/>
        <v>1.7916472867168918</v>
      </c>
    </row>
    <row r="685" spans="1:39" x14ac:dyDescent="0.2">
      <c r="A685">
        <v>60</v>
      </c>
      <c r="B685">
        <v>5</v>
      </c>
      <c r="C685" s="1">
        <v>60.05</v>
      </c>
      <c r="D685" s="1" t="s">
        <v>317</v>
      </c>
      <c r="E685" s="6" t="s">
        <v>62</v>
      </c>
      <c r="F685" s="6">
        <v>1</v>
      </c>
      <c r="G685" s="3">
        <v>11</v>
      </c>
      <c r="H685" s="3">
        <f t="shared" si="220"/>
        <v>1.0791812460476249</v>
      </c>
      <c r="I685" s="3">
        <f t="shared" si="221"/>
        <v>3.3911649915626341</v>
      </c>
      <c r="J685" s="3">
        <v>80</v>
      </c>
      <c r="K685" s="3">
        <f t="shared" si="222"/>
        <v>1.9084850188786497</v>
      </c>
      <c r="L685" s="3">
        <f t="shared" si="223"/>
        <v>8.9721792224631809</v>
      </c>
      <c r="M685" s="3">
        <v>85</v>
      </c>
      <c r="N685" s="3">
        <f t="shared" si="224"/>
        <v>1.9344984512435677</v>
      </c>
      <c r="O685" s="3">
        <f t="shared" si="225"/>
        <v>9.2466210044534645</v>
      </c>
      <c r="P685" s="1">
        <v>85.33571145804963</v>
      </c>
      <c r="Q685" s="3">
        <f t="shared" si="226"/>
        <v>1.9361904722058025</v>
      </c>
      <c r="R685" s="3">
        <f t="shared" si="227"/>
        <v>9.2647564165524408</v>
      </c>
      <c r="S685" s="7">
        <v>61.222300399487423</v>
      </c>
      <c r="T685" s="3">
        <f t="shared" si="228"/>
        <v>1.7939460632229507</v>
      </c>
      <c r="U685" s="3">
        <f t="shared" si="229"/>
        <v>7.8563541416796774</v>
      </c>
      <c r="V685" s="7">
        <v>54.310903641872351</v>
      </c>
      <c r="W685" s="3">
        <f t="shared" si="230"/>
        <v>1.742810753813099</v>
      </c>
      <c r="X685" s="3">
        <f t="shared" si="231"/>
        <v>7.4034386363278752</v>
      </c>
      <c r="Y685" s="1">
        <v>2.3333333333333335</v>
      </c>
      <c r="Z685" s="3">
        <f t="shared" si="232"/>
        <v>0.52287874528033762</v>
      </c>
      <c r="AA685" s="3">
        <f t="shared" si="233"/>
        <v>1.6832508230603465</v>
      </c>
      <c r="AB685" s="5">
        <v>124</v>
      </c>
      <c r="AC685" s="3">
        <f t="shared" si="234"/>
        <v>2.0969100130080562</v>
      </c>
      <c r="AD685" s="3">
        <f t="shared" si="235"/>
        <v>11.157956802210698</v>
      </c>
      <c r="AE685" s="2">
        <v>1.18</v>
      </c>
      <c r="AF685" s="3">
        <f t="shared" si="236"/>
        <v>0.33845649360460478</v>
      </c>
      <c r="AG685" s="3">
        <f t="shared" si="237"/>
        <v>1.2961481396815719</v>
      </c>
      <c r="AH685" s="13">
        <v>0.3000000000000001</v>
      </c>
      <c r="AI685" s="3">
        <f t="shared" si="238"/>
        <v>0.11394335230683679</v>
      </c>
      <c r="AJ685" s="3">
        <f t="shared" si="239"/>
        <v>0.89442719099991586</v>
      </c>
      <c r="AK685">
        <v>2.2599999999999998</v>
      </c>
      <c r="AL685" s="3">
        <f t="shared" si="240"/>
        <v>0.51321760006793893</v>
      </c>
      <c r="AM685" s="3">
        <f t="shared" si="241"/>
        <v>1.6613247725836149</v>
      </c>
    </row>
    <row r="686" spans="1:39" x14ac:dyDescent="0.2">
      <c r="A686">
        <v>60</v>
      </c>
      <c r="B686">
        <v>6</v>
      </c>
      <c r="C686" s="1">
        <v>60.06</v>
      </c>
      <c r="D686" s="1" t="s">
        <v>317</v>
      </c>
      <c r="E686" s="6" t="s">
        <v>162</v>
      </c>
      <c r="F686" s="6">
        <v>1</v>
      </c>
      <c r="G686" s="3">
        <v>12</v>
      </c>
      <c r="H686" s="3">
        <f t="shared" si="220"/>
        <v>1.1139433523068367</v>
      </c>
      <c r="I686" s="3">
        <f t="shared" si="221"/>
        <v>3.5355339059327378</v>
      </c>
      <c r="J686" s="3">
        <v>80</v>
      </c>
      <c r="K686" s="3">
        <f t="shared" si="222"/>
        <v>1.9084850188786497</v>
      </c>
      <c r="L686" s="3">
        <f t="shared" si="223"/>
        <v>8.9721792224631809</v>
      </c>
      <c r="M686" s="3">
        <v>80</v>
      </c>
      <c r="N686" s="3">
        <f t="shared" si="224"/>
        <v>1.9084850188786497</v>
      </c>
      <c r="O686" s="3">
        <f t="shared" si="225"/>
        <v>8.9721792224631809</v>
      </c>
      <c r="P686" s="1">
        <v>64.558097931819091</v>
      </c>
      <c r="Q686" s="3">
        <f t="shared" si="226"/>
        <v>1.8166263446895161</v>
      </c>
      <c r="R686" s="3">
        <f t="shared" si="227"/>
        <v>8.0658600243135314</v>
      </c>
      <c r="S686" s="7">
        <v>57.421280475224009</v>
      </c>
      <c r="T686" s="3">
        <f t="shared" si="228"/>
        <v>1.7665710715904517</v>
      </c>
      <c r="U686" s="3">
        <f t="shared" si="229"/>
        <v>7.6106031610657512</v>
      </c>
      <c r="V686" s="7">
        <v>47.787090930602098</v>
      </c>
      <c r="W686" s="3">
        <f t="shared" si="230"/>
        <v>1.6883049228375597</v>
      </c>
      <c r="X686" s="3">
        <f t="shared" si="231"/>
        <v>6.9488913454307299</v>
      </c>
      <c r="Y686" s="1">
        <f>5/3</f>
        <v>1.6666666666666667</v>
      </c>
      <c r="Z686" s="3">
        <f t="shared" si="232"/>
        <v>0.42596873227228121</v>
      </c>
      <c r="AA686" s="3">
        <f t="shared" si="233"/>
        <v>1.4719601443879746</v>
      </c>
      <c r="AB686" s="5">
        <v>114.16666666666667</v>
      </c>
      <c r="AC686" s="3">
        <f t="shared" si="234"/>
        <v>2.0613267969905547</v>
      </c>
      <c r="AD686" s="3">
        <f t="shared" si="235"/>
        <v>10.708252269472673</v>
      </c>
      <c r="AE686" s="2">
        <v>1.29</v>
      </c>
      <c r="AF686" s="3">
        <f t="shared" si="236"/>
        <v>0.35983548233988799</v>
      </c>
      <c r="AG686" s="3">
        <f t="shared" si="237"/>
        <v>1.3379088160259651</v>
      </c>
      <c r="AH686" s="13">
        <v>19.100000000000001</v>
      </c>
      <c r="AI686" s="3">
        <f t="shared" si="238"/>
        <v>1.3031960574204888</v>
      </c>
      <c r="AJ686" s="3">
        <f t="shared" si="239"/>
        <v>4.4271887242357311</v>
      </c>
      <c r="AK686">
        <v>2.2400000000000002</v>
      </c>
      <c r="AL686" s="3">
        <f t="shared" si="240"/>
        <v>0.51054501020661214</v>
      </c>
      <c r="AM686" s="3">
        <f t="shared" si="241"/>
        <v>1.6552945357246849</v>
      </c>
    </row>
    <row r="687" spans="1:39" x14ac:dyDescent="0.2">
      <c r="A687">
        <v>61</v>
      </c>
      <c r="B687">
        <v>1</v>
      </c>
      <c r="C687" s="1">
        <v>61.01</v>
      </c>
      <c r="D687" s="1" t="s">
        <v>317</v>
      </c>
      <c r="E687" s="6" t="s">
        <v>25</v>
      </c>
      <c r="F687" s="6">
        <v>1</v>
      </c>
      <c r="G687" s="3">
        <v>11</v>
      </c>
      <c r="H687" s="3">
        <f t="shared" si="220"/>
        <v>1.0791812460476249</v>
      </c>
      <c r="I687" s="3">
        <f t="shared" si="221"/>
        <v>3.3911649915626341</v>
      </c>
      <c r="J687" s="3">
        <v>80</v>
      </c>
      <c r="K687" s="3">
        <f t="shared" si="222"/>
        <v>1.9084850188786497</v>
      </c>
      <c r="L687" s="3">
        <f t="shared" si="223"/>
        <v>8.9721792224631809</v>
      </c>
      <c r="M687" s="3">
        <v>85</v>
      </c>
      <c r="N687" s="3">
        <f t="shared" si="224"/>
        <v>1.9344984512435677</v>
      </c>
      <c r="O687" s="3">
        <f t="shared" si="225"/>
        <v>9.2466210044534645</v>
      </c>
      <c r="P687" s="1">
        <v>59.205583559850872</v>
      </c>
      <c r="Q687" s="3">
        <f t="shared" si="226"/>
        <v>1.7796367702741733</v>
      </c>
      <c r="R687" s="3">
        <f t="shared" si="227"/>
        <v>7.7269388220595401</v>
      </c>
      <c r="S687" s="7">
        <v>53.430874535566367</v>
      </c>
      <c r="T687" s="3">
        <f t="shared" si="228"/>
        <v>1.7358453121403243</v>
      </c>
      <c r="U687" s="3">
        <f t="shared" si="229"/>
        <v>7.3437643300671329</v>
      </c>
      <c r="V687" s="7">
        <v>39.063850413331991</v>
      </c>
      <c r="W687" s="3">
        <f t="shared" si="230"/>
        <v>1.6027526856691132</v>
      </c>
      <c r="X687" s="3">
        <f t="shared" si="231"/>
        <v>6.289980160010999</v>
      </c>
      <c r="Y687" s="1">
        <v>3.3333333333333335</v>
      </c>
      <c r="Z687" s="3">
        <f t="shared" si="232"/>
        <v>0.63682209758717434</v>
      </c>
      <c r="AA687" s="3">
        <f t="shared" si="233"/>
        <v>1.9578900207451218</v>
      </c>
      <c r="AB687" s="5">
        <v>155.5</v>
      </c>
      <c r="AC687" s="3">
        <f t="shared" si="234"/>
        <v>2.1945143418824671</v>
      </c>
      <c r="AD687" s="3">
        <f t="shared" si="235"/>
        <v>12.489995996796797</v>
      </c>
      <c r="AE687" s="2">
        <v>1.37</v>
      </c>
      <c r="AF687" s="3">
        <f t="shared" si="236"/>
        <v>0.37474834601010387</v>
      </c>
      <c r="AG687" s="3">
        <f t="shared" si="237"/>
        <v>1.3674794331177345</v>
      </c>
      <c r="AH687" s="13">
        <v>0.59999999999999964</v>
      </c>
      <c r="AI687" s="3">
        <f t="shared" si="238"/>
        <v>0.20411998265592468</v>
      </c>
      <c r="AJ687" s="3">
        <f t="shared" si="239"/>
        <v>1.0488088481701514</v>
      </c>
      <c r="AK687">
        <v>2.41</v>
      </c>
      <c r="AL687" s="3">
        <f t="shared" si="240"/>
        <v>0.53275437899249778</v>
      </c>
      <c r="AM687" s="3">
        <f t="shared" si="241"/>
        <v>1.7058722109231981</v>
      </c>
    </row>
    <row r="688" spans="1:39" x14ac:dyDescent="0.2">
      <c r="A688">
        <v>61</v>
      </c>
      <c r="B688">
        <v>2</v>
      </c>
      <c r="C688" s="1">
        <v>61.02</v>
      </c>
      <c r="D688" s="1" t="s">
        <v>317</v>
      </c>
      <c r="E688" s="6" t="s">
        <v>260</v>
      </c>
      <c r="F688" s="6">
        <v>1</v>
      </c>
      <c r="G688" s="3">
        <v>3</v>
      </c>
      <c r="H688" s="3">
        <f t="shared" si="220"/>
        <v>0.6020599913279624</v>
      </c>
      <c r="I688" s="3">
        <f t="shared" si="221"/>
        <v>1.8708286933869707</v>
      </c>
      <c r="J688" s="3">
        <v>100</v>
      </c>
      <c r="K688" s="3">
        <f t="shared" si="222"/>
        <v>2.0043213737826426</v>
      </c>
      <c r="L688" s="3">
        <f t="shared" si="223"/>
        <v>10.024968827881711</v>
      </c>
      <c r="M688" s="3">
        <v>107</v>
      </c>
      <c r="N688" s="3">
        <f t="shared" si="224"/>
        <v>2.0334237554869499</v>
      </c>
      <c r="O688" s="3">
        <f t="shared" si="225"/>
        <v>10.36822067666386</v>
      </c>
      <c r="P688" s="1">
        <v>97.02531703095552</v>
      </c>
      <c r="Q688" s="3">
        <f t="shared" si="226"/>
        <v>1.991338255558543</v>
      </c>
      <c r="R688" s="3">
        <f t="shared" si="227"/>
        <v>9.8754907235516924</v>
      </c>
      <c r="S688" s="7">
        <v>76.301534159764685</v>
      </c>
      <c r="T688" s="3">
        <f t="shared" si="228"/>
        <v>1.888188113200453</v>
      </c>
      <c r="U688" s="3">
        <f t="shared" si="229"/>
        <v>8.7636484502611509</v>
      </c>
      <c r="V688" s="7">
        <v>46.622775747798819</v>
      </c>
      <c r="W688" s="3">
        <f t="shared" si="230"/>
        <v>1.6778147051557943</v>
      </c>
      <c r="X688" s="3">
        <f t="shared" si="231"/>
        <v>6.8646031019862193</v>
      </c>
      <c r="Y688" s="1">
        <v>8.5</v>
      </c>
      <c r="Z688" s="3">
        <f t="shared" si="232"/>
        <v>0.97772360528884772</v>
      </c>
      <c r="AA688" s="3">
        <f t="shared" si="233"/>
        <v>3</v>
      </c>
      <c r="AB688" s="5">
        <v>339.75</v>
      </c>
      <c r="AC688" s="3">
        <f t="shared" si="234"/>
        <v>2.5324358645067111</v>
      </c>
      <c r="AD688" s="3">
        <f t="shared" si="235"/>
        <v>18.445866745696716</v>
      </c>
      <c r="AE688" s="2">
        <v>1.24</v>
      </c>
      <c r="AF688" s="3">
        <f t="shared" si="236"/>
        <v>0.35024801833416286</v>
      </c>
      <c r="AG688" s="3">
        <f t="shared" si="237"/>
        <v>1.3190905958272918</v>
      </c>
      <c r="AH688" s="13">
        <v>0.14999999999999991</v>
      </c>
      <c r="AI688" s="3">
        <f t="shared" si="238"/>
        <v>6.069784035361165E-2</v>
      </c>
      <c r="AJ688" s="3">
        <f t="shared" si="239"/>
        <v>0.80622577482985491</v>
      </c>
      <c r="AK688">
        <v>2.63</v>
      </c>
      <c r="AL688" s="3">
        <f t="shared" si="240"/>
        <v>0.55990662503611255</v>
      </c>
      <c r="AM688" s="3">
        <f t="shared" si="241"/>
        <v>1.7691806012954132</v>
      </c>
    </row>
    <row r="689" spans="1:30" x14ac:dyDescent="0.2">
      <c r="F689" s="6"/>
      <c r="G689" s="11"/>
      <c r="H689" s="11"/>
      <c r="I689" s="11"/>
    </row>
    <row r="690" spans="1:30" x14ac:dyDescent="0.2">
      <c r="D690" s="3" t="s">
        <v>319</v>
      </c>
      <c r="F690" s="6"/>
      <c r="G690" s="11"/>
      <c r="H690" s="11"/>
      <c r="I690" s="11"/>
      <c r="J690" s="12"/>
      <c r="K690" s="12"/>
      <c r="L690" s="12"/>
      <c r="M690" s="12"/>
      <c r="N690" s="12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5"/>
      <c r="AC690" s="10"/>
      <c r="AD690" s="10"/>
    </row>
    <row r="691" spans="1:30" x14ac:dyDescent="0.2">
      <c r="D691" s="1" t="s">
        <v>320</v>
      </c>
      <c r="F691" s="9"/>
      <c r="G691" s="11"/>
      <c r="H691" s="11"/>
      <c r="I691" s="11"/>
      <c r="J691" s="12"/>
      <c r="K691" s="12"/>
      <c r="L691" s="12"/>
      <c r="M691" s="12"/>
      <c r="N691" s="12"/>
      <c r="O691" s="12"/>
      <c r="Y691" s="10"/>
      <c r="Z691" s="10"/>
      <c r="AA691" s="10"/>
      <c r="AB691" s="15"/>
      <c r="AC691" s="10"/>
      <c r="AD691" s="10"/>
    </row>
    <row r="692" spans="1:30" x14ac:dyDescent="0.2">
      <c r="F692" s="6"/>
      <c r="J692" s="12"/>
      <c r="K692" s="12"/>
      <c r="L692" s="12"/>
      <c r="M692" s="12"/>
      <c r="N692" s="12"/>
      <c r="O692" s="12"/>
    </row>
    <row r="693" spans="1:30" x14ac:dyDescent="0.2">
      <c r="F693" s="6"/>
    </row>
    <row r="694" spans="1:30" x14ac:dyDescent="0.2">
      <c r="A694" t="s">
        <v>306</v>
      </c>
      <c r="B694">
        <f>10.840217-0.013661*(A2)</f>
        <v>10.799234</v>
      </c>
      <c r="F694" s="6"/>
    </row>
    <row r="695" spans="1:30" x14ac:dyDescent="0.2">
      <c r="B695" t="s">
        <v>321</v>
      </c>
      <c r="F695" s="6"/>
    </row>
    <row r="696" spans="1:30" x14ac:dyDescent="0.2">
      <c r="A696" t="s">
        <v>305</v>
      </c>
      <c r="B696">
        <f>86.46083-0.01107*(A2)</f>
        <v>86.427620000000005</v>
      </c>
      <c r="F696" s="6"/>
    </row>
    <row r="697" spans="1:30" x14ac:dyDescent="0.2">
      <c r="B697" t="s">
        <v>322</v>
      </c>
      <c r="F697" s="6"/>
    </row>
    <row r="698" spans="1:30" x14ac:dyDescent="0.2">
      <c r="A698" t="s">
        <v>304</v>
      </c>
      <c r="B698">
        <f>90.23197-0.01525*(A2)</f>
        <v>90.186220000000006</v>
      </c>
      <c r="F698" s="6"/>
    </row>
    <row r="699" spans="1:30" x14ac:dyDescent="0.2">
      <c r="B699" t="s">
        <v>323</v>
      </c>
      <c r="F699" s="6"/>
    </row>
    <row r="700" spans="1:30" x14ac:dyDescent="0.2">
      <c r="F700" s="6"/>
      <c r="G700" s="11"/>
      <c r="H700" s="11"/>
      <c r="I700" s="11"/>
    </row>
    <row r="701" spans="1:30" x14ac:dyDescent="0.2">
      <c r="F701" s="6"/>
      <c r="G701" s="11"/>
      <c r="H701" s="11"/>
      <c r="I701" s="11"/>
    </row>
    <row r="702" spans="1:30" x14ac:dyDescent="0.2">
      <c r="F702" s="6"/>
      <c r="G702" s="11"/>
      <c r="H702" s="11"/>
      <c r="I702" s="11"/>
    </row>
    <row r="703" spans="1:30" x14ac:dyDescent="0.2">
      <c r="F703" s="9"/>
    </row>
    <row r="704" spans="1:30" x14ac:dyDescent="0.2">
      <c r="F704" s="6"/>
    </row>
    <row r="705" spans="6:6" x14ac:dyDescent="0.2">
      <c r="F705" s="6"/>
    </row>
    <row r="706" spans="6:6" x14ac:dyDescent="0.2">
      <c r="F706" s="6"/>
    </row>
    <row r="707" spans="6:6" x14ac:dyDescent="0.2">
      <c r="F707" s="6"/>
    </row>
    <row r="708" spans="6:6" x14ac:dyDescent="0.2">
      <c r="F708" s="6"/>
    </row>
    <row r="709" spans="6:6" x14ac:dyDescent="0.2">
      <c r="F709" s="6"/>
    </row>
    <row r="710" spans="6:6" x14ac:dyDescent="0.2">
      <c r="F710" s="6"/>
    </row>
    <row r="711" spans="6:6" x14ac:dyDescent="0.2">
      <c r="F711" s="6"/>
    </row>
    <row r="712" spans="6:6" x14ac:dyDescent="0.2">
      <c r="F712" s="6"/>
    </row>
    <row r="713" spans="6:6" x14ac:dyDescent="0.2">
      <c r="F713" s="6"/>
    </row>
    <row r="714" spans="6:6" x14ac:dyDescent="0.2">
      <c r="F714" s="6"/>
    </row>
    <row r="715" spans="6:6" x14ac:dyDescent="0.2">
      <c r="F715" s="9"/>
    </row>
    <row r="716" spans="6:6" x14ac:dyDescent="0.2">
      <c r="F716" s="6"/>
    </row>
    <row r="717" spans="6:6" x14ac:dyDescent="0.2">
      <c r="F717" s="6"/>
    </row>
    <row r="718" spans="6:6" x14ac:dyDescent="0.2">
      <c r="F718" s="6"/>
    </row>
    <row r="719" spans="6:6" x14ac:dyDescent="0.2">
      <c r="F719" s="6"/>
    </row>
    <row r="720" spans="6:6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9"/>
    </row>
    <row r="728" spans="6:6" x14ac:dyDescent="0.2">
      <c r="F728" s="6"/>
    </row>
    <row r="729" spans="6:6" x14ac:dyDescent="0.2">
      <c r="F729" s="6"/>
    </row>
    <row r="730" spans="6:6" x14ac:dyDescent="0.2">
      <c r="F730" s="6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9"/>
    </row>
    <row r="740" spans="6:6" x14ac:dyDescent="0.2">
      <c r="F740" s="6"/>
    </row>
    <row r="741" spans="6:6" x14ac:dyDescent="0.2">
      <c r="F741" s="6"/>
    </row>
    <row r="742" spans="6:6" x14ac:dyDescent="0.2">
      <c r="F742" s="6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9"/>
    </row>
    <row r="752" spans="6:6" x14ac:dyDescent="0.2">
      <c r="F752" s="6"/>
    </row>
    <row r="753" spans="6:6" x14ac:dyDescent="0.2">
      <c r="F753" s="6"/>
    </row>
    <row r="754" spans="6:6" x14ac:dyDescent="0.2">
      <c r="F754" s="6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9"/>
    </row>
    <row r="764" spans="6:6" x14ac:dyDescent="0.2">
      <c r="F764" s="6"/>
    </row>
    <row r="765" spans="6:6" x14ac:dyDescent="0.2">
      <c r="F765" s="6"/>
    </row>
    <row r="766" spans="6:6" x14ac:dyDescent="0.2">
      <c r="F766" s="6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9"/>
  <sheetViews>
    <sheetView zoomScale="70" zoomScaleNormal="70" zoomScalePageLayoutView="7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9.1640625" bestFit="1" customWidth="1"/>
    <col min="2" max="2" width="7.83203125" bestFit="1" customWidth="1"/>
    <col min="3" max="3" width="5.6640625" style="1" bestFit="1" customWidth="1"/>
    <col min="4" max="4" width="12.5" style="1" customWidth="1"/>
    <col min="5" max="5" width="10.5" style="2" bestFit="1" customWidth="1"/>
    <col min="6" max="6" width="4.1640625" style="2" bestFit="1" customWidth="1"/>
    <col min="7" max="7" width="3.1640625" style="3" bestFit="1" customWidth="1"/>
    <col min="8" max="8" width="7.5" style="3" bestFit="1" customWidth="1"/>
    <col min="9" max="9" width="8.1640625" style="3" bestFit="1" customWidth="1"/>
    <col min="10" max="10" width="4.1640625" style="3" bestFit="1" customWidth="1"/>
    <col min="11" max="11" width="7.6640625" style="3" bestFit="1" customWidth="1"/>
    <col min="12" max="12" width="9.5" style="3" bestFit="1" customWidth="1"/>
    <col min="13" max="13" width="4.33203125" style="3" bestFit="1" customWidth="1"/>
    <col min="14" max="14" width="8.6640625" style="3" bestFit="1" customWidth="1"/>
    <col min="15" max="15" width="9.5" style="3" bestFit="1" customWidth="1"/>
    <col min="16" max="16" width="6.6640625" style="1" bestFit="1" customWidth="1"/>
    <col min="17" max="17" width="10.83203125" style="1" bestFit="1" customWidth="1"/>
    <col min="18" max="18" width="12.1640625" style="1" bestFit="1" customWidth="1"/>
    <col min="19" max="19" width="6.6640625" style="14" bestFit="1" customWidth="1"/>
    <col min="20" max="21" width="12.1640625" style="14" bestFit="1" customWidth="1"/>
    <col min="22" max="22" width="6.6640625" style="14" bestFit="1" customWidth="1"/>
    <col min="23" max="24" width="12.1640625" style="14" bestFit="1" customWidth="1"/>
    <col min="25" max="25" width="5.6640625" style="1" bestFit="1" customWidth="1"/>
    <col min="26" max="27" width="12.1640625" style="1" bestFit="1" customWidth="1"/>
    <col min="28" max="28" width="6.6640625" style="5" bestFit="1" customWidth="1"/>
    <col min="29" max="30" width="12.1640625" style="1" bestFit="1" customWidth="1"/>
    <col min="31" max="31" width="6.1640625" style="2" bestFit="1" customWidth="1"/>
    <col min="32" max="33" width="12.1640625" style="2" bestFit="1" customWidth="1"/>
    <col min="34" max="34" width="5.6640625" bestFit="1" customWidth="1"/>
    <col min="35" max="36" width="12.1640625" bestFit="1" customWidth="1"/>
    <col min="37" max="37" width="6.1640625" bestFit="1" customWidth="1"/>
    <col min="38" max="39" width="12.1640625" bestFit="1" customWidth="1"/>
  </cols>
  <sheetData>
    <row r="1" spans="1:39" s="25" customFormat="1" x14ac:dyDescent="0.2">
      <c r="A1" s="25" t="s">
        <v>0</v>
      </c>
      <c r="B1" s="25" t="s">
        <v>1</v>
      </c>
      <c r="C1" s="26" t="s">
        <v>307</v>
      </c>
      <c r="D1" s="26" t="s">
        <v>318</v>
      </c>
      <c r="E1" s="30" t="s">
        <v>2</v>
      </c>
      <c r="F1" s="30" t="s">
        <v>3</v>
      </c>
      <c r="G1" s="27" t="s">
        <v>306</v>
      </c>
      <c r="H1" s="27" t="s">
        <v>324</v>
      </c>
      <c r="I1" s="27" t="s">
        <v>325</v>
      </c>
      <c r="J1" s="27" t="s">
        <v>305</v>
      </c>
      <c r="K1" s="27" t="s">
        <v>326</v>
      </c>
      <c r="L1" s="27" t="s">
        <v>327</v>
      </c>
      <c r="M1" s="27" t="s">
        <v>304</v>
      </c>
      <c r="N1" s="27" t="s">
        <v>328</v>
      </c>
      <c r="O1" s="27" t="s">
        <v>329</v>
      </c>
      <c r="P1" s="26" t="s">
        <v>303</v>
      </c>
      <c r="Q1" s="26" t="s">
        <v>330</v>
      </c>
      <c r="R1" s="26" t="s">
        <v>331</v>
      </c>
      <c r="S1" s="33" t="s">
        <v>302</v>
      </c>
      <c r="T1" s="26" t="s">
        <v>332</v>
      </c>
      <c r="U1" s="26" t="s">
        <v>333</v>
      </c>
      <c r="V1" s="33" t="s">
        <v>301</v>
      </c>
      <c r="W1" s="26" t="s">
        <v>334</v>
      </c>
      <c r="X1" s="26" t="s">
        <v>335</v>
      </c>
      <c r="Y1" s="26" t="s">
        <v>300</v>
      </c>
      <c r="Z1" s="26" t="s">
        <v>336</v>
      </c>
      <c r="AA1" s="26" t="s">
        <v>337</v>
      </c>
      <c r="AB1" s="29" t="s">
        <v>296</v>
      </c>
      <c r="AC1" s="26" t="s">
        <v>338</v>
      </c>
      <c r="AD1" s="26" t="s">
        <v>339</v>
      </c>
      <c r="AE1" s="30" t="s">
        <v>297</v>
      </c>
      <c r="AF1" s="26" t="s">
        <v>340</v>
      </c>
      <c r="AG1" s="26" t="s">
        <v>341</v>
      </c>
      <c r="AH1" s="25" t="s">
        <v>298</v>
      </c>
      <c r="AI1" s="26" t="s">
        <v>342</v>
      </c>
      <c r="AJ1" s="26" t="s">
        <v>343</v>
      </c>
      <c r="AK1" s="25" t="s">
        <v>299</v>
      </c>
      <c r="AL1" s="26" t="s">
        <v>344</v>
      </c>
      <c r="AM1" s="26" t="s">
        <v>345</v>
      </c>
    </row>
    <row r="2" spans="1:39" s="25" customFormat="1" x14ac:dyDescent="0.2">
      <c r="A2" s="25">
        <v>3</v>
      </c>
      <c r="B2" s="25">
        <v>1</v>
      </c>
      <c r="C2" s="26">
        <v>3.01</v>
      </c>
      <c r="D2" s="26" t="s">
        <v>314</v>
      </c>
      <c r="E2" s="9" t="s">
        <v>4</v>
      </c>
      <c r="F2" s="9">
        <v>1</v>
      </c>
      <c r="G2" s="27">
        <v>5</v>
      </c>
      <c r="H2" s="27">
        <f>LOG10(G2+1)</f>
        <v>0.77815125038364363</v>
      </c>
      <c r="I2" s="27">
        <f>SQRT(G2+0.5)</f>
        <v>2.3452078799117149</v>
      </c>
      <c r="J2" s="27">
        <v>80</v>
      </c>
      <c r="K2" s="27">
        <f>LOG10(J2+1)</f>
        <v>1.9084850188786497</v>
      </c>
      <c r="L2" s="27">
        <f>SQRT(J2+0.5)</f>
        <v>8.9721792224631809</v>
      </c>
      <c r="M2" s="27">
        <v>85</v>
      </c>
      <c r="N2" s="27">
        <f>LOG10(M2+1)</f>
        <v>1.9344984512435677</v>
      </c>
      <c r="O2" s="27">
        <f>SQRT(M2+0.5)</f>
        <v>9.2466210044534645</v>
      </c>
      <c r="P2" s="28" t="s">
        <v>29</v>
      </c>
      <c r="Q2" s="28" t="s">
        <v>29</v>
      </c>
      <c r="R2" s="28" t="s">
        <v>29</v>
      </c>
      <c r="S2" s="28" t="s">
        <v>29</v>
      </c>
      <c r="T2" s="28" t="s">
        <v>29</v>
      </c>
      <c r="U2" s="28" t="s">
        <v>29</v>
      </c>
      <c r="V2" s="28" t="s">
        <v>29</v>
      </c>
      <c r="W2" s="28" t="s">
        <v>29</v>
      </c>
      <c r="X2" s="28" t="s">
        <v>29</v>
      </c>
      <c r="Y2" s="26">
        <f>5/3</f>
        <v>1.6666666666666667</v>
      </c>
      <c r="Z2" s="27">
        <f>LOG10(Y2+1)</f>
        <v>0.42596873227228121</v>
      </c>
      <c r="AA2" s="27">
        <f>SQRT(Y2+0.5)</f>
        <v>1.4719601443879746</v>
      </c>
      <c r="AB2" s="29">
        <v>117.16666666666667</v>
      </c>
      <c r="AC2" s="27">
        <f>LOG10(AB2+1)</f>
        <v>2.0724949847994227</v>
      </c>
      <c r="AD2" s="27">
        <f>SQRT(AB2+0.5)</f>
        <v>10.847426730181986</v>
      </c>
      <c r="AE2" s="30">
        <v>1.94</v>
      </c>
      <c r="AF2" s="27">
        <f>LOG10(AE2+1)</f>
        <v>0.46834733041215726</v>
      </c>
      <c r="AG2" s="27">
        <f>SQRT(AE2+0.5)</f>
        <v>1.5620499351813308</v>
      </c>
      <c r="AH2" s="31">
        <v>2.6333333333333333</v>
      </c>
      <c r="AI2" s="27">
        <f>LOG10(AH2+1)</f>
        <v>0.5603052432209612</v>
      </c>
      <c r="AJ2" s="27">
        <f>SQRT(AH2+0.5)</f>
        <v>1.7701224063135672</v>
      </c>
      <c r="AK2" s="25">
        <v>2.335</v>
      </c>
      <c r="AL2" s="27">
        <f>LOG10(AK2+1)</f>
        <v>0.52309583825256778</v>
      </c>
      <c r="AM2" s="27">
        <f>SQRT(AK2+0.5)</f>
        <v>1.6837458240482737</v>
      </c>
    </row>
    <row r="3" spans="1:39" s="25" customFormat="1" x14ac:dyDescent="0.2">
      <c r="A3" s="25">
        <v>3</v>
      </c>
      <c r="B3" s="25">
        <v>2</v>
      </c>
      <c r="C3" s="26">
        <v>3.02</v>
      </c>
      <c r="D3" s="26" t="s">
        <v>314</v>
      </c>
      <c r="E3" s="9" t="s">
        <v>12</v>
      </c>
      <c r="F3" s="9">
        <v>1</v>
      </c>
      <c r="G3" s="27">
        <v>14</v>
      </c>
      <c r="H3" s="27">
        <f t="shared" ref="H3:H66" si="0">LOG10(G3+1)</f>
        <v>1.1760912590556813</v>
      </c>
      <c r="I3" s="27">
        <f t="shared" ref="I3:I66" si="1">SQRT(G3+0.5)</f>
        <v>3.8078865529319543</v>
      </c>
      <c r="J3" s="27">
        <v>80</v>
      </c>
      <c r="K3" s="27">
        <f t="shared" ref="K3:K66" si="2">LOG10(J3+1)</f>
        <v>1.9084850188786497</v>
      </c>
      <c r="L3" s="27">
        <f t="shared" ref="L3:L66" si="3">SQRT(J3+0.5)</f>
        <v>8.9721792224631809</v>
      </c>
      <c r="M3" s="27">
        <v>85</v>
      </c>
      <c r="N3" s="27">
        <f t="shared" ref="N3:N66" si="4">LOG10(M3+1)</f>
        <v>1.9344984512435677</v>
      </c>
      <c r="O3" s="27">
        <f t="shared" ref="O3:O66" si="5">SQRT(M3+0.5)</f>
        <v>9.2466210044534645</v>
      </c>
      <c r="P3" s="28" t="s">
        <v>29</v>
      </c>
      <c r="Q3" s="28" t="s">
        <v>29</v>
      </c>
      <c r="R3" s="28" t="s">
        <v>29</v>
      </c>
      <c r="S3" s="28" t="s">
        <v>29</v>
      </c>
      <c r="T3" s="28" t="s">
        <v>29</v>
      </c>
      <c r="U3" s="28" t="s">
        <v>29</v>
      </c>
      <c r="V3" s="28" t="s">
        <v>29</v>
      </c>
      <c r="W3" s="28" t="s">
        <v>29</v>
      </c>
      <c r="X3" s="28" t="s">
        <v>29</v>
      </c>
      <c r="Y3" s="26">
        <v>1.6666666666666667</v>
      </c>
      <c r="Z3" s="27">
        <f t="shared" ref="Z3:Z66" si="6">LOG10(Y3+1)</f>
        <v>0.42596873227228121</v>
      </c>
      <c r="AA3" s="27">
        <f t="shared" ref="AA3:AA66" si="7">SQRT(Y3+0.5)</f>
        <v>1.4719601443879746</v>
      </c>
      <c r="AB3" s="29">
        <v>113.83333333333333</v>
      </c>
      <c r="AC3" s="27">
        <f t="shared" ref="AC3:AC66" si="8">LOG10(AB3+1)</f>
        <v>2.0600679715239822</v>
      </c>
      <c r="AD3" s="27">
        <f t="shared" ref="AD3:AD66" si="9">SQRT(AB3+0.5)</f>
        <v>10.692676621563626</v>
      </c>
      <c r="AE3" s="30">
        <v>1.84</v>
      </c>
      <c r="AF3" s="27">
        <f t="shared" ref="AF3:AF66" si="10">LOG10(AE3+1)</f>
        <v>0.45331834004703764</v>
      </c>
      <c r="AG3" s="27">
        <f t="shared" ref="AG3:AG66" si="11">SQRT(AE3+0.5)</f>
        <v>1.5297058540778354</v>
      </c>
      <c r="AH3" s="31">
        <v>1.0666666666666664</v>
      </c>
      <c r="AI3" s="27">
        <f t="shared" ref="AI3:AI62" si="12">LOG10(AH3+1)</f>
        <v>0.3152704347785914</v>
      </c>
      <c r="AJ3" s="27">
        <f t="shared" ref="AJ3:AJ66" si="13">SQRT(AH3+0.5)</f>
        <v>1.2516655570345725</v>
      </c>
      <c r="AK3" s="25">
        <v>2.23</v>
      </c>
      <c r="AL3" s="27">
        <f t="shared" ref="AL3:AL62" si="14">LOG10(AK3+1)</f>
        <v>0.50920252233110286</v>
      </c>
      <c r="AM3" s="27">
        <f t="shared" ref="AM3:AM66" si="15">SQRT(AK3+0.5)</f>
        <v>1.6522711641858305</v>
      </c>
    </row>
    <row r="4" spans="1:39" s="25" customFormat="1" x14ac:dyDescent="0.2">
      <c r="A4" s="25">
        <v>3</v>
      </c>
      <c r="B4" s="25">
        <v>3</v>
      </c>
      <c r="C4" s="26">
        <v>3.03</v>
      </c>
      <c r="D4" s="26" t="s">
        <v>314</v>
      </c>
      <c r="E4" s="9" t="s">
        <v>20</v>
      </c>
      <c r="F4" s="9">
        <v>1</v>
      </c>
      <c r="G4" s="27">
        <v>13</v>
      </c>
      <c r="H4" s="27">
        <f t="shared" si="0"/>
        <v>1.146128035678238</v>
      </c>
      <c r="I4" s="27">
        <f t="shared" si="1"/>
        <v>3.6742346141747673</v>
      </c>
      <c r="J4" s="27">
        <v>100</v>
      </c>
      <c r="K4" s="27">
        <f t="shared" si="2"/>
        <v>2.0043213737826426</v>
      </c>
      <c r="L4" s="27">
        <f t="shared" si="3"/>
        <v>10.024968827881711</v>
      </c>
      <c r="M4" s="27">
        <v>100</v>
      </c>
      <c r="N4" s="27">
        <f t="shared" si="4"/>
        <v>2.0043213737826426</v>
      </c>
      <c r="O4" s="27">
        <f t="shared" si="5"/>
        <v>10.024968827881711</v>
      </c>
      <c r="P4" s="28" t="s">
        <v>29</v>
      </c>
      <c r="Q4" s="28" t="s">
        <v>29</v>
      </c>
      <c r="R4" s="28" t="s">
        <v>29</v>
      </c>
      <c r="S4" s="28" t="s">
        <v>29</v>
      </c>
      <c r="T4" s="28" t="s">
        <v>29</v>
      </c>
      <c r="U4" s="28" t="s">
        <v>29</v>
      </c>
      <c r="V4" s="28" t="s">
        <v>29</v>
      </c>
      <c r="W4" s="28" t="s">
        <v>29</v>
      </c>
      <c r="X4" s="28" t="s">
        <v>29</v>
      </c>
      <c r="Y4" s="26">
        <v>2.3333333333333335</v>
      </c>
      <c r="Z4" s="27">
        <f t="shared" si="6"/>
        <v>0.52287874528033762</v>
      </c>
      <c r="AA4" s="27">
        <f t="shared" si="7"/>
        <v>1.6832508230603465</v>
      </c>
      <c r="AB4" s="29">
        <v>84.333333333333329</v>
      </c>
      <c r="AC4" s="27">
        <f t="shared" si="8"/>
        <v>1.9311187105921872</v>
      </c>
      <c r="AD4" s="27">
        <f t="shared" si="9"/>
        <v>9.210501253098732</v>
      </c>
      <c r="AE4" s="30">
        <v>1.01</v>
      </c>
      <c r="AF4" s="27">
        <f t="shared" si="10"/>
        <v>0.30319605742048883</v>
      </c>
      <c r="AG4" s="27">
        <f t="shared" si="11"/>
        <v>1.2288205727444508</v>
      </c>
      <c r="AH4" s="31">
        <v>4.7666666666666666</v>
      </c>
      <c r="AI4" s="27">
        <f t="shared" si="12"/>
        <v>0.76092484840913299</v>
      </c>
      <c r="AJ4" s="27">
        <f t="shared" si="13"/>
        <v>2.2949219304078006</v>
      </c>
      <c r="AK4" s="25">
        <v>2.09</v>
      </c>
      <c r="AL4" s="27">
        <f t="shared" si="14"/>
        <v>0.48995847942483461</v>
      </c>
      <c r="AM4" s="27">
        <f t="shared" si="15"/>
        <v>1.6093476939431082</v>
      </c>
    </row>
    <row r="5" spans="1:39" s="25" customFormat="1" x14ac:dyDescent="0.2">
      <c r="A5" s="25">
        <v>3</v>
      </c>
      <c r="B5" s="25">
        <v>4</v>
      </c>
      <c r="C5" s="26">
        <v>3.04</v>
      </c>
      <c r="D5" s="26" t="s">
        <v>314</v>
      </c>
      <c r="E5" s="9" t="s">
        <v>28</v>
      </c>
      <c r="F5" s="9">
        <v>1</v>
      </c>
      <c r="G5" s="27">
        <v>13</v>
      </c>
      <c r="H5" s="27">
        <f t="shared" si="0"/>
        <v>1.146128035678238</v>
      </c>
      <c r="I5" s="27">
        <f t="shared" si="1"/>
        <v>3.6742346141747673</v>
      </c>
      <c r="J5" s="27">
        <v>80</v>
      </c>
      <c r="K5" s="27">
        <f t="shared" si="2"/>
        <v>1.9084850188786497</v>
      </c>
      <c r="L5" s="27">
        <f t="shared" si="3"/>
        <v>8.9721792224631809</v>
      </c>
      <c r="M5" s="27">
        <v>85</v>
      </c>
      <c r="N5" s="27">
        <f t="shared" si="4"/>
        <v>1.9344984512435677</v>
      </c>
      <c r="O5" s="27">
        <f t="shared" si="5"/>
        <v>9.2466210044534645</v>
      </c>
      <c r="P5" s="28" t="s">
        <v>29</v>
      </c>
      <c r="Q5" s="28" t="s">
        <v>29</v>
      </c>
      <c r="R5" s="28" t="s">
        <v>29</v>
      </c>
      <c r="S5" s="28" t="s">
        <v>29</v>
      </c>
      <c r="T5" s="28" t="s">
        <v>29</v>
      </c>
      <c r="U5" s="28" t="s">
        <v>29</v>
      </c>
      <c r="V5" s="28" t="s">
        <v>29</v>
      </c>
      <c r="W5" s="28" t="s">
        <v>29</v>
      </c>
      <c r="X5" s="28" t="s">
        <v>29</v>
      </c>
      <c r="Y5" s="26">
        <v>3.6666666666666665</v>
      </c>
      <c r="Z5" s="27">
        <f t="shared" si="6"/>
        <v>0.66900678095857558</v>
      </c>
      <c r="AA5" s="27">
        <f t="shared" si="7"/>
        <v>2.0412414523193148</v>
      </c>
      <c r="AB5" s="29">
        <v>151.66666666666666</v>
      </c>
      <c r="AC5" s="27">
        <f t="shared" si="8"/>
        <v>2.1837442232842066</v>
      </c>
      <c r="AD5" s="27">
        <f t="shared" si="9"/>
        <v>12.335585379975555</v>
      </c>
      <c r="AE5" s="30">
        <v>1.1299999999999999</v>
      </c>
      <c r="AF5" s="27">
        <f t="shared" si="10"/>
        <v>0.32837960343873768</v>
      </c>
      <c r="AG5" s="27">
        <f t="shared" si="11"/>
        <v>1.2767145334803705</v>
      </c>
      <c r="AH5" s="31" t="s">
        <v>29</v>
      </c>
      <c r="AI5" s="27" t="s">
        <v>29</v>
      </c>
      <c r="AJ5" s="27" t="s">
        <v>29</v>
      </c>
      <c r="AK5" s="31" t="s">
        <v>29</v>
      </c>
      <c r="AL5" s="27" t="s">
        <v>29</v>
      </c>
      <c r="AM5" s="27" t="s">
        <v>29</v>
      </c>
    </row>
    <row r="6" spans="1:39" s="25" customFormat="1" x14ac:dyDescent="0.2">
      <c r="A6" s="25">
        <v>3</v>
      </c>
      <c r="B6" s="25">
        <v>5</v>
      </c>
      <c r="C6" s="26">
        <v>3.05</v>
      </c>
      <c r="D6" s="26" t="s">
        <v>314</v>
      </c>
      <c r="E6" s="9" t="s">
        <v>35</v>
      </c>
      <c r="F6" s="9">
        <v>1</v>
      </c>
      <c r="G6" s="27">
        <v>10</v>
      </c>
      <c r="H6" s="27">
        <f t="shared" si="0"/>
        <v>1.0413926851582251</v>
      </c>
      <c r="I6" s="27">
        <f t="shared" si="1"/>
        <v>3.2403703492039302</v>
      </c>
      <c r="J6" s="27">
        <v>80</v>
      </c>
      <c r="K6" s="27">
        <f t="shared" si="2"/>
        <v>1.9084850188786497</v>
      </c>
      <c r="L6" s="27">
        <f t="shared" si="3"/>
        <v>8.9721792224631809</v>
      </c>
      <c r="M6" s="27">
        <v>85</v>
      </c>
      <c r="N6" s="27">
        <f t="shared" si="4"/>
        <v>1.9344984512435677</v>
      </c>
      <c r="O6" s="27">
        <f t="shared" si="5"/>
        <v>9.2466210044534645</v>
      </c>
      <c r="P6" s="28" t="s">
        <v>29</v>
      </c>
      <c r="Q6" s="28" t="s">
        <v>29</v>
      </c>
      <c r="R6" s="28" t="s">
        <v>29</v>
      </c>
      <c r="S6" s="28" t="s">
        <v>29</v>
      </c>
      <c r="T6" s="28" t="s">
        <v>29</v>
      </c>
      <c r="U6" s="28" t="s">
        <v>29</v>
      </c>
      <c r="V6" s="28" t="s">
        <v>29</v>
      </c>
      <c r="W6" s="28" t="s">
        <v>29</v>
      </c>
      <c r="X6" s="28" t="s">
        <v>29</v>
      </c>
      <c r="Y6" s="26">
        <v>4</v>
      </c>
      <c r="Z6" s="27">
        <f t="shared" si="6"/>
        <v>0.69897000433601886</v>
      </c>
      <c r="AA6" s="27">
        <f t="shared" si="7"/>
        <v>2.1213203435596424</v>
      </c>
      <c r="AB6" s="29">
        <v>151.5</v>
      </c>
      <c r="AC6" s="27">
        <f t="shared" si="8"/>
        <v>2.1832698436828046</v>
      </c>
      <c r="AD6" s="27">
        <f t="shared" si="9"/>
        <v>12.328828005937952</v>
      </c>
      <c r="AE6" s="30">
        <v>1.44</v>
      </c>
      <c r="AF6" s="27">
        <f t="shared" si="10"/>
        <v>0.38738982633872943</v>
      </c>
      <c r="AG6" s="27">
        <f t="shared" si="11"/>
        <v>1.3928388277184118</v>
      </c>
      <c r="AH6" s="31">
        <v>0.26666666666666633</v>
      </c>
      <c r="AI6" s="27">
        <f t="shared" si="12"/>
        <v>0.10266234189714762</v>
      </c>
      <c r="AJ6" s="27">
        <f t="shared" si="13"/>
        <v>0.87559503577091302</v>
      </c>
      <c r="AK6" s="25">
        <v>2.12</v>
      </c>
      <c r="AL6" s="27">
        <f t="shared" si="14"/>
        <v>0.49415459401844281</v>
      </c>
      <c r="AM6" s="27">
        <f t="shared" si="15"/>
        <v>1.6186414056238645</v>
      </c>
    </row>
    <row r="7" spans="1:39" s="25" customFormat="1" x14ac:dyDescent="0.2">
      <c r="A7" s="25">
        <v>3</v>
      </c>
      <c r="B7" s="25">
        <v>6</v>
      </c>
      <c r="C7" s="26">
        <v>3.06</v>
      </c>
      <c r="D7" s="26" t="s">
        <v>312</v>
      </c>
      <c r="E7" s="9" t="s">
        <v>9</v>
      </c>
      <c r="F7" s="9">
        <v>1</v>
      </c>
      <c r="G7" s="27">
        <v>12</v>
      </c>
      <c r="H7" s="27">
        <f t="shared" si="0"/>
        <v>1.1139433523068367</v>
      </c>
      <c r="I7" s="27">
        <f t="shared" si="1"/>
        <v>3.5355339059327378</v>
      </c>
      <c r="J7" s="27">
        <v>100</v>
      </c>
      <c r="K7" s="27">
        <f t="shared" si="2"/>
        <v>2.0043213737826426</v>
      </c>
      <c r="L7" s="27">
        <f t="shared" si="3"/>
        <v>10.024968827881711</v>
      </c>
      <c r="M7" s="27">
        <v>100</v>
      </c>
      <c r="N7" s="27">
        <f t="shared" si="4"/>
        <v>2.0043213737826426</v>
      </c>
      <c r="O7" s="27">
        <f t="shared" si="5"/>
        <v>10.024968827881711</v>
      </c>
      <c r="P7" s="28" t="s">
        <v>29</v>
      </c>
      <c r="Q7" s="28" t="s">
        <v>29</v>
      </c>
      <c r="R7" s="28" t="s">
        <v>29</v>
      </c>
      <c r="S7" s="28" t="s">
        <v>29</v>
      </c>
      <c r="T7" s="28" t="s">
        <v>29</v>
      </c>
      <c r="U7" s="28" t="s">
        <v>29</v>
      </c>
      <c r="V7" s="28" t="s">
        <v>29</v>
      </c>
      <c r="W7" s="28" t="s">
        <v>29</v>
      </c>
      <c r="X7" s="28" t="s">
        <v>29</v>
      </c>
      <c r="Y7" s="26">
        <v>11.333333333333334</v>
      </c>
      <c r="Z7" s="27">
        <f t="shared" si="6"/>
        <v>1.0910804693473326</v>
      </c>
      <c r="AA7" s="27">
        <f t="shared" si="7"/>
        <v>3.4399612400917157</v>
      </c>
      <c r="AB7" s="29">
        <v>387.66666666666669</v>
      </c>
      <c r="AC7" s="27">
        <f t="shared" si="8"/>
        <v>2.5895772957033327</v>
      </c>
      <c r="AD7" s="27">
        <f t="shared" si="9"/>
        <v>19.701945758393173</v>
      </c>
      <c r="AE7" s="30">
        <v>1.29</v>
      </c>
      <c r="AF7" s="27">
        <f t="shared" si="10"/>
        <v>0.35983548233988799</v>
      </c>
      <c r="AG7" s="27">
        <f t="shared" si="11"/>
        <v>1.3379088160259651</v>
      </c>
      <c r="AH7" s="31">
        <v>0.86666666666666659</v>
      </c>
      <c r="AI7" s="27">
        <f t="shared" si="12"/>
        <v>0.27106677228653797</v>
      </c>
      <c r="AJ7" s="27">
        <f t="shared" si="13"/>
        <v>1.1690451944500122</v>
      </c>
      <c r="AK7" s="25">
        <v>2.79</v>
      </c>
      <c r="AL7" s="27">
        <f t="shared" si="14"/>
        <v>0.57863920996807239</v>
      </c>
      <c r="AM7" s="27">
        <f t="shared" si="15"/>
        <v>1.8138357147217055</v>
      </c>
    </row>
    <row r="8" spans="1:39" s="25" customFormat="1" x14ac:dyDescent="0.2">
      <c r="A8" s="25">
        <v>3</v>
      </c>
      <c r="B8" s="25">
        <v>7</v>
      </c>
      <c r="C8" s="26">
        <v>3.07</v>
      </c>
      <c r="D8" s="26" t="s">
        <v>316</v>
      </c>
      <c r="E8" s="9" t="s">
        <v>8</v>
      </c>
      <c r="F8" s="9">
        <v>2</v>
      </c>
      <c r="G8" s="27">
        <v>10</v>
      </c>
      <c r="H8" s="27">
        <f t="shared" si="0"/>
        <v>1.0413926851582251</v>
      </c>
      <c r="I8" s="27">
        <f t="shared" si="1"/>
        <v>3.2403703492039302</v>
      </c>
      <c r="J8" s="27">
        <v>80</v>
      </c>
      <c r="K8" s="27">
        <f t="shared" si="2"/>
        <v>1.9084850188786497</v>
      </c>
      <c r="L8" s="27">
        <f t="shared" si="3"/>
        <v>8.9721792224631809</v>
      </c>
      <c r="M8" s="27">
        <v>80</v>
      </c>
      <c r="N8" s="27">
        <f t="shared" si="4"/>
        <v>1.9084850188786497</v>
      </c>
      <c r="O8" s="27">
        <f t="shared" si="5"/>
        <v>8.9721792224631809</v>
      </c>
      <c r="P8" s="28" t="s">
        <v>29</v>
      </c>
      <c r="Q8" s="28" t="s">
        <v>29</v>
      </c>
      <c r="R8" s="28" t="s">
        <v>29</v>
      </c>
      <c r="S8" s="28" t="s">
        <v>29</v>
      </c>
      <c r="T8" s="28" t="s">
        <v>29</v>
      </c>
      <c r="U8" s="28" t="s">
        <v>29</v>
      </c>
      <c r="V8" s="28" t="s">
        <v>29</v>
      </c>
      <c r="W8" s="28" t="s">
        <v>29</v>
      </c>
      <c r="X8" s="28" t="s">
        <v>29</v>
      </c>
      <c r="Y8" s="26">
        <f>13/3</f>
        <v>4.333333333333333</v>
      </c>
      <c r="Z8" s="27">
        <f t="shared" si="6"/>
        <v>0.7269987279362623</v>
      </c>
      <c r="AA8" s="27">
        <f t="shared" si="7"/>
        <v>2.1984843263788196</v>
      </c>
      <c r="AB8" s="29">
        <v>238.16666666666666</v>
      </c>
      <c r="AC8" s="27">
        <f t="shared" si="8"/>
        <v>2.3787006506863673</v>
      </c>
      <c r="AD8" s="27">
        <f t="shared" si="9"/>
        <v>15.44884030167529</v>
      </c>
      <c r="AE8" s="30">
        <v>1.51</v>
      </c>
      <c r="AF8" s="27">
        <f t="shared" si="10"/>
        <v>0.39967372148103808</v>
      </c>
      <c r="AG8" s="27">
        <f t="shared" si="11"/>
        <v>1.4177446878757824</v>
      </c>
      <c r="AH8" s="31">
        <v>5.5999999999999988</v>
      </c>
      <c r="AI8" s="27">
        <f t="shared" si="12"/>
        <v>0.81954393554186855</v>
      </c>
      <c r="AJ8" s="27">
        <f t="shared" si="13"/>
        <v>2.4698178070456938</v>
      </c>
      <c r="AK8" s="25">
        <v>2.44</v>
      </c>
      <c r="AL8" s="27">
        <f t="shared" si="14"/>
        <v>0.53655844257153007</v>
      </c>
      <c r="AM8" s="27">
        <f t="shared" si="15"/>
        <v>1.7146428199482247</v>
      </c>
    </row>
    <row r="9" spans="1:39" s="25" customFormat="1" x14ac:dyDescent="0.2">
      <c r="A9" s="25">
        <v>3</v>
      </c>
      <c r="B9" s="25">
        <v>8</v>
      </c>
      <c r="C9" s="26">
        <v>3.08</v>
      </c>
      <c r="D9" s="26" t="s">
        <v>316</v>
      </c>
      <c r="E9" s="9" t="s">
        <v>16</v>
      </c>
      <c r="F9" s="9">
        <v>2</v>
      </c>
      <c r="G9" s="27">
        <v>15</v>
      </c>
      <c r="H9" s="27">
        <f t="shared" si="0"/>
        <v>1.2041199826559248</v>
      </c>
      <c r="I9" s="27">
        <f t="shared" si="1"/>
        <v>3.9370039370059056</v>
      </c>
      <c r="J9" s="27">
        <v>85</v>
      </c>
      <c r="K9" s="27">
        <f t="shared" si="2"/>
        <v>1.9344984512435677</v>
      </c>
      <c r="L9" s="27">
        <f t="shared" si="3"/>
        <v>9.2466210044534645</v>
      </c>
      <c r="M9" s="27">
        <v>85</v>
      </c>
      <c r="N9" s="27">
        <f t="shared" si="4"/>
        <v>1.9344984512435677</v>
      </c>
      <c r="O9" s="27">
        <f t="shared" si="5"/>
        <v>9.2466210044534645</v>
      </c>
      <c r="P9" s="28" t="s">
        <v>29</v>
      </c>
      <c r="Q9" s="28" t="s">
        <v>29</v>
      </c>
      <c r="R9" s="28" t="s">
        <v>29</v>
      </c>
      <c r="S9" s="28" t="s">
        <v>29</v>
      </c>
      <c r="T9" s="28" t="s">
        <v>29</v>
      </c>
      <c r="U9" s="28" t="s">
        <v>29</v>
      </c>
      <c r="V9" s="28" t="s">
        <v>29</v>
      </c>
      <c r="W9" s="28" t="s">
        <v>29</v>
      </c>
      <c r="X9" s="28" t="s">
        <v>29</v>
      </c>
      <c r="Y9" s="26">
        <v>2</v>
      </c>
      <c r="Z9" s="27">
        <f t="shared" si="6"/>
        <v>0.47712125471966244</v>
      </c>
      <c r="AA9" s="27">
        <f t="shared" si="7"/>
        <v>1.5811388300841898</v>
      </c>
      <c r="AB9" s="29">
        <v>286.33333333333331</v>
      </c>
      <c r="AC9" s="27">
        <f t="shared" si="8"/>
        <v>2.4583860111050502</v>
      </c>
      <c r="AD9" s="27">
        <f t="shared" si="9"/>
        <v>16.936154620613657</v>
      </c>
      <c r="AE9" s="30">
        <v>1.1599999999999999</v>
      </c>
      <c r="AF9" s="27">
        <f t="shared" si="10"/>
        <v>0.3344537511509309</v>
      </c>
      <c r="AG9" s="27">
        <f t="shared" si="11"/>
        <v>1.2884098726725126</v>
      </c>
      <c r="AH9" s="31">
        <v>75.333333333333329</v>
      </c>
      <c r="AI9" s="27">
        <f t="shared" si="12"/>
        <v>1.8827142276202256</v>
      </c>
      <c r="AJ9" s="27">
        <f t="shared" si="13"/>
        <v>8.7082336517420877</v>
      </c>
      <c r="AK9" s="25">
        <v>2.04</v>
      </c>
      <c r="AL9" s="27">
        <f t="shared" si="14"/>
        <v>0.48287358360875376</v>
      </c>
      <c r="AM9" s="27">
        <f t="shared" si="15"/>
        <v>1.5937377450509227</v>
      </c>
    </row>
    <row r="10" spans="1:39" s="25" customFormat="1" x14ac:dyDescent="0.2">
      <c r="A10" s="25">
        <v>3</v>
      </c>
      <c r="B10" s="25">
        <v>9</v>
      </c>
      <c r="C10" s="26">
        <v>3.09</v>
      </c>
      <c r="D10" s="26" t="s">
        <v>316</v>
      </c>
      <c r="E10" s="9" t="s">
        <v>24</v>
      </c>
      <c r="F10" s="9">
        <v>2</v>
      </c>
      <c r="G10" s="27">
        <v>14</v>
      </c>
      <c r="H10" s="27">
        <f t="shared" si="0"/>
        <v>1.1760912590556813</v>
      </c>
      <c r="I10" s="27">
        <f t="shared" si="1"/>
        <v>3.8078865529319543</v>
      </c>
      <c r="J10" s="27">
        <v>80</v>
      </c>
      <c r="K10" s="27">
        <f t="shared" si="2"/>
        <v>1.9084850188786497</v>
      </c>
      <c r="L10" s="27">
        <f t="shared" si="3"/>
        <v>8.9721792224631809</v>
      </c>
      <c r="M10" s="27">
        <v>85</v>
      </c>
      <c r="N10" s="27">
        <f t="shared" si="4"/>
        <v>1.9344984512435677</v>
      </c>
      <c r="O10" s="27">
        <f t="shared" si="5"/>
        <v>9.2466210044534645</v>
      </c>
      <c r="P10" s="28" t="s">
        <v>29</v>
      </c>
      <c r="Q10" s="28" t="s">
        <v>29</v>
      </c>
      <c r="R10" s="28" t="s">
        <v>29</v>
      </c>
      <c r="S10" s="28" t="s">
        <v>29</v>
      </c>
      <c r="T10" s="28" t="s">
        <v>29</v>
      </c>
      <c r="U10" s="28" t="s">
        <v>29</v>
      </c>
      <c r="V10" s="28" t="s">
        <v>29</v>
      </c>
      <c r="W10" s="28" t="s">
        <v>29</v>
      </c>
      <c r="X10" s="28" t="s">
        <v>29</v>
      </c>
      <c r="Y10" s="26">
        <v>5</v>
      </c>
      <c r="Z10" s="27">
        <f t="shared" si="6"/>
        <v>0.77815125038364363</v>
      </c>
      <c r="AA10" s="27">
        <f t="shared" si="7"/>
        <v>2.3452078799117149</v>
      </c>
      <c r="AB10" s="29">
        <v>216.83333333333334</v>
      </c>
      <c r="AC10" s="27">
        <f t="shared" si="8"/>
        <v>2.3381243371969007</v>
      </c>
      <c r="AD10" s="27">
        <f t="shared" si="9"/>
        <v>14.742229591663987</v>
      </c>
      <c r="AE10" s="30">
        <v>1.1499999999999999</v>
      </c>
      <c r="AF10" s="27">
        <f t="shared" si="10"/>
        <v>0.33243845991560533</v>
      </c>
      <c r="AG10" s="27">
        <f t="shared" si="11"/>
        <v>1.2845232578665129</v>
      </c>
      <c r="AH10" s="31">
        <v>18.400000000000002</v>
      </c>
      <c r="AI10" s="27">
        <f t="shared" si="12"/>
        <v>1.287801729930226</v>
      </c>
      <c r="AJ10" s="27">
        <f t="shared" si="13"/>
        <v>4.3474130238568316</v>
      </c>
      <c r="AK10" s="25">
        <v>2.15</v>
      </c>
      <c r="AL10" s="27">
        <f t="shared" si="14"/>
        <v>0.49831055378960049</v>
      </c>
      <c r="AM10" s="27">
        <f t="shared" si="15"/>
        <v>1.6278820596099706</v>
      </c>
    </row>
    <row r="11" spans="1:39" s="25" customFormat="1" x14ac:dyDescent="0.2">
      <c r="A11" s="25">
        <v>3</v>
      </c>
      <c r="B11" s="25">
        <v>10</v>
      </c>
      <c r="C11" s="26">
        <v>3.1</v>
      </c>
      <c r="D11" s="26" t="s">
        <v>316</v>
      </c>
      <c r="E11" s="9" t="s">
        <v>32</v>
      </c>
      <c r="F11" s="9">
        <v>2</v>
      </c>
      <c r="G11" s="27">
        <v>12</v>
      </c>
      <c r="H11" s="27">
        <f t="shared" si="0"/>
        <v>1.1139433523068367</v>
      </c>
      <c r="I11" s="27">
        <f t="shared" si="1"/>
        <v>3.5355339059327378</v>
      </c>
      <c r="J11" s="27">
        <v>80</v>
      </c>
      <c r="K11" s="27">
        <f t="shared" si="2"/>
        <v>1.9084850188786497</v>
      </c>
      <c r="L11" s="27">
        <f t="shared" si="3"/>
        <v>8.9721792224631809</v>
      </c>
      <c r="M11" s="27">
        <v>85</v>
      </c>
      <c r="N11" s="27">
        <f t="shared" si="4"/>
        <v>1.9344984512435677</v>
      </c>
      <c r="O11" s="27">
        <f t="shared" si="5"/>
        <v>9.2466210044534645</v>
      </c>
      <c r="P11" s="28" t="s">
        <v>29</v>
      </c>
      <c r="Q11" s="28" t="s">
        <v>29</v>
      </c>
      <c r="R11" s="28" t="s">
        <v>29</v>
      </c>
      <c r="S11" s="28" t="s">
        <v>29</v>
      </c>
      <c r="T11" s="28" t="s">
        <v>29</v>
      </c>
      <c r="U11" s="28" t="s">
        <v>29</v>
      </c>
      <c r="V11" s="28" t="s">
        <v>29</v>
      </c>
      <c r="W11" s="28" t="s">
        <v>29</v>
      </c>
      <c r="X11" s="28" t="s">
        <v>29</v>
      </c>
      <c r="Y11" s="26">
        <v>3.6666666666666665</v>
      </c>
      <c r="Z11" s="27">
        <f t="shared" si="6"/>
        <v>0.66900678095857558</v>
      </c>
      <c r="AA11" s="27">
        <f t="shared" si="7"/>
        <v>2.0412414523193148</v>
      </c>
      <c r="AB11" s="29">
        <v>200.5</v>
      </c>
      <c r="AC11" s="27">
        <f t="shared" si="8"/>
        <v>2.3042750504771283</v>
      </c>
      <c r="AD11" s="27">
        <f t="shared" si="9"/>
        <v>14.177446878757825</v>
      </c>
      <c r="AE11" s="30">
        <v>1.29</v>
      </c>
      <c r="AF11" s="27">
        <f t="shared" si="10"/>
        <v>0.35983548233988799</v>
      </c>
      <c r="AG11" s="27">
        <f t="shared" si="11"/>
        <v>1.3379088160259651</v>
      </c>
      <c r="AH11" s="31">
        <v>8.4</v>
      </c>
      <c r="AI11" s="27">
        <f t="shared" si="12"/>
        <v>0.97312785359969867</v>
      </c>
      <c r="AJ11" s="27">
        <f t="shared" si="13"/>
        <v>2.9832867780352594</v>
      </c>
      <c r="AK11" s="25">
        <v>2.35</v>
      </c>
      <c r="AL11" s="27">
        <f t="shared" si="14"/>
        <v>0.5250448070368452</v>
      </c>
      <c r="AM11" s="27">
        <f t="shared" si="15"/>
        <v>1.6881943016134133</v>
      </c>
    </row>
    <row r="12" spans="1:39" s="25" customFormat="1" x14ac:dyDescent="0.2">
      <c r="A12" s="25">
        <v>3</v>
      </c>
      <c r="B12" s="25">
        <v>11</v>
      </c>
      <c r="C12" s="26">
        <v>3.11</v>
      </c>
      <c r="D12" s="26" t="s">
        <v>316</v>
      </c>
      <c r="E12" s="9" t="s">
        <v>38</v>
      </c>
      <c r="F12" s="9">
        <v>2</v>
      </c>
      <c r="G12" s="27">
        <v>14</v>
      </c>
      <c r="H12" s="27">
        <f t="shared" si="0"/>
        <v>1.1760912590556813</v>
      </c>
      <c r="I12" s="27">
        <f t="shared" si="1"/>
        <v>3.8078865529319543</v>
      </c>
      <c r="J12" s="27">
        <v>80</v>
      </c>
      <c r="K12" s="27">
        <f t="shared" si="2"/>
        <v>1.9084850188786497</v>
      </c>
      <c r="L12" s="27">
        <f t="shared" si="3"/>
        <v>8.9721792224631809</v>
      </c>
      <c r="M12" s="27">
        <v>85</v>
      </c>
      <c r="N12" s="27">
        <f t="shared" si="4"/>
        <v>1.9344984512435677</v>
      </c>
      <c r="O12" s="27">
        <f t="shared" si="5"/>
        <v>9.2466210044534645</v>
      </c>
      <c r="P12" s="28" t="s">
        <v>29</v>
      </c>
      <c r="Q12" s="28" t="s">
        <v>29</v>
      </c>
      <c r="R12" s="28" t="s">
        <v>29</v>
      </c>
      <c r="S12" s="28" t="s">
        <v>29</v>
      </c>
      <c r="T12" s="28" t="s">
        <v>29</v>
      </c>
      <c r="U12" s="28" t="s">
        <v>29</v>
      </c>
      <c r="V12" s="28" t="s">
        <v>29</v>
      </c>
      <c r="W12" s="28" t="s">
        <v>29</v>
      </c>
      <c r="X12" s="28" t="s">
        <v>29</v>
      </c>
      <c r="Y12" s="26">
        <v>4.333333333333333</v>
      </c>
      <c r="Z12" s="27">
        <f t="shared" si="6"/>
        <v>0.7269987279362623</v>
      </c>
      <c r="AA12" s="27">
        <f t="shared" si="7"/>
        <v>2.1984843263788196</v>
      </c>
      <c r="AB12" s="29">
        <v>221.33333333333334</v>
      </c>
      <c r="AC12" s="27">
        <f t="shared" si="8"/>
        <v>2.3470045791968865</v>
      </c>
      <c r="AD12" s="27">
        <f t="shared" si="9"/>
        <v>14.89407040849926</v>
      </c>
      <c r="AE12" s="30">
        <v>1.23</v>
      </c>
      <c r="AF12" s="27">
        <f t="shared" si="10"/>
        <v>0.34830486304816066</v>
      </c>
      <c r="AG12" s="27">
        <f t="shared" si="11"/>
        <v>1.3152946437965904</v>
      </c>
      <c r="AH12" s="31">
        <v>37.966666666666661</v>
      </c>
      <c r="AI12" s="27">
        <f t="shared" si="12"/>
        <v>1.5906932564421776</v>
      </c>
      <c r="AJ12" s="27">
        <f t="shared" si="13"/>
        <v>6.2021501647950013</v>
      </c>
      <c r="AK12" s="25">
        <v>2.2450000000000001</v>
      </c>
      <c r="AL12" s="27">
        <f t="shared" si="14"/>
        <v>0.51121470113638801</v>
      </c>
      <c r="AM12" s="27">
        <f t="shared" si="15"/>
        <v>1.6568041525780892</v>
      </c>
    </row>
    <row r="13" spans="1:39" s="25" customFormat="1" x14ac:dyDescent="0.2">
      <c r="A13" s="25">
        <v>3</v>
      </c>
      <c r="B13" s="25">
        <v>12</v>
      </c>
      <c r="C13" s="26">
        <v>3.12</v>
      </c>
      <c r="D13" s="26" t="s">
        <v>316</v>
      </c>
      <c r="E13" s="9" t="s">
        <v>6</v>
      </c>
      <c r="F13" s="9">
        <v>2</v>
      </c>
      <c r="G13" s="27">
        <v>10</v>
      </c>
      <c r="H13" s="27">
        <f t="shared" si="0"/>
        <v>1.0413926851582251</v>
      </c>
      <c r="I13" s="27">
        <f t="shared" si="1"/>
        <v>3.2403703492039302</v>
      </c>
      <c r="J13" s="27">
        <v>80</v>
      </c>
      <c r="K13" s="27">
        <f t="shared" si="2"/>
        <v>1.9084850188786497</v>
      </c>
      <c r="L13" s="27">
        <f t="shared" si="3"/>
        <v>8.9721792224631809</v>
      </c>
      <c r="M13" s="27">
        <v>85</v>
      </c>
      <c r="N13" s="27">
        <f t="shared" si="4"/>
        <v>1.9344984512435677</v>
      </c>
      <c r="O13" s="27">
        <f t="shared" si="5"/>
        <v>9.2466210044534645</v>
      </c>
      <c r="P13" s="28" t="s">
        <v>29</v>
      </c>
      <c r="Q13" s="28" t="s">
        <v>29</v>
      </c>
      <c r="R13" s="28" t="s">
        <v>29</v>
      </c>
      <c r="S13" s="28" t="s">
        <v>29</v>
      </c>
      <c r="T13" s="28" t="s">
        <v>29</v>
      </c>
      <c r="U13" s="28" t="s">
        <v>29</v>
      </c>
      <c r="V13" s="28" t="s">
        <v>29</v>
      </c>
      <c r="W13" s="28" t="s">
        <v>29</v>
      </c>
      <c r="X13" s="28" t="s">
        <v>29</v>
      </c>
      <c r="Y13" s="26">
        <v>5.333333333333333</v>
      </c>
      <c r="Z13" s="27">
        <f t="shared" si="6"/>
        <v>0.80163234623316648</v>
      </c>
      <c r="AA13" s="27">
        <f t="shared" si="7"/>
        <v>2.4152294576982398</v>
      </c>
      <c r="AB13" s="29">
        <v>258</v>
      </c>
      <c r="AC13" s="27">
        <f t="shared" si="8"/>
        <v>2.4132997640812519</v>
      </c>
      <c r="AD13" s="27">
        <f t="shared" si="9"/>
        <v>16.077935190813527</v>
      </c>
      <c r="AE13" s="30">
        <v>1.35</v>
      </c>
      <c r="AF13" s="27">
        <f t="shared" si="10"/>
        <v>0.37106786227173627</v>
      </c>
      <c r="AG13" s="27">
        <f t="shared" si="11"/>
        <v>1.3601470508735443</v>
      </c>
      <c r="AH13" s="31">
        <v>24.166666666666668</v>
      </c>
      <c r="AI13" s="27">
        <f t="shared" si="12"/>
        <v>1.4008256969095259</v>
      </c>
      <c r="AJ13" s="27">
        <f t="shared" si="13"/>
        <v>4.9665548085837798</v>
      </c>
      <c r="AK13" s="25">
        <v>1.98</v>
      </c>
      <c r="AL13" s="27">
        <f t="shared" si="14"/>
        <v>0.47421626407625522</v>
      </c>
      <c r="AM13" s="27">
        <f t="shared" si="15"/>
        <v>1.5748015748023623</v>
      </c>
    </row>
    <row r="14" spans="1:39" s="25" customFormat="1" x14ac:dyDescent="0.2">
      <c r="A14" s="25">
        <v>4</v>
      </c>
      <c r="B14" s="25">
        <v>1</v>
      </c>
      <c r="C14" s="26">
        <v>4.01</v>
      </c>
      <c r="D14" s="26" t="s">
        <v>314</v>
      </c>
      <c r="E14" s="9" t="s">
        <v>44</v>
      </c>
      <c r="F14" s="9">
        <v>1</v>
      </c>
      <c r="G14" s="27">
        <v>10</v>
      </c>
      <c r="H14" s="27">
        <f t="shared" si="0"/>
        <v>1.0413926851582251</v>
      </c>
      <c r="I14" s="27">
        <f t="shared" si="1"/>
        <v>3.2403703492039302</v>
      </c>
      <c r="J14" s="27">
        <v>100</v>
      </c>
      <c r="K14" s="27">
        <f t="shared" si="2"/>
        <v>2.0043213737826426</v>
      </c>
      <c r="L14" s="27">
        <f t="shared" si="3"/>
        <v>10.024968827881711</v>
      </c>
      <c r="M14" s="27">
        <v>100</v>
      </c>
      <c r="N14" s="27">
        <f t="shared" si="4"/>
        <v>2.0043213737826426</v>
      </c>
      <c r="O14" s="27">
        <f t="shared" si="5"/>
        <v>10.024968827881711</v>
      </c>
      <c r="P14" s="26">
        <v>131.83775624965355</v>
      </c>
      <c r="Q14" s="27">
        <f t="shared" ref="Q14:Q73" si="16">LOG10(P14+1)</f>
        <v>2.1233215313600735</v>
      </c>
      <c r="R14" s="27">
        <f t="shared" ref="R14:R77" si="17">SQRT(P14+0.5)</f>
        <v>11.503814856370628</v>
      </c>
      <c r="S14" s="28">
        <v>127.41549948467697</v>
      </c>
      <c r="T14" s="27">
        <f t="shared" ref="T14:T73" si="18">LOG10(S14+1)</f>
        <v>2.1086174453404807</v>
      </c>
      <c r="U14" s="27">
        <f t="shared" ref="U14:U77" si="19">SQRT(S14+0.5)</f>
        <v>11.30997345198816</v>
      </c>
      <c r="V14" s="28">
        <v>130.17152387070612</v>
      </c>
      <c r="W14" s="27">
        <f t="shared" ref="W14:W73" si="20">LOG10(V14+1)</f>
        <v>2.1178395639412813</v>
      </c>
      <c r="X14" s="27">
        <f t="shared" ref="X14:X77" si="21">SQRT(V14+0.5)</f>
        <v>11.431164589432965</v>
      </c>
      <c r="Y14" s="26">
        <v>3</v>
      </c>
      <c r="Z14" s="27">
        <f t="shared" si="6"/>
        <v>0.6020599913279624</v>
      </c>
      <c r="AA14" s="27">
        <f t="shared" si="7"/>
        <v>1.8708286933869707</v>
      </c>
      <c r="AB14" s="29">
        <v>97.5</v>
      </c>
      <c r="AC14" s="27">
        <f t="shared" si="8"/>
        <v>1.9934362304976116</v>
      </c>
      <c r="AD14" s="27">
        <f t="shared" si="9"/>
        <v>9.8994949366116654</v>
      </c>
      <c r="AE14" s="30">
        <v>2.1800000000000002</v>
      </c>
      <c r="AF14" s="27">
        <f t="shared" si="10"/>
        <v>0.50242711998443268</v>
      </c>
      <c r="AG14" s="27">
        <f t="shared" si="11"/>
        <v>1.6370705543744901</v>
      </c>
      <c r="AH14" s="31" t="s">
        <v>29</v>
      </c>
      <c r="AI14" s="27" t="s">
        <v>29</v>
      </c>
      <c r="AJ14" s="27" t="s">
        <v>29</v>
      </c>
      <c r="AK14" s="27" t="s">
        <v>29</v>
      </c>
      <c r="AL14" s="27" t="s">
        <v>29</v>
      </c>
      <c r="AM14" s="27" t="s">
        <v>29</v>
      </c>
    </row>
    <row r="15" spans="1:39" s="25" customFormat="1" x14ac:dyDescent="0.2">
      <c r="A15" s="25">
        <v>4</v>
      </c>
      <c r="B15" s="25">
        <v>2</v>
      </c>
      <c r="C15" s="26">
        <v>4.0199999999999996</v>
      </c>
      <c r="D15" s="26" t="s">
        <v>314</v>
      </c>
      <c r="E15" s="9" t="s">
        <v>50</v>
      </c>
      <c r="F15" s="9">
        <v>1</v>
      </c>
      <c r="G15" s="27">
        <v>14</v>
      </c>
      <c r="H15" s="27">
        <f t="shared" si="0"/>
        <v>1.1760912590556813</v>
      </c>
      <c r="I15" s="27">
        <f t="shared" si="1"/>
        <v>3.8078865529319543</v>
      </c>
      <c r="J15" s="27">
        <v>85</v>
      </c>
      <c r="K15" s="27">
        <f t="shared" si="2"/>
        <v>1.9344984512435677</v>
      </c>
      <c r="L15" s="27">
        <f t="shared" si="3"/>
        <v>9.2466210044534645</v>
      </c>
      <c r="M15" s="27">
        <v>92</v>
      </c>
      <c r="N15" s="27">
        <f t="shared" si="4"/>
        <v>1.968482948553935</v>
      </c>
      <c r="O15" s="27">
        <f t="shared" si="5"/>
        <v>9.6176920308356717</v>
      </c>
      <c r="P15" s="26">
        <v>161.09498272813181</v>
      </c>
      <c r="Q15" s="27">
        <f t="shared" si="16"/>
        <v>2.2097695724844884</v>
      </c>
      <c r="R15" s="27">
        <f t="shared" si="17"/>
        <v>12.712001523290178</v>
      </c>
      <c r="S15" s="28">
        <v>140.88295006223089</v>
      </c>
      <c r="T15" s="27">
        <f t="shared" si="18"/>
        <v>2.151930209842396</v>
      </c>
      <c r="U15" s="27">
        <f t="shared" si="19"/>
        <v>11.890456259632382</v>
      </c>
      <c r="V15" s="28">
        <v>109.99724189821475</v>
      </c>
      <c r="W15" s="27">
        <f t="shared" si="20"/>
        <v>2.0453121874058664</v>
      </c>
      <c r="X15" s="27">
        <f t="shared" si="21"/>
        <v>10.511766830472162</v>
      </c>
      <c r="Y15" s="26">
        <v>2.3333333333333335</v>
      </c>
      <c r="Z15" s="27">
        <f t="shared" si="6"/>
        <v>0.52287874528033762</v>
      </c>
      <c r="AA15" s="27">
        <f t="shared" si="7"/>
        <v>1.6832508230603465</v>
      </c>
      <c r="AB15" s="29">
        <v>193.16666666666666</v>
      </c>
      <c r="AC15" s="27">
        <f t="shared" si="8"/>
        <v>2.2881746749783942</v>
      </c>
      <c r="AD15" s="27">
        <f t="shared" si="9"/>
        <v>13.916417163432069</v>
      </c>
      <c r="AE15" s="30">
        <v>1.1100000000000001</v>
      </c>
      <c r="AF15" s="27">
        <f t="shared" si="10"/>
        <v>0.32428245529769273</v>
      </c>
      <c r="AG15" s="27">
        <f t="shared" si="11"/>
        <v>1.2688577540449522</v>
      </c>
      <c r="AH15" s="31">
        <v>28.933333333333334</v>
      </c>
      <c r="AI15" s="27">
        <f t="shared" si="12"/>
        <v>1.4761550819476419</v>
      </c>
      <c r="AJ15" s="27">
        <f t="shared" si="13"/>
        <v>5.425249610233001</v>
      </c>
      <c r="AK15" s="25">
        <v>1.98</v>
      </c>
      <c r="AL15" s="27">
        <f t="shared" si="14"/>
        <v>0.47421626407625522</v>
      </c>
      <c r="AM15" s="27">
        <f t="shared" si="15"/>
        <v>1.5748015748023623</v>
      </c>
    </row>
    <row r="16" spans="1:39" s="25" customFormat="1" x14ac:dyDescent="0.2">
      <c r="A16" s="25">
        <v>4</v>
      </c>
      <c r="B16" s="25">
        <v>3</v>
      </c>
      <c r="C16" s="26">
        <v>4.03</v>
      </c>
      <c r="D16" s="26" t="s">
        <v>313</v>
      </c>
      <c r="E16" s="9" t="s">
        <v>11</v>
      </c>
      <c r="F16" s="9">
        <v>1</v>
      </c>
      <c r="G16" s="27">
        <v>14</v>
      </c>
      <c r="H16" s="27">
        <f t="shared" si="0"/>
        <v>1.1760912590556813</v>
      </c>
      <c r="I16" s="27">
        <f t="shared" si="1"/>
        <v>3.8078865529319543</v>
      </c>
      <c r="J16" s="27">
        <v>58</v>
      </c>
      <c r="K16" s="27">
        <f t="shared" si="2"/>
        <v>1.7708520116421442</v>
      </c>
      <c r="L16" s="27">
        <f t="shared" si="3"/>
        <v>7.6485292703891776</v>
      </c>
      <c r="M16" s="27">
        <v>65</v>
      </c>
      <c r="N16" s="27">
        <f t="shared" si="4"/>
        <v>1.8195439355418688</v>
      </c>
      <c r="O16" s="27">
        <f t="shared" si="5"/>
        <v>8.0932070281193234</v>
      </c>
      <c r="P16" s="26">
        <v>172.57170434652909</v>
      </c>
      <c r="Q16" s="27">
        <f t="shared" si="16"/>
        <v>2.239478927938646</v>
      </c>
      <c r="R16" s="27">
        <f t="shared" si="17"/>
        <v>13.155671945838764</v>
      </c>
      <c r="S16" s="28" t="s">
        <v>29</v>
      </c>
      <c r="T16" s="27" t="s">
        <v>29</v>
      </c>
      <c r="U16" s="27" t="s">
        <v>29</v>
      </c>
      <c r="V16" s="28" t="s">
        <v>29</v>
      </c>
      <c r="W16" s="27" t="s">
        <v>29</v>
      </c>
      <c r="X16" s="27" t="s">
        <v>29</v>
      </c>
      <c r="Y16" s="26">
        <v>0</v>
      </c>
      <c r="Z16" s="27">
        <f t="shared" si="6"/>
        <v>0</v>
      </c>
      <c r="AA16" s="27">
        <f t="shared" si="7"/>
        <v>0.70710678118654757</v>
      </c>
      <c r="AB16" s="29">
        <v>178.33333333333334</v>
      </c>
      <c r="AC16" s="27">
        <f t="shared" si="8"/>
        <v>2.2536610209467267</v>
      </c>
      <c r="AD16" s="27">
        <f t="shared" si="9"/>
        <v>13.372858083945008</v>
      </c>
      <c r="AE16" s="30">
        <v>0.65</v>
      </c>
      <c r="AF16" s="27">
        <f t="shared" si="10"/>
        <v>0.21748394421390627</v>
      </c>
      <c r="AG16" s="27">
        <f t="shared" si="11"/>
        <v>1.0723805294763609</v>
      </c>
      <c r="AH16" s="31">
        <v>164.26666666666668</v>
      </c>
      <c r="AI16" s="27">
        <f t="shared" si="12"/>
        <v>2.2181852677121401</v>
      </c>
      <c r="AJ16" s="27">
        <f t="shared" si="13"/>
        <v>12.836146877730352</v>
      </c>
      <c r="AK16" s="25">
        <v>1.72</v>
      </c>
      <c r="AL16" s="27">
        <f t="shared" si="14"/>
        <v>0.43456890403419868</v>
      </c>
      <c r="AM16" s="27">
        <f t="shared" si="15"/>
        <v>1.489966442575134</v>
      </c>
    </row>
    <row r="17" spans="1:39" s="25" customFormat="1" x14ac:dyDescent="0.2">
      <c r="A17" s="25">
        <v>4</v>
      </c>
      <c r="B17" s="25">
        <v>4</v>
      </c>
      <c r="C17" s="26">
        <v>4.04</v>
      </c>
      <c r="D17" s="26" t="s">
        <v>314</v>
      </c>
      <c r="E17" s="9" t="s">
        <v>58</v>
      </c>
      <c r="F17" s="9">
        <v>1</v>
      </c>
      <c r="G17" s="27">
        <v>14</v>
      </c>
      <c r="H17" s="27">
        <f t="shared" si="0"/>
        <v>1.1760912590556813</v>
      </c>
      <c r="I17" s="27">
        <f t="shared" si="1"/>
        <v>3.8078865529319543</v>
      </c>
      <c r="J17" s="27">
        <v>85</v>
      </c>
      <c r="K17" s="27">
        <f t="shared" si="2"/>
        <v>1.9344984512435677</v>
      </c>
      <c r="L17" s="27">
        <f t="shared" si="3"/>
        <v>9.2466210044534645</v>
      </c>
      <c r="M17" s="27">
        <v>92</v>
      </c>
      <c r="N17" s="27">
        <f t="shared" si="4"/>
        <v>1.968482948553935</v>
      </c>
      <c r="O17" s="27">
        <f t="shared" si="5"/>
        <v>9.6176920308356717</v>
      </c>
      <c r="P17" s="26">
        <v>146.91917208883709</v>
      </c>
      <c r="Q17" s="27">
        <f t="shared" si="16"/>
        <v>2.170024467389517</v>
      </c>
      <c r="R17" s="27">
        <f t="shared" si="17"/>
        <v>12.14162971305076</v>
      </c>
      <c r="S17" s="28">
        <v>140.49077951458779</v>
      </c>
      <c r="T17" s="27">
        <f t="shared" si="18"/>
        <v>2.1507281392496442</v>
      </c>
      <c r="U17" s="27">
        <f t="shared" si="19"/>
        <v>11.873953828215258</v>
      </c>
      <c r="V17" s="28">
        <v>129.81593430140182</v>
      </c>
      <c r="W17" s="27">
        <f t="shared" si="20"/>
        <v>2.1166606473345131</v>
      </c>
      <c r="X17" s="27">
        <f t="shared" si="21"/>
        <v>11.415600479230246</v>
      </c>
      <c r="Y17" s="26">
        <v>1.3333333333333333</v>
      </c>
      <c r="Z17" s="27">
        <f t="shared" si="6"/>
        <v>0.36797678529459432</v>
      </c>
      <c r="AA17" s="27">
        <f t="shared" si="7"/>
        <v>1.35400640077266</v>
      </c>
      <c r="AB17" s="29">
        <v>245.33333333333334</v>
      </c>
      <c r="AC17" s="27">
        <f t="shared" si="8"/>
        <v>2.3915231836751634</v>
      </c>
      <c r="AD17" s="27">
        <f t="shared" si="9"/>
        <v>15.67907310185565</v>
      </c>
      <c r="AE17" s="30">
        <v>1.18</v>
      </c>
      <c r="AF17" s="27">
        <f t="shared" si="10"/>
        <v>0.33845649360460478</v>
      </c>
      <c r="AG17" s="27">
        <f t="shared" si="11"/>
        <v>1.2961481396815719</v>
      </c>
      <c r="AH17" s="31">
        <v>24.2</v>
      </c>
      <c r="AI17" s="27">
        <f t="shared" si="12"/>
        <v>1.4014005407815442</v>
      </c>
      <c r="AJ17" s="27">
        <f t="shared" si="13"/>
        <v>4.9699094559156709</v>
      </c>
      <c r="AK17" s="25">
        <v>2.2000000000000002</v>
      </c>
      <c r="AL17" s="27">
        <f t="shared" si="14"/>
        <v>0.50514997831990605</v>
      </c>
      <c r="AM17" s="27">
        <f t="shared" si="15"/>
        <v>1.6431676725154984</v>
      </c>
    </row>
    <row r="18" spans="1:39" s="25" customFormat="1" x14ac:dyDescent="0.2">
      <c r="A18" s="25">
        <v>4</v>
      </c>
      <c r="B18" s="25">
        <v>5</v>
      </c>
      <c r="C18" s="26">
        <v>4.05</v>
      </c>
      <c r="D18" s="26" t="s">
        <v>314</v>
      </c>
      <c r="E18" s="9" t="s">
        <v>65</v>
      </c>
      <c r="F18" s="9">
        <v>1</v>
      </c>
      <c r="G18" s="27">
        <v>12</v>
      </c>
      <c r="H18" s="27">
        <f t="shared" si="0"/>
        <v>1.1139433523068367</v>
      </c>
      <c r="I18" s="27">
        <f t="shared" si="1"/>
        <v>3.5355339059327378</v>
      </c>
      <c r="J18" s="27">
        <v>80</v>
      </c>
      <c r="K18" s="27">
        <f t="shared" si="2"/>
        <v>1.9084850188786497</v>
      </c>
      <c r="L18" s="27">
        <f t="shared" si="3"/>
        <v>8.9721792224631809</v>
      </c>
      <c r="M18" s="27">
        <v>85</v>
      </c>
      <c r="N18" s="27">
        <f t="shared" si="4"/>
        <v>1.9344984512435677</v>
      </c>
      <c r="O18" s="27">
        <f t="shared" si="5"/>
        <v>9.2466210044534645</v>
      </c>
      <c r="P18" s="26">
        <v>185.39455608052026</v>
      </c>
      <c r="Q18" s="27">
        <f t="shared" si="16"/>
        <v>2.270433224011978</v>
      </c>
      <c r="R18" s="27">
        <f t="shared" si="17"/>
        <v>13.634315387305673</v>
      </c>
      <c r="S18" s="28">
        <v>149.58183777029268</v>
      </c>
      <c r="T18" s="27">
        <f t="shared" si="18"/>
        <v>2.177772593167421</v>
      </c>
      <c r="U18" s="27">
        <f t="shared" si="19"/>
        <v>12.250789271320141</v>
      </c>
      <c r="V18" s="28">
        <v>128.10576741389698</v>
      </c>
      <c r="W18" s="27">
        <f t="shared" si="20"/>
        <v>2.1109456435064144</v>
      </c>
      <c r="X18" s="27">
        <f t="shared" si="21"/>
        <v>11.340448289811871</v>
      </c>
      <c r="Y18" s="26">
        <v>3.3333333333333335</v>
      </c>
      <c r="Z18" s="27">
        <f t="shared" si="6"/>
        <v>0.63682209758717434</v>
      </c>
      <c r="AA18" s="27">
        <f t="shared" si="7"/>
        <v>1.9578900207451218</v>
      </c>
      <c r="AB18" s="29">
        <v>188</v>
      </c>
      <c r="AC18" s="27">
        <f t="shared" si="8"/>
        <v>2.2764618041732443</v>
      </c>
      <c r="AD18" s="27">
        <f t="shared" si="9"/>
        <v>13.729530217745982</v>
      </c>
      <c r="AE18" s="30">
        <v>1.06</v>
      </c>
      <c r="AF18" s="27">
        <f t="shared" si="10"/>
        <v>0.31386722036915343</v>
      </c>
      <c r="AG18" s="27">
        <f t="shared" si="11"/>
        <v>1.2489995996796797</v>
      </c>
      <c r="AH18" s="31">
        <v>0.13333333333333316</v>
      </c>
      <c r="AI18" s="27">
        <f t="shared" si="12"/>
        <v>5.4357662322592593E-2</v>
      </c>
      <c r="AJ18" s="27">
        <f t="shared" si="13"/>
        <v>0.79582242575422135</v>
      </c>
      <c r="AK18" s="25">
        <v>2.0299999999999998</v>
      </c>
      <c r="AL18" s="27">
        <f t="shared" si="14"/>
        <v>0.48144262850230496</v>
      </c>
      <c r="AM18" s="27">
        <f t="shared" si="15"/>
        <v>1.5905973720586866</v>
      </c>
    </row>
    <row r="19" spans="1:39" s="25" customFormat="1" x14ac:dyDescent="0.2">
      <c r="A19" s="25">
        <v>4</v>
      </c>
      <c r="B19" s="25">
        <v>6</v>
      </c>
      <c r="C19" s="26">
        <v>4.0599999999999996</v>
      </c>
      <c r="D19" s="26" t="s">
        <v>313</v>
      </c>
      <c r="E19" s="9" t="s">
        <v>11</v>
      </c>
      <c r="F19" s="9">
        <v>1</v>
      </c>
      <c r="G19" s="27">
        <v>15</v>
      </c>
      <c r="H19" s="27">
        <f t="shared" si="0"/>
        <v>1.2041199826559248</v>
      </c>
      <c r="I19" s="27">
        <f t="shared" si="1"/>
        <v>3.9370039370059056</v>
      </c>
      <c r="J19" s="27">
        <v>58</v>
      </c>
      <c r="K19" s="27">
        <f t="shared" si="2"/>
        <v>1.7708520116421442</v>
      </c>
      <c r="L19" s="27">
        <f t="shared" si="3"/>
        <v>7.6485292703891776</v>
      </c>
      <c r="M19" s="27">
        <v>65</v>
      </c>
      <c r="N19" s="27">
        <f t="shared" si="4"/>
        <v>1.8195439355418688</v>
      </c>
      <c r="O19" s="27">
        <f t="shared" si="5"/>
        <v>8.0932070281193234</v>
      </c>
      <c r="P19" s="26">
        <v>133.67029594904142</v>
      </c>
      <c r="Q19" s="27">
        <f t="shared" si="16"/>
        <v>2.1292718145201746</v>
      </c>
      <c r="R19" s="27">
        <f t="shared" si="17"/>
        <v>11.583190231928397</v>
      </c>
      <c r="S19" s="28" t="s">
        <v>29</v>
      </c>
      <c r="T19" s="27" t="s">
        <v>29</v>
      </c>
      <c r="U19" s="27" t="s">
        <v>29</v>
      </c>
      <c r="V19" s="28" t="s">
        <v>29</v>
      </c>
      <c r="W19" s="27" t="s">
        <v>29</v>
      </c>
      <c r="X19" s="27" t="s">
        <v>29</v>
      </c>
      <c r="Y19" s="26">
        <v>0</v>
      </c>
      <c r="Z19" s="27">
        <f t="shared" si="6"/>
        <v>0</v>
      </c>
      <c r="AA19" s="27">
        <f t="shared" si="7"/>
        <v>0.70710678118654757</v>
      </c>
      <c r="AB19" s="29">
        <v>168</v>
      </c>
      <c r="AC19" s="27">
        <f t="shared" si="8"/>
        <v>2.2278867046136734</v>
      </c>
      <c r="AD19" s="27">
        <f t="shared" si="9"/>
        <v>12.98075498574717</v>
      </c>
      <c r="AE19" s="30">
        <v>0.7</v>
      </c>
      <c r="AF19" s="27">
        <f t="shared" si="10"/>
        <v>0.23044892137827391</v>
      </c>
      <c r="AG19" s="27">
        <f t="shared" si="11"/>
        <v>1.0954451150103321</v>
      </c>
      <c r="AH19" s="31">
        <v>146.33333333333334</v>
      </c>
      <c r="AI19" s="27">
        <f t="shared" si="12"/>
        <v>2.1683010146294297</v>
      </c>
      <c r="AJ19" s="27">
        <f t="shared" si="13"/>
        <v>12.11748048619569</v>
      </c>
      <c r="AK19" s="25">
        <v>1.56</v>
      </c>
      <c r="AL19" s="27">
        <f t="shared" si="14"/>
        <v>0.40823996531184958</v>
      </c>
      <c r="AM19" s="27">
        <f t="shared" si="15"/>
        <v>1.4352700094407325</v>
      </c>
    </row>
    <row r="20" spans="1:39" s="25" customFormat="1" x14ac:dyDescent="0.2">
      <c r="A20" s="25">
        <v>4</v>
      </c>
      <c r="B20" s="25">
        <v>7</v>
      </c>
      <c r="C20" s="26">
        <v>4.07</v>
      </c>
      <c r="D20" s="26" t="s">
        <v>316</v>
      </c>
      <c r="E20" s="9" t="s">
        <v>48</v>
      </c>
      <c r="F20" s="9">
        <v>2</v>
      </c>
      <c r="G20" s="27">
        <v>14</v>
      </c>
      <c r="H20" s="27">
        <f t="shared" si="0"/>
        <v>1.1760912590556813</v>
      </c>
      <c r="I20" s="27">
        <f t="shared" si="1"/>
        <v>3.8078865529319543</v>
      </c>
      <c r="J20" s="27">
        <v>73</v>
      </c>
      <c r="K20" s="27">
        <f t="shared" si="2"/>
        <v>1.8692317197309762</v>
      </c>
      <c r="L20" s="27">
        <f t="shared" si="3"/>
        <v>8.5732140997411239</v>
      </c>
      <c r="M20" s="27">
        <v>80</v>
      </c>
      <c r="N20" s="27">
        <f t="shared" si="4"/>
        <v>1.9084850188786497</v>
      </c>
      <c r="O20" s="27">
        <f t="shared" si="5"/>
        <v>8.9721792224631809</v>
      </c>
      <c r="P20" s="26">
        <v>170.67243635800662</v>
      </c>
      <c r="Q20" s="27">
        <f t="shared" si="16"/>
        <v>2.2347005706497032</v>
      </c>
      <c r="R20" s="27">
        <f t="shared" si="17"/>
        <v>13.083288438233204</v>
      </c>
      <c r="S20" s="28">
        <v>142.95620936732053</v>
      </c>
      <c r="T20" s="27">
        <f t="shared" si="18"/>
        <v>2.1582304023561871</v>
      </c>
      <c r="U20" s="27">
        <f t="shared" si="19"/>
        <v>11.977320625553968</v>
      </c>
      <c r="V20" s="28">
        <v>128.97320900045659</v>
      </c>
      <c r="W20" s="27">
        <f t="shared" si="20"/>
        <v>2.1138538416733965</v>
      </c>
      <c r="X20" s="27">
        <f t="shared" si="21"/>
        <v>11.378629486913466</v>
      </c>
      <c r="Y20" s="26">
        <f>1/3</f>
        <v>0.33333333333333331</v>
      </c>
      <c r="Z20" s="27">
        <f t="shared" si="6"/>
        <v>0.12493873660829993</v>
      </c>
      <c r="AA20" s="27">
        <f t="shared" si="7"/>
        <v>0.91287092917527679</v>
      </c>
      <c r="AB20" s="29">
        <v>204.83333333333334</v>
      </c>
      <c r="AC20" s="27">
        <f t="shared" si="8"/>
        <v>2.3135157072120411</v>
      </c>
      <c r="AD20" s="27">
        <f t="shared" si="9"/>
        <v>14.329456840136451</v>
      </c>
      <c r="AE20" s="30">
        <v>1.3</v>
      </c>
      <c r="AF20" s="27">
        <f t="shared" si="10"/>
        <v>0.36172783601759284</v>
      </c>
      <c r="AG20" s="27">
        <f t="shared" si="11"/>
        <v>1.3416407864998738</v>
      </c>
      <c r="AH20" s="31">
        <v>23.799999999999997</v>
      </c>
      <c r="AI20" s="27">
        <f t="shared" si="12"/>
        <v>1.3944516808262162</v>
      </c>
      <c r="AJ20" s="27">
        <f t="shared" si="13"/>
        <v>4.9295030175464944</v>
      </c>
      <c r="AK20" s="25">
        <v>2.25</v>
      </c>
      <c r="AL20" s="27">
        <f t="shared" si="14"/>
        <v>0.51188336097887432</v>
      </c>
      <c r="AM20" s="27">
        <f t="shared" si="15"/>
        <v>1.6583123951776999</v>
      </c>
    </row>
    <row r="21" spans="1:39" s="25" customFormat="1" x14ac:dyDescent="0.2">
      <c r="A21" s="25">
        <v>4</v>
      </c>
      <c r="B21" s="25">
        <v>8</v>
      </c>
      <c r="C21" s="26">
        <v>4.08</v>
      </c>
      <c r="D21" s="26" t="s">
        <v>316</v>
      </c>
      <c r="E21" s="9" t="s">
        <v>46</v>
      </c>
      <c r="F21" s="9">
        <v>2</v>
      </c>
      <c r="G21" s="27">
        <v>10</v>
      </c>
      <c r="H21" s="27">
        <f t="shared" si="0"/>
        <v>1.0413926851582251</v>
      </c>
      <c r="I21" s="27">
        <f t="shared" si="1"/>
        <v>3.2403703492039302</v>
      </c>
      <c r="J21" s="27">
        <v>80</v>
      </c>
      <c r="K21" s="27">
        <f t="shared" si="2"/>
        <v>1.9084850188786497</v>
      </c>
      <c r="L21" s="27">
        <f t="shared" si="3"/>
        <v>8.9721792224631809</v>
      </c>
      <c r="M21" s="27">
        <v>85</v>
      </c>
      <c r="N21" s="27">
        <f t="shared" si="4"/>
        <v>1.9344984512435677</v>
      </c>
      <c r="O21" s="27">
        <f t="shared" si="5"/>
        <v>9.2466210044534645</v>
      </c>
      <c r="P21" s="26">
        <v>111.04183168414924</v>
      </c>
      <c r="Q21" s="27">
        <f t="shared" si="16"/>
        <v>2.0493802001498898</v>
      </c>
      <c r="R21" s="27">
        <f t="shared" si="17"/>
        <v>10.561336642875714</v>
      </c>
      <c r="S21" s="28">
        <v>97.412509399988267</v>
      </c>
      <c r="T21" s="27">
        <f t="shared" si="18"/>
        <v>1.9930503059322335</v>
      </c>
      <c r="U21" s="27">
        <f t="shared" si="19"/>
        <v>9.8950750072947038</v>
      </c>
      <c r="V21" s="28">
        <v>106.5556743865216</v>
      </c>
      <c r="W21" s="27">
        <f t="shared" si="20"/>
        <v>2.0316333276918361</v>
      </c>
      <c r="X21" s="27">
        <f t="shared" si="21"/>
        <v>10.346771205865219</v>
      </c>
      <c r="Y21" s="26">
        <v>3</v>
      </c>
      <c r="Z21" s="27">
        <f t="shared" si="6"/>
        <v>0.6020599913279624</v>
      </c>
      <c r="AA21" s="27">
        <f t="shared" si="7"/>
        <v>1.8708286933869707</v>
      </c>
      <c r="AB21" s="29">
        <v>212.16666666666666</v>
      </c>
      <c r="AC21" s="27">
        <f t="shared" si="8"/>
        <v>2.3287192940950101</v>
      </c>
      <c r="AD21" s="27">
        <f t="shared" si="9"/>
        <v>14.583095236151571</v>
      </c>
      <c r="AE21" s="30">
        <v>1.35</v>
      </c>
      <c r="AF21" s="27">
        <f t="shared" si="10"/>
        <v>0.37106786227173627</v>
      </c>
      <c r="AG21" s="27">
        <f t="shared" si="11"/>
        <v>1.3601470508735443</v>
      </c>
      <c r="AH21" s="31">
        <v>0.59999999999999964</v>
      </c>
      <c r="AI21" s="27">
        <f t="shared" si="12"/>
        <v>0.20411998265592468</v>
      </c>
      <c r="AJ21" s="27">
        <f t="shared" si="13"/>
        <v>1.0488088481701514</v>
      </c>
      <c r="AK21" s="25">
        <v>2.39</v>
      </c>
      <c r="AL21" s="27">
        <f t="shared" si="14"/>
        <v>0.53019969820308221</v>
      </c>
      <c r="AM21" s="27">
        <f t="shared" si="15"/>
        <v>1.7</v>
      </c>
    </row>
    <row r="22" spans="1:39" s="25" customFormat="1" x14ac:dyDescent="0.2">
      <c r="A22" s="25">
        <v>4</v>
      </c>
      <c r="B22" s="25">
        <v>9</v>
      </c>
      <c r="C22" s="26">
        <v>4.09</v>
      </c>
      <c r="D22" s="26" t="s">
        <v>313</v>
      </c>
      <c r="E22" s="9" t="s">
        <v>11</v>
      </c>
      <c r="F22" s="9">
        <v>2</v>
      </c>
      <c r="G22" s="27">
        <v>15</v>
      </c>
      <c r="H22" s="27">
        <f t="shared" si="0"/>
        <v>1.2041199826559248</v>
      </c>
      <c r="I22" s="27">
        <f t="shared" si="1"/>
        <v>3.9370039370059056</v>
      </c>
      <c r="J22" s="27">
        <v>58</v>
      </c>
      <c r="K22" s="27">
        <f t="shared" si="2"/>
        <v>1.7708520116421442</v>
      </c>
      <c r="L22" s="27">
        <f t="shared" si="3"/>
        <v>7.6485292703891776</v>
      </c>
      <c r="M22" s="27">
        <v>65</v>
      </c>
      <c r="N22" s="27">
        <f t="shared" si="4"/>
        <v>1.8195439355418688</v>
      </c>
      <c r="O22" s="27">
        <f t="shared" si="5"/>
        <v>8.0932070281193234</v>
      </c>
      <c r="P22" s="26">
        <v>147.09691542434706</v>
      </c>
      <c r="Q22" s="27">
        <f t="shared" si="16"/>
        <v>2.1705460130915273</v>
      </c>
      <c r="R22" s="27">
        <f t="shared" si="17"/>
        <v>12.148947091182308</v>
      </c>
      <c r="S22" s="28" t="s">
        <v>29</v>
      </c>
      <c r="T22" s="27" t="s">
        <v>29</v>
      </c>
      <c r="U22" s="27" t="s">
        <v>29</v>
      </c>
      <c r="V22" s="28" t="s">
        <v>29</v>
      </c>
      <c r="W22" s="27" t="s">
        <v>29</v>
      </c>
      <c r="X22" s="27" t="s">
        <v>29</v>
      </c>
      <c r="Y22" s="26">
        <v>0</v>
      </c>
      <c r="Z22" s="27">
        <f t="shared" si="6"/>
        <v>0</v>
      </c>
      <c r="AA22" s="27">
        <f t="shared" si="7"/>
        <v>0.70710678118654757</v>
      </c>
      <c r="AB22" s="29">
        <v>233.16666666666666</v>
      </c>
      <c r="AC22" s="27">
        <f t="shared" si="8"/>
        <v>2.3695250738574551</v>
      </c>
      <c r="AD22" s="27">
        <f t="shared" si="9"/>
        <v>15.286159317064135</v>
      </c>
      <c r="AE22" s="30">
        <v>0.56000000000000005</v>
      </c>
      <c r="AF22" s="27">
        <f t="shared" si="10"/>
        <v>0.19312459835446161</v>
      </c>
      <c r="AG22" s="27">
        <f t="shared" si="11"/>
        <v>1.0295630140987</v>
      </c>
      <c r="AH22" s="31">
        <v>209.50000000000003</v>
      </c>
      <c r="AI22" s="27">
        <f t="shared" si="12"/>
        <v>2.323252100171687</v>
      </c>
      <c r="AJ22" s="27">
        <f t="shared" si="13"/>
        <v>14.49137674618944</v>
      </c>
      <c r="AK22" s="25">
        <v>1.56</v>
      </c>
      <c r="AL22" s="27">
        <f t="shared" si="14"/>
        <v>0.40823996531184958</v>
      </c>
      <c r="AM22" s="27">
        <f t="shared" si="15"/>
        <v>1.4352700094407325</v>
      </c>
    </row>
    <row r="23" spans="1:39" s="25" customFormat="1" x14ac:dyDescent="0.2">
      <c r="A23" s="25">
        <v>4</v>
      </c>
      <c r="B23" s="25">
        <v>10</v>
      </c>
      <c r="C23" s="26">
        <v>4.0999999999999996</v>
      </c>
      <c r="D23" s="26" t="s">
        <v>316</v>
      </c>
      <c r="E23" s="9" t="s">
        <v>61</v>
      </c>
      <c r="F23" s="9">
        <v>2</v>
      </c>
      <c r="G23" s="27">
        <v>15</v>
      </c>
      <c r="H23" s="27">
        <f t="shared" si="0"/>
        <v>1.2041199826559248</v>
      </c>
      <c r="I23" s="27">
        <f t="shared" si="1"/>
        <v>3.9370039370059056</v>
      </c>
      <c r="J23" s="27">
        <v>85</v>
      </c>
      <c r="K23" s="27">
        <f t="shared" si="2"/>
        <v>1.9344984512435677</v>
      </c>
      <c r="L23" s="27">
        <f t="shared" si="3"/>
        <v>9.2466210044534645</v>
      </c>
      <c r="M23" s="27">
        <v>85</v>
      </c>
      <c r="N23" s="27">
        <f t="shared" si="4"/>
        <v>1.9344984512435677</v>
      </c>
      <c r="O23" s="27">
        <f t="shared" si="5"/>
        <v>9.2466210044534645</v>
      </c>
      <c r="P23" s="26">
        <v>129.50677040637675</v>
      </c>
      <c r="Q23" s="27">
        <f t="shared" si="16"/>
        <v>2.1156330425084673</v>
      </c>
      <c r="R23" s="27">
        <f t="shared" si="17"/>
        <v>11.402051149086148</v>
      </c>
      <c r="S23" s="28">
        <v>149.94988018144099</v>
      </c>
      <c r="T23" s="27">
        <f t="shared" si="18"/>
        <v>2.1788327726319907</v>
      </c>
      <c r="U23" s="27">
        <f t="shared" si="19"/>
        <v>12.26580124498359</v>
      </c>
      <c r="V23" s="28">
        <v>141.02916193526883</v>
      </c>
      <c r="W23" s="27">
        <f t="shared" si="20"/>
        <v>2.1523775244343377</v>
      </c>
      <c r="X23" s="27">
        <f t="shared" si="21"/>
        <v>11.896602957788783</v>
      </c>
      <c r="Y23" s="26">
        <v>1.3333333333333333</v>
      </c>
      <c r="Z23" s="27">
        <f t="shared" si="6"/>
        <v>0.36797678529459432</v>
      </c>
      <c r="AA23" s="27">
        <f t="shared" si="7"/>
        <v>1.35400640077266</v>
      </c>
      <c r="AB23" s="29">
        <v>246.83333333333334</v>
      </c>
      <c r="AC23" s="27">
        <f t="shared" si="8"/>
        <v>2.3941597181383107</v>
      </c>
      <c r="AD23" s="27">
        <f t="shared" si="9"/>
        <v>15.726834816113932</v>
      </c>
      <c r="AE23" s="30">
        <v>1.04</v>
      </c>
      <c r="AF23" s="27">
        <f t="shared" si="10"/>
        <v>0.30963016742589877</v>
      </c>
      <c r="AG23" s="27">
        <f t="shared" si="11"/>
        <v>1.2409673645990857</v>
      </c>
      <c r="AH23" s="31">
        <v>12.366666666666667</v>
      </c>
      <c r="AI23" s="27">
        <f t="shared" si="12"/>
        <v>1.1260231179005198</v>
      </c>
      <c r="AJ23" s="27">
        <f t="shared" si="13"/>
        <v>3.5870136139505613</v>
      </c>
      <c r="AK23" s="25">
        <v>2.39</v>
      </c>
      <c r="AL23" s="27">
        <f t="shared" si="14"/>
        <v>0.53019969820308221</v>
      </c>
      <c r="AM23" s="27">
        <f t="shared" si="15"/>
        <v>1.7</v>
      </c>
    </row>
    <row r="24" spans="1:39" s="25" customFormat="1" x14ac:dyDescent="0.2">
      <c r="A24" s="25">
        <v>4</v>
      </c>
      <c r="B24" s="25">
        <v>11</v>
      </c>
      <c r="C24" s="26">
        <v>4.1100000000000003</v>
      </c>
      <c r="D24" s="26" t="s">
        <v>316</v>
      </c>
      <c r="E24" s="9" t="s">
        <v>68</v>
      </c>
      <c r="F24" s="9">
        <v>2</v>
      </c>
      <c r="G24" s="27">
        <v>11</v>
      </c>
      <c r="H24" s="27">
        <f t="shared" si="0"/>
        <v>1.0791812460476249</v>
      </c>
      <c r="I24" s="27">
        <f t="shared" si="1"/>
        <v>3.3911649915626341</v>
      </c>
      <c r="J24" s="27">
        <v>73</v>
      </c>
      <c r="K24" s="27">
        <f t="shared" si="2"/>
        <v>1.8692317197309762</v>
      </c>
      <c r="L24" s="27">
        <f t="shared" si="3"/>
        <v>8.5732140997411239</v>
      </c>
      <c r="M24" s="27">
        <v>80</v>
      </c>
      <c r="N24" s="27">
        <f t="shared" si="4"/>
        <v>1.9084850188786497</v>
      </c>
      <c r="O24" s="27">
        <f t="shared" si="5"/>
        <v>8.9721792224631809</v>
      </c>
      <c r="P24" s="26">
        <v>182.03483561398193</v>
      </c>
      <c r="Q24" s="27">
        <f t="shared" si="16"/>
        <v>2.2625337535290613</v>
      </c>
      <c r="R24" s="27">
        <f t="shared" si="17"/>
        <v>13.510545348503957</v>
      </c>
      <c r="S24" s="28">
        <v>136.60268673541754</v>
      </c>
      <c r="T24" s="27">
        <f t="shared" si="18"/>
        <v>2.1386269137176224</v>
      </c>
      <c r="U24" s="27">
        <f t="shared" si="19"/>
        <v>11.709085648991451</v>
      </c>
      <c r="V24" s="28">
        <v>120.5858895805744</v>
      </c>
      <c r="W24" s="27">
        <f t="shared" si="20"/>
        <v>2.0848831766400773</v>
      </c>
      <c r="X24" s="27">
        <f t="shared" si="21"/>
        <v>11.003903379282027</v>
      </c>
      <c r="Y24" s="26">
        <f>7/3</f>
        <v>2.3333333333333335</v>
      </c>
      <c r="Z24" s="27">
        <f t="shared" si="6"/>
        <v>0.52287874528033762</v>
      </c>
      <c r="AA24" s="27">
        <f t="shared" si="7"/>
        <v>1.6832508230603465</v>
      </c>
      <c r="AB24" s="29">
        <v>264.16666666666669</v>
      </c>
      <c r="AC24" s="27">
        <f t="shared" si="8"/>
        <v>2.4235189292629378</v>
      </c>
      <c r="AD24" s="27">
        <f t="shared" si="9"/>
        <v>16.268579122549905</v>
      </c>
      <c r="AE24" s="30">
        <v>1.55</v>
      </c>
      <c r="AF24" s="27">
        <f t="shared" si="10"/>
        <v>0.40654018043395512</v>
      </c>
      <c r="AG24" s="27">
        <f t="shared" si="11"/>
        <v>1.4317821063276353</v>
      </c>
      <c r="AH24" s="31">
        <v>0.39999999999999974</v>
      </c>
      <c r="AI24" s="27">
        <f t="shared" si="12"/>
        <v>0.14612803567823793</v>
      </c>
      <c r="AJ24" s="27">
        <f t="shared" si="13"/>
        <v>0.94868329805051366</v>
      </c>
      <c r="AK24" s="25">
        <v>2.61</v>
      </c>
      <c r="AL24" s="27">
        <f t="shared" si="14"/>
        <v>0.55750720190565795</v>
      </c>
      <c r="AM24" s="27">
        <f t="shared" si="15"/>
        <v>1.7635192088548397</v>
      </c>
    </row>
    <row r="25" spans="1:39" s="25" customFormat="1" x14ac:dyDescent="0.2">
      <c r="A25" s="25">
        <v>4</v>
      </c>
      <c r="B25" s="25">
        <v>12</v>
      </c>
      <c r="C25" s="26">
        <v>4.12</v>
      </c>
      <c r="D25" s="26" t="s">
        <v>312</v>
      </c>
      <c r="E25" s="9" t="s">
        <v>9</v>
      </c>
      <c r="F25" s="9">
        <v>2</v>
      </c>
      <c r="G25" s="27">
        <v>15</v>
      </c>
      <c r="H25" s="27">
        <f t="shared" si="0"/>
        <v>1.2041199826559248</v>
      </c>
      <c r="I25" s="27">
        <f t="shared" si="1"/>
        <v>3.9370039370059056</v>
      </c>
      <c r="J25" s="27">
        <v>100</v>
      </c>
      <c r="K25" s="27">
        <f t="shared" si="2"/>
        <v>2.0043213737826426</v>
      </c>
      <c r="L25" s="27">
        <f t="shared" si="3"/>
        <v>10.024968827881711</v>
      </c>
      <c r="M25" s="27">
        <v>100</v>
      </c>
      <c r="N25" s="27">
        <f t="shared" si="4"/>
        <v>2.0043213737826426</v>
      </c>
      <c r="O25" s="27">
        <f t="shared" si="5"/>
        <v>10.024968827881711</v>
      </c>
      <c r="P25" s="26">
        <v>121.80699325680899</v>
      </c>
      <c r="Q25" s="27">
        <f t="shared" si="16"/>
        <v>2.0892230984530813</v>
      </c>
      <c r="R25" s="27">
        <f t="shared" si="17"/>
        <v>11.059249217591988</v>
      </c>
      <c r="S25" s="28">
        <v>126.49522203036284</v>
      </c>
      <c r="T25" s="27">
        <f t="shared" si="18"/>
        <v>2.1054939095956251</v>
      </c>
      <c r="U25" s="27">
        <f t="shared" si="19"/>
        <v>11.269215679467797</v>
      </c>
      <c r="V25" s="28">
        <v>97.771143597902039</v>
      </c>
      <c r="W25" s="27">
        <f t="shared" si="20"/>
        <v>1.9946300821717953</v>
      </c>
      <c r="X25" s="27">
        <f t="shared" si="21"/>
        <v>9.913180296852369</v>
      </c>
      <c r="Y25" s="26">
        <v>8.6666666666666661</v>
      </c>
      <c r="Z25" s="27">
        <f t="shared" si="6"/>
        <v>0.98527674317929359</v>
      </c>
      <c r="AA25" s="27">
        <f t="shared" si="7"/>
        <v>3.0276503540974917</v>
      </c>
      <c r="AB25" s="29">
        <v>268.66666666666669</v>
      </c>
      <c r="AC25" s="27">
        <f t="shared" si="8"/>
        <v>2.4308272668926101</v>
      </c>
      <c r="AD25" s="27">
        <f t="shared" si="9"/>
        <v>16.406299603099619</v>
      </c>
      <c r="AE25" s="30">
        <v>1.18</v>
      </c>
      <c r="AF25" s="27">
        <f t="shared" si="10"/>
        <v>0.33845649360460478</v>
      </c>
      <c r="AG25" s="27">
        <f t="shared" si="11"/>
        <v>1.2961481396815719</v>
      </c>
      <c r="AH25" s="31" t="s">
        <v>29</v>
      </c>
      <c r="AI25" s="27" t="s">
        <v>29</v>
      </c>
      <c r="AJ25" s="27" t="s">
        <v>29</v>
      </c>
      <c r="AK25" s="27" t="s">
        <v>29</v>
      </c>
      <c r="AL25" s="27" t="s">
        <v>29</v>
      </c>
      <c r="AM25" s="27" t="s">
        <v>29</v>
      </c>
    </row>
    <row r="26" spans="1:39" s="25" customFormat="1" x14ac:dyDescent="0.2">
      <c r="A26" s="25">
        <v>5</v>
      </c>
      <c r="B26" s="25">
        <v>1</v>
      </c>
      <c r="C26" s="26">
        <v>5.01</v>
      </c>
      <c r="D26" s="26" t="s">
        <v>314</v>
      </c>
      <c r="E26" s="9" t="s">
        <v>72</v>
      </c>
      <c r="F26" s="9">
        <v>1</v>
      </c>
      <c r="G26" s="27">
        <v>14</v>
      </c>
      <c r="H26" s="27">
        <f t="shared" si="0"/>
        <v>1.1760912590556813</v>
      </c>
      <c r="I26" s="27">
        <f t="shared" si="1"/>
        <v>3.8078865529319543</v>
      </c>
      <c r="J26" s="27">
        <v>85</v>
      </c>
      <c r="K26" s="27">
        <f t="shared" si="2"/>
        <v>1.9344984512435677</v>
      </c>
      <c r="L26" s="27">
        <f t="shared" si="3"/>
        <v>9.2466210044534645</v>
      </c>
      <c r="M26" s="27">
        <v>92</v>
      </c>
      <c r="N26" s="27">
        <f t="shared" si="4"/>
        <v>1.968482948553935</v>
      </c>
      <c r="O26" s="27">
        <f t="shared" si="5"/>
        <v>9.6176920308356717</v>
      </c>
      <c r="P26" s="28" t="s">
        <v>29</v>
      </c>
      <c r="Q26" s="28" t="s">
        <v>29</v>
      </c>
      <c r="R26" s="28" t="s">
        <v>29</v>
      </c>
      <c r="S26" s="28" t="s">
        <v>29</v>
      </c>
      <c r="T26" s="28" t="s">
        <v>29</v>
      </c>
      <c r="U26" s="28" t="s">
        <v>29</v>
      </c>
      <c r="V26" s="28" t="s">
        <v>29</v>
      </c>
      <c r="W26" s="28" t="s">
        <v>29</v>
      </c>
      <c r="X26" s="28" t="s">
        <v>29</v>
      </c>
      <c r="Y26" s="26">
        <v>1.3333333333333333</v>
      </c>
      <c r="Z26" s="27">
        <f t="shared" si="6"/>
        <v>0.36797678529459432</v>
      </c>
      <c r="AA26" s="27">
        <f t="shared" si="7"/>
        <v>1.35400640077266</v>
      </c>
      <c r="AB26" s="29">
        <v>96.333333333333329</v>
      </c>
      <c r="AC26" s="27">
        <f t="shared" si="8"/>
        <v>1.9882615967287558</v>
      </c>
      <c r="AD26" s="27">
        <f t="shared" si="9"/>
        <v>9.8403929460836732</v>
      </c>
      <c r="AE26" s="30">
        <v>1.67</v>
      </c>
      <c r="AF26" s="27">
        <f t="shared" si="10"/>
        <v>0.42651126136457523</v>
      </c>
      <c r="AG26" s="27">
        <f t="shared" si="11"/>
        <v>1.4730919862656235</v>
      </c>
      <c r="AH26" s="31" t="s">
        <v>29</v>
      </c>
      <c r="AI26" s="27" t="s">
        <v>29</v>
      </c>
      <c r="AJ26" s="27" t="s">
        <v>29</v>
      </c>
      <c r="AK26" s="27" t="s">
        <v>29</v>
      </c>
      <c r="AL26" s="27" t="s">
        <v>29</v>
      </c>
      <c r="AM26" s="27" t="s">
        <v>29</v>
      </c>
    </row>
    <row r="27" spans="1:39" s="25" customFormat="1" x14ac:dyDescent="0.2">
      <c r="A27" s="25">
        <v>5</v>
      </c>
      <c r="B27" s="25">
        <v>2</v>
      </c>
      <c r="C27" s="26">
        <v>5.0199999999999996</v>
      </c>
      <c r="D27" s="26" t="s">
        <v>314</v>
      </c>
      <c r="E27" s="9" t="s">
        <v>78</v>
      </c>
      <c r="F27" s="9">
        <v>1</v>
      </c>
      <c r="G27" s="27">
        <v>9</v>
      </c>
      <c r="H27" s="27">
        <f t="shared" si="0"/>
        <v>1</v>
      </c>
      <c r="I27" s="27">
        <f t="shared" si="1"/>
        <v>3.082207001484488</v>
      </c>
      <c r="J27" s="27">
        <v>80</v>
      </c>
      <c r="K27" s="27">
        <f t="shared" si="2"/>
        <v>1.9084850188786497</v>
      </c>
      <c r="L27" s="27">
        <f t="shared" si="3"/>
        <v>8.9721792224631809</v>
      </c>
      <c r="M27" s="27">
        <v>85</v>
      </c>
      <c r="N27" s="27">
        <f t="shared" si="4"/>
        <v>1.9344984512435677</v>
      </c>
      <c r="O27" s="27">
        <f t="shared" si="5"/>
        <v>9.2466210044534645</v>
      </c>
      <c r="P27" s="28" t="s">
        <v>29</v>
      </c>
      <c r="Q27" s="28" t="s">
        <v>29</v>
      </c>
      <c r="R27" s="28" t="s">
        <v>29</v>
      </c>
      <c r="S27" s="28" t="s">
        <v>29</v>
      </c>
      <c r="T27" s="28" t="s">
        <v>29</v>
      </c>
      <c r="U27" s="28" t="s">
        <v>29</v>
      </c>
      <c r="V27" s="28" t="s">
        <v>29</v>
      </c>
      <c r="W27" s="28" t="s">
        <v>29</v>
      </c>
      <c r="X27" s="28" t="s">
        <v>29</v>
      </c>
      <c r="Y27" s="26">
        <v>4</v>
      </c>
      <c r="Z27" s="27">
        <f t="shared" si="6"/>
        <v>0.69897000433601886</v>
      </c>
      <c r="AA27" s="27">
        <f t="shared" si="7"/>
        <v>2.1213203435596424</v>
      </c>
      <c r="AB27" s="29">
        <v>192.33333333333334</v>
      </c>
      <c r="AC27" s="27">
        <f t="shared" si="8"/>
        <v>2.2863067388432747</v>
      </c>
      <c r="AD27" s="27">
        <f t="shared" si="9"/>
        <v>13.886444229295465</v>
      </c>
      <c r="AE27" s="30">
        <v>1.79</v>
      </c>
      <c r="AF27" s="27">
        <f t="shared" si="10"/>
        <v>0.44560420327359757</v>
      </c>
      <c r="AG27" s="27">
        <f t="shared" si="11"/>
        <v>1.5132745950421556</v>
      </c>
      <c r="AH27" s="31" t="s">
        <v>29</v>
      </c>
      <c r="AI27" s="27" t="s">
        <v>29</v>
      </c>
      <c r="AJ27" s="27" t="s">
        <v>29</v>
      </c>
      <c r="AK27" s="27" t="s">
        <v>29</v>
      </c>
      <c r="AL27" s="27" t="s">
        <v>29</v>
      </c>
      <c r="AM27" s="27" t="s">
        <v>29</v>
      </c>
    </row>
    <row r="28" spans="1:39" s="25" customFormat="1" x14ac:dyDescent="0.2">
      <c r="A28" s="25">
        <v>5</v>
      </c>
      <c r="B28" s="25">
        <v>3</v>
      </c>
      <c r="C28" s="26">
        <v>5.03</v>
      </c>
      <c r="D28" s="26" t="s">
        <v>314</v>
      </c>
      <c r="E28" s="9" t="s">
        <v>83</v>
      </c>
      <c r="F28" s="9">
        <v>1</v>
      </c>
      <c r="G28" s="27">
        <v>11</v>
      </c>
      <c r="H28" s="27">
        <f t="shared" si="0"/>
        <v>1.0791812460476249</v>
      </c>
      <c r="I28" s="27">
        <f t="shared" si="1"/>
        <v>3.3911649915626341</v>
      </c>
      <c r="J28" s="27">
        <v>85</v>
      </c>
      <c r="K28" s="27">
        <f t="shared" si="2"/>
        <v>1.9344984512435677</v>
      </c>
      <c r="L28" s="27">
        <f t="shared" si="3"/>
        <v>9.2466210044534645</v>
      </c>
      <c r="M28" s="27">
        <v>92</v>
      </c>
      <c r="N28" s="27">
        <f t="shared" si="4"/>
        <v>1.968482948553935</v>
      </c>
      <c r="O28" s="27">
        <f t="shared" si="5"/>
        <v>9.6176920308356717</v>
      </c>
      <c r="P28" s="28" t="s">
        <v>29</v>
      </c>
      <c r="Q28" s="28" t="s">
        <v>29</v>
      </c>
      <c r="R28" s="28" t="s">
        <v>29</v>
      </c>
      <c r="S28" s="28" t="s">
        <v>29</v>
      </c>
      <c r="T28" s="28" t="s">
        <v>29</v>
      </c>
      <c r="U28" s="28" t="s">
        <v>29</v>
      </c>
      <c r="V28" s="28" t="s">
        <v>29</v>
      </c>
      <c r="W28" s="28" t="s">
        <v>29</v>
      </c>
      <c r="X28" s="28" t="s">
        <v>29</v>
      </c>
      <c r="Y28" s="26">
        <v>2.3333333333333335</v>
      </c>
      <c r="Z28" s="27">
        <f t="shared" si="6"/>
        <v>0.52287874528033762</v>
      </c>
      <c r="AA28" s="27">
        <f t="shared" si="7"/>
        <v>1.6832508230603465</v>
      </c>
      <c r="AB28" s="29">
        <v>140.16666666666666</v>
      </c>
      <c r="AC28" s="27">
        <f t="shared" si="8"/>
        <v>2.1497321599470633</v>
      </c>
      <c r="AD28" s="27">
        <f t="shared" si="9"/>
        <v>11.86029791643813</v>
      </c>
      <c r="AE28" s="30">
        <v>1.57</v>
      </c>
      <c r="AF28" s="27">
        <f t="shared" si="10"/>
        <v>0.40993312333129456</v>
      </c>
      <c r="AG28" s="27">
        <f t="shared" si="11"/>
        <v>1.438749456993816</v>
      </c>
      <c r="AH28" s="31" t="s">
        <v>29</v>
      </c>
      <c r="AI28" s="27" t="s">
        <v>29</v>
      </c>
      <c r="AJ28" s="27" t="s">
        <v>29</v>
      </c>
      <c r="AK28" s="27" t="s">
        <v>29</v>
      </c>
      <c r="AL28" s="27" t="s">
        <v>29</v>
      </c>
      <c r="AM28" s="27" t="s">
        <v>29</v>
      </c>
    </row>
    <row r="29" spans="1:39" s="25" customFormat="1" x14ac:dyDescent="0.2">
      <c r="A29" s="25">
        <v>5</v>
      </c>
      <c r="B29" s="25">
        <v>4</v>
      </c>
      <c r="C29" s="26">
        <v>5.04</v>
      </c>
      <c r="D29" s="26" t="s">
        <v>314</v>
      </c>
      <c r="E29" s="9" t="s">
        <v>88</v>
      </c>
      <c r="F29" s="9">
        <v>1</v>
      </c>
      <c r="G29" s="27">
        <v>4</v>
      </c>
      <c r="H29" s="27">
        <f t="shared" si="0"/>
        <v>0.69897000433601886</v>
      </c>
      <c r="I29" s="27">
        <f t="shared" si="1"/>
        <v>2.1213203435596424</v>
      </c>
      <c r="J29" s="27">
        <v>85</v>
      </c>
      <c r="K29" s="27">
        <f t="shared" si="2"/>
        <v>1.9344984512435677</v>
      </c>
      <c r="L29" s="27">
        <f t="shared" si="3"/>
        <v>9.2466210044534645</v>
      </c>
      <c r="M29" s="27">
        <v>92</v>
      </c>
      <c r="N29" s="27">
        <f t="shared" si="4"/>
        <v>1.968482948553935</v>
      </c>
      <c r="O29" s="27">
        <f t="shared" si="5"/>
        <v>9.6176920308356717</v>
      </c>
      <c r="P29" s="28" t="s">
        <v>29</v>
      </c>
      <c r="Q29" s="28" t="s">
        <v>29</v>
      </c>
      <c r="R29" s="28" t="s">
        <v>29</v>
      </c>
      <c r="S29" s="28" t="s">
        <v>29</v>
      </c>
      <c r="T29" s="28" t="s">
        <v>29</v>
      </c>
      <c r="U29" s="28" t="s">
        <v>29</v>
      </c>
      <c r="V29" s="28" t="s">
        <v>29</v>
      </c>
      <c r="W29" s="28" t="s">
        <v>29</v>
      </c>
      <c r="X29" s="28" t="s">
        <v>29</v>
      </c>
      <c r="Y29" s="26">
        <v>4</v>
      </c>
      <c r="Z29" s="27">
        <f t="shared" si="6"/>
        <v>0.69897000433601886</v>
      </c>
      <c r="AA29" s="27">
        <f t="shared" si="7"/>
        <v>2.1213203435596424</v>
      </c>
      <c r="AB29" s="29">
        <v>193</v>
      </c>
      <c r="AC29" s="27">
        <f t="shared" si="8"/>
        <v>2.287801729930226</v>
      </c>
      <c r="AD29" s="27">
        <f t="shared" si="9"/>
        <v>13.910427743243556</v>
      </c>
      <c r="AE29" s="30">
        <v>1.59</v>
      </c>
      <c r="AF29" s="27">
        <f t="shared" si="10"/>
        <v>0.4132997640812518</v>
      </c>
      <c r="AG29" s="27">
        <f t="shared" si="11"/>
        <v>1.4456832294800961</v>
      </c>
      <c r="AH29" s="31" t="s">
        <v>29</v>
      </c>
      <c r="AI29" s="27" t="s">
        <v>29</v>
      </c>
      <c r="AJ29" s="27" t="s">
        <v>29</v>
      </c>
      <c r="AK29" s="27" t="s">
        <v>29</v>
      </c>
      <c r="AL29" s="27" t="s">
        <v>29</v>
      </c>
      <c r="AM29" s="27" t="s">
        <v>29</v>
      </c>
    </row>
    <row r="30" spans="1:39" s="25" customFormat="1" x14ac:dyDescent="0.2">
      <c r="A30" s="25">
        <v>5</v>
      </c>
      <c r="B30" s="25">
        <v>5</v>
      </c>
      <c r="C30" s="26">
        <v>5.05</v>
      </c>
      <c r="D30" s="26" t="s">
        <v>314</v>
      </c>
      <c r="E30" s="9" t="s">
        <v>94</v>
      </c>
      <c r="F30" s="9">
        <v>1</v>
      </c>
      <c r="G30" s="27">
        <v>10</v>
      </c>
      <c r="H30" s="27">
        <f t="shared" si="0"/>
        <v>1.0413926851582251</v>
      </c>
      <c r="I30" s="27">
        <f t="shared" si="1"/>
        <v>3.2403703492039302</v>
      </c>
      <c r="J30" s="27">
        <v>73</v>
      </c>
      <c r="K30" s="27">
        <f t="shared" si="2"/>
        <v>1.8692317197309762</v>
      </c>
      <c r="L30" s="27">
        <f t="shared" si="3"/>
        <v>8.5732140997411239</v>
      </c>
      <c r="M30" s="27">
        <v>80</v>
      </c>
      <c r="N30" s="27">
        <f t="shared" si="4"/>
        <v>1.9084850188786497</v>
      </c>
      <c r="O30" s="27">
        <f t="shared" si="5"/>
        <v>8.9721792224631809</v>
      </c>
      <c r="P30" s="28" t="s">
        <v>29</v>
      </c>
      <c r="Q30" s="28" t="s">
        <v>29</v>
      </c>
      <c r="R30" s="28" t="s">
        <v>29</v>
      </c>
      <c r="S30" s="28" t="s">
        <v>29</v>
      </c>
      <c r="T30" s="28" t="s">
        <v>29</v>
      </c>
      <c r="U30" s="28" t="s">
        <v>29</v>
      </c>
      <c r="V30" s="28" t="s">
        <v>29</v>
      </c>
      <c r="W30" s="28" t="s">
        <v>29</v>
      </c>
      <c r="X30" s="28" t="s">
        <v>29</v>
      </c>
      <c r="Y30" s="26">
        <f>3/3</f>
        <v>1</v>
      </c>
      <c r="Z30" s="27">
        <f t="shared" si="6"/>
        <v>0.3010299956639812</v>
      </c>
      <c r="AA30" s="27">
        <f t="shared" si="7"/>
        <v>1.2247448713915889</v>
      </c>
      <c r="AB30" s="29">
        <v>199.83333333333334</v>
      </c>
      <c r="AC30" s="27">
        <f t="shared" si="8"/>
        <v>2.3028357965272437</v>
      </c>
      <c r="AD30" s="27">
        <f t="shared" si="9"/>
        <v>14.153915830374764</v>
      </c>
      <c r="AE30" s="30">
        <v>1.03</v>
      </c>
      <c r="AF30" s="27">
        <f t="shared" si="10"/>
        <v>0.30749603791321295</v>
      </c>
      <c r="AG30" s="27">
        <f t="shared" si="11"/>
        <v>1.2369316876852983</v>
      </c>
      <c r="AH30" s="31">
        <v>35</v>
      </c>
      <c r="AI30" s="27">
        <f t="shared" si="12"/>
        <v>1.5563025007672873</v>
      </c>
      <c r="AJ30" s="27">
        <f t="shared" si="13"/>
        <v>5.9581876439064922</v>
      </c>
      <c r="AK30" s="25">
        <v>1.93</v>
      </c>
      <c r="AL30" s="27">
        <f t="shared" si="14"/>
        <v>0.46686762035410939</v>
      </c>
      <c r="AM30" s="27">
        <f t="shared" si="15"/>
        <v>1.5588457268119895</v>
      </c>
    </row>
    <row r="31" spans="1:39" s="25" customFormat="1" x14ac:dyDescent="0.2">
      <c r="A31" s="25">
        <v>5</v>
      </c>
      <c r="B31" s="25">
        <v>6</v>
      </c>
      <c r="C31" s="26">
        <v>5.0599999999999996</v>
      </c>
      <c r="D31" s="26" t="s">
        <v>314</v>
      </c>
      <c r="E31" s="9" t="s">
        <v>93</v>
      </c>
      <c r="F31" s="9">
        <v>1</v>
      </c>
      <c r="G31" s="27">
        <v>13</v>
      </c>
      <c r="H31" s="27">
        <f t="shared" si="0"/>
        <v>1.146128035678238</v>
      </c>
      <c r="I31" s="27">
        <f t="shared" si="1"/>
        <v>3.6742346141747673</v>
      </c>
      <c r="J31" s="27">
        <v>73</v>
      </c>
      <c r="K31" s="27">
        <f t="shared" si="2"/>
        <v>1.8692317197309762</v>
      </c>
      <c r="L31" s="27">
        <f t="shared" si="3"/>
        <v>8.5732140997411239</v>
      </c>
      <c r="M31" s="27">
        <v>80</v>
      </c>
      <c r="N31" s="27">
        <f t="shared" si="4"/>
        <v>1.9084850188786497</v>
      </c>
      <c r="O31" s="27">
        <f t="shared" si="5"/>
        <v>8.9721792224631809</v>
      </c>
      <c r="P31" s="28" t="s">
        <v>29</v>
      </c>
      <c r="Q31" s="28" t="s">
        <v>29</v>
      </c>
      <c r="R31" s="28" t="s">
        <v>29</v>
      </c>
      <c r="S31" s="28" t="s">
        <v>29</v>
      </c>
      <c r="T31" s="28" t="s">
        <v>29</v>
      </c>
      <c r="U31" s="28" t="s">
        <v>29</v>
      </c>
      <c r="V31" s="28" t="s">
        <v>29</v>
      </c>
      <c r="W31" s="28" t="s">
        <v>29</v>
      </c>
      <c r="X31" s="28" t="s">
        <v>29</v>
      </c>
      <c r="Y31" s="26">
        <f>10/3</f>
        <v>3.3333333333333335</v>
      </c>
      <c r="Z31" s="27">
        <f t="shared" si="6"/>
        <v>0.63682209758717434</v>
      </c>
      <c r="AA31" s="27">
        <f t="shared" si="7"/>
        <v>1.9578900207451218</v>
      </c>
      <c r="AB31" s="29">
        <v>181.66666666666666</v>
      </c>
      <c r="AC31" s="27">
        <f t="shared" si="8"/>
        <v>2.2616593037647066</v>
      </c>
      <c r="AD31" s="27">
        <f t="shared" si="9"/>
        <v>13.496913227351898</v>
      </c>
      <c r="AE31" s="30">
        <v>1.39</v>
      </c>
      <c r="AF31" s="27">
        <f t="shared" si="10"/>
        <v>0.37839790094813763</v>
      </c>
      <c r="AG31" s="27">
        <f t="shared" si="11"/>
        <v>1.374772708486752</v>
      </c>
      <c r="AH31" s="31" t="s">
        <v>29</v>
      </c>
      <c r="AI31" s="27" t="s">
        <v>29</v>
      </c>
      <c r="AJ31" s="27" t="s">
        <v>29</v>
      </c>
      <c r="AK31" s="27" t="s">
        <v>29</v>
      </c>
      <c r="AL31" s="27" t="s">
        <v>29</v>
      </c>
      <c r="AM31" s="27" t="s">
        <v>29</v>
      </c>
    </row>
    <row r="32" spans="1:39" s="25" customFormat="1" x14ac:dyDescent="0.2">
      <c r="A32" s="25">
        <v>5</v>
      </c>
      <c r="B32" s="25">
        <v>7</v>
      </c>
      <c r="C32" s="26">
        <v>5.07</v>
      </c>
      <c r="D32" s="26" t="s">
        <v>316</v>
      </c>
      <c r="E32" s="9" t="s">
        <v>76</v>
      </c>
      <c r="F32" s="9">
        <v>2</v>
      </c>
      <c r="G32" s="27">
        <v>13</v>
      </c>
      <c r="H32" s="27">
        <f t="shared" si="0"/>
        <v>1.146128035678238</v>
      </c>
      <c r="I32" s="27">
        <f t="shared" si="1"/>
        <v>3.6742346141747673</v>
      </c>
      <c r="J32" s="27">
        <v>85</v>
      </c>
      <c r="K32" s="27">
        <f t="shared" si="2"/>
        <v>1.9344984512435677</v>
      </c>
      <c r="L32" s="27">
        <f t="shared" si="3"/>
        <v>9.2466210044534645</v>
      </c>
      <c r="M32" s="27">
        <v>85</v>
      </c>
      <c r="N32" s="27">
        <f t="shared" si="4"/>
        <v>1.9344984512435677</v>
      </c>
      <c r="O32" s="27">
        <f t="shared" si="5"/>
        <v>9.2466210044534645</v>
      </c>
      <c r="P32" s="28" t="s">
        <v>29</v>
      </c>
      <c r="Q32" s="28" t="s">
        <v>29</v>
      </c>
      <c r="R32" s="28" t="s">
        <v>29</v>
      </c>
      <c r="S32" s="28" t="s">
        <v>29</v>
      </c>
      <c r="T32" s="28" t="s">
        <v>29</v>
      </c>
      <c r="U32" s="28" t="s">
        <v>29</v>
      </c>
      <c r="V32" s="28" t="s">
        <v>29</v>
      </c>
      <c r="W32" s="28" t="s">
        <v>29</v>
      </c>
      <c r="X32" s="28" t="s">
        <v>29</v>
      </c>
      <c r="Y32" s="26">
        <v>3</v>
      </c>
      <c r="Z32" s="27">
        <f t="shared" si="6"/>
        <v>0.6020599913279624</v>
      </c>
      <c r="AA32" s="27">
        <f t="shared" si="7"/>
        <v>1.8708286933869707</v>
      </c>
      <c r="AB32" s="29">
        <v>246.66666666666666</v>
      </c>
      <c r="AC32" s="27">
        <f t="shared" si="8"/>
        <v>2.3938675590409129</v>
      </c>
      <c r="AD32" s="27">
        <f t="shared" si="9"/>
        <v>15.72153512436577</v>
      </c>
      <c r="AE32" s="30">
        <v>1.3</v>
      </c>
      <c r="AF32" s="27">
        <f t="shared" si="10"/>
        <v>0.36172783601759284</v>
      </c>
      <c r="AG32" s="27">
        <f t="shared" si="11"/>
        <v>1.3416407864998738</v>
      </c>
      <c r="AH32" s="31">
        <v>18.7</v>
      </c>
      <c r="AI32" s="27">
        <f t="shared" si="12"/>
        <v>1.2944662261615929</v>
      </c>
      <c r="AJ32" s="27">
        <f t="shared" si="13"/>
        <v>4.3817804600413286</v>
      </c>
      <c r="AK32" s="25">
        <v>2.0499999999999998</v>
      </c>
      <c r="AL32" s="27">
        <f t="shared" si="14"/>
        <v>0.48429983934678583</v>
      </c>
      <c r="AM32" s="27">
        <f t="shared" si="15"/>
        <v>1.5968719422671311</v>
      </c>
    </row>
    <row r="33" spans="1:39" s="25" customFormat="1" x14ac:dyDescent="0.2">
      <c r="A33" s="25">
        <v>5</v>
      </c>
      <c r="B33" s="25">
        <v>8</v>
      </c>
      <c r="C33" s="26">
        <v>5.08</v>
      </c>
      <c r="D33" s="26" t="s">
        <v>316</v>
      </c>
      <c r="E33" s="9" t="s">
        <v>81</v>
      </c>
      <c r="F33" s="9">
        <v>2</v>
      </c>
      <c r="G33" s="27">
        <v>14</v>
      </c>
      <c r="H33" s="27">
        <f t="shared" si="0"/>
        <v>1.1760912590556813</v>
      </c>
      <c r="I33" s="27">
        <f t="shared" si="1"/>
        <v>3.8078865529319543</v>
      </c>
      <c r="J33" s="27">
        <v>80</v>
      </c>
      <c r="K33" s="27">
        <f t="shared" si="2"/>
        <v>1.9084850188786497</v>
      </c>
      <c r="L33" s="27">
        <f t="shared" si="3"/>
        <v>8.9721792224631809</v>
      </c>
      <c r="M33" s="27">
        <v>85</v>
      </c>
      <c r="N33" s="27">
        <f t="shared" si="4"/>
        <v>1.9344984512435677</v>
      </c>
      <c r="O33" s="27">
        <f t="shared" si="5"/>
        <v>9.2466210044534645</v>
      </c>
      <c r="P33" s="28" t="s">
        <v>29</v>
      </c>
      <c r="Q33" s="28" t="s">
        <v>29</v>
      </c>
      <c r="R33" s="28" t="s">
        <v>29</v>
      </c>
      <c r="S33" s="28" t="s">
        <v>29</v>
      </c>
      <c r="T33" s="28" t="s">
        <v>29</v>
      </c>
      <c r="U33" s="28" t="s">
        <v>29</v>
      </c>
      <c r="V33" s="28" t="s">
        <v>29</v>
      </c>
      <c r="W33" s="28" t="s">
        <v>29</v>
      </c>
      <c r="X33" s="28" t="s">
        <v>29</v>
      </c>
      <c r="Y33" s="26">
        <v>3.6666666666666665</v>
      </c>
      <c r="Z33" s="27">
        <f t="shared" si="6"/>
        <v>0.66900678095857558</v>
      </c>
      <c r="AA33" s="27">
        <f t="shared" si="7"/>
        <v>2.0412414523193148</v>
      </c>
      <c r="AB33" s="29">
        <v>292.66666666666669</v>
      </c>
      <c r="AC33" s="27">
        <f t="shared" si="8"/>
        <v>2.4678546536923855</v>
      </c>
      <c r="AD33" s="27">
        <f t="shared" si="9"/>
        <v>17.122110461817101</v>
      </c>
      <c r="AE33" s="30">
        <v>1.1599999999999999</v>
      </c>
      <c r="AF33" s="27">
        <f t="shared" si="10"/>
        <v>0.3344537511509309</v>
      </c>
      <c r="AG33" s="27">
        <f t="shared" si="11"/>
        <v>1.2884098726725126</v>
      </c>
      <c r="AH33" s="31">
        <v>11.200000000000001</v>
      </c>
      <c r="AI33" s="27">
        <f t="shared" si="12"/>
        <v>1.0863598306747482</v>
      </c>
      <c r="AJ33" s="27">
        <f t="shared" si="13"/>
        <v>3.4205262752974139</v>
      </c>
      <c r="AK33" s="25">
        <v>2.2200000000000002</v>
      </c>
      <c r="AL33" s="27">
        <f t="shared" si="14"/>
        <v>0.50785587169583091</v>
      </c>
      <c r="AM33" s="27">
        <f t="shared" si="15"/>
        <v>1.6492422502470643</v>
      </c>
    </row>
    <row r="34" spans="1:39" s="25" customFormat="1" x14ac:dyDescent="0.2">
      <c r="A34" s="25">
        <v>5</v>
      </c>
      <c r="B34" s="25">
        <v>9</v>
      </c>
      <c r="C34" s="26">
        <v>5.09</v>
      </c>
      <c r="D34" s="26" t="s">
        <v>313</v>
      </c>
      <c r="E34" s="9" t="s">
        <v>11</v>
      </c>
      <c r="F34" s="9">
        <v>2</v>
      </c>
      <c r="G34" s="27">
        <v>14</v>
      </c>
      <c r="H34" s="27">
        <f t="shared" si="0"/>
        <v>1.1760912590556813</v>
      </c>
      <c r="I34" s="27">
        <f t="shared" si="1"/>
        <v>3.8078865529319543</v>
      </c>
      <c r="J34" s="27">
        <v>58</v>
      </c>
      <c r="K34" s="27">
        <f t="shared" si="2"/>
        <v>1.7708520116421442</v>
      </c>
      <c r="L34" s="27">
        <f t="shared" si="3"/>
        <v>7.6485292703891776</v>
      </c>
      <c r="M34" s="27">
        <v>65</v>
      </c>
      <c r="N34" s="27">
        <f t="shared" si="4"/>
        <v>1.8195439355418688</v>
      </c>
      <c r="O34" s="27">
        <f t="shared" si="5"/>
        <v>8.0932070281193234</v>
      </c>
      <c r="P34" s="28" t="s">
        <v>29</v>
      </c>
      <c r="Q34" s="28" t="s">
        <v>29</v>
      </c>
      <c r="R34" s="28" t="s">
        <v>29</v>
      </c>
      <c r="S34" s="28" t="s">
        <v>29</v>
      </c>
      <c r="T34" s="28" t="s">
        <v>29</v>
      </c>
      <c r="U34" s="28" t="s">
        <v>29</v>
      </c>
      <c r="V34" s="28" t="s">
        <v>29</v>
      </c>
      <c r="W34" s="28" t="s">
        <v>29</v>
      </c>
      <c r="X34" s="28" t="s">
        <v>29</v>
      </c>
      <c r="Y34" s="26">
        <v>0</v>
      </c>
      <c r="Z34" s="27">
        <f t="shared" si="6"/>
        <v>0</v>
      </c>
      <c r="AA34" s="27">
        <f t="shared" si="7"/>
        <v>0.70710678118654757</v>
      </c>
      <c r="AB34" s="29">
        <v>208.66666666666666</v>
      </c>
      <c r="AC34" s="27">
        <f t="shared" si="8"/>
        <v>2.3215293907256065</v>
      </c>
      <c r="AD34" s="27">
        <f t="shared" si="9"/>
        <v>14.462595433277757</v>
      </c>
      <c r="AE34" s="30">
        <v>0.59</v>
      </c>
      <c r="AF34" s="27">
        <f t="shared" si="10"/>
        <v>0.20139712432045145</v>
      </c>
      <c r="AG34" s="27">
        <f t="shared" si="11"/>
        <v>1.0440306508910548</v>
      </c>
      <c r="AH34" s="31">
        <v>214.10000000000002</v>
      </c>
      <c r="AI34" s="27">
        <f t="shared" si="12"/>
        <v>2.3326404103874627</v>
      </c>
      <c r="AJ34" s="27">
        <f t="shared" si="13"/>
        <v>14.649232061783991</v>
      </c>
      <c r="AK34" s="25">
        <v>1.45</v>
      </c>
      <c r="AL34" s="27">
        <f t="shared" si="14"/>
        <v>0.38916608436453248</v>
      </c>
      <c r="AM34" s="27">
        <f t="shared" si="15"/>
        <v>1.3964240043768941</v>
      </c>
    </row>
    <row r="35" spans="1:39" s="25" customFormat="1" x14ac:dyDescent="0.2">
      <c r="A35" s="25">
        <v>5</v>
      </c>
      <c r="B35" s="25">
        <v>10</v>
      </c>
      <c r="C35" s="26">
        <v>5.0999999999999996</v>
      </c>
      <c r="D35" s="26" t="s">
        <v>316</v>
      </c>
      <c r="E35" s="9" t="s">
        <v>30</v>
      </c>
      <c r="F35" s="9">
        <v>2</v>
      </c>
      <c r="G35" s="27">
        <v>8</v>
      </c>
      <c r="H35" s="27">
        <f t="shared" si="0"/>
        <v>0.95424250943932487</v>
      </c>
      <c r="I35" s="27">
        <f t="shared" si="1"/>
        <v>2.9154759474226504</v>
      </c>
      <c r="J35" s="27">
        <v>73</v>
      </c>
      <c r="K35" s="27">
        <f t="shared" si="2"/>
        <v>1.8692317197309762</v>
      </c>
      <c r="L35" s="27">
        <f t="shared" si="3"/>
        <v>8.5732140997411239</v>
      </c>
      <c r="M35" s="27">
        <v>80</v>
      </c>
      <c r="N35" s="27">
        <f t="shared" si="4"/>
        <v>1.9084850188786497</v>
      </c>
      <c r="O35" s="27">
        <f t="shared" si="5"/>
        <v>8.9721792224631809</v>
      </c>
      <c r="P35" s="28" t="s">
        <v>29</v>
      </c>
      <c r="Q35" s="28" t="s">
        <v>29</v>
      </c>
      <c r="R35" s="28" t="s">
        <v>29</v>
      </c>
      <c r="S35" s="28" t="s">
        <v>29</v>
      </c>
      <c r="T35" s="28" t="s">
        <v>29</v>
      </c>
      <c r="U35" s="28" t="s">
        <v>29</v>
      </c>
      <c r="V35" s="28" t="s">
        <v>29</v>
      </c>
      <c r="W35" s="28" t="s">
        <v>29</v>
      </c>
      <c r="X35" s="28" t="s">
        <v>29</v>
      </c>
      <c r="Y35" s="26">
        <f>16/3</f>
        <v>5.333333333333333</v>
      </c>
      <c r="Z35" s="27">
        <f t="shared" si="6"/>
        <v>0.80163234623316648</v>
      </c>
      <c r="AA35" s="27">
        <f t="shared" si="7"/>
        <v>2.4152294576982398</v>
      </c>
      <c r="AB35" s="29">
        <v>267.83333333333331</v>
      </c>
      <c r="AC35" s="27">
        <f t="shared" si="8"/>
        <v>2.4294831170053177</v>
      </c>
      <c r="AD35" s="27">
        <f t="shared" si="9"/>
        <v>16.380883167074153</v>
      </c>
      <c r="AE35" s="30">
        <v>1.59</v>
      </c>
      <c r="AF35" s="27">
        <f t="shared" si="10"/>
        <v>0.4132997640812518</v>
      </c>
      <c r="AG35" s="27">
        <f t="shared" si="11"/>
        <v>1.4456832294800961</v>
      </c>
      <c r="AH35" s="31" t="s">
        <v>29</v>
      </c>
      <c r="AI35" s="27" t="s">
        <v>29</v>
      </c>
      <c r="AJ35" s="27" t="s">
        <v>29</v>
      </c>
      <c r="AK35" s="27" t="s">
        <v>29</v>
      </c>
      <c r="AL35" s="27" t="s">
        <v>29</v>
      </c>
      <c r="AM35" s="27" t="s">
        <v>29</v>
      </c>
    </row>
    <row r="36" spans="1:39" s="25" customFormat="1" x14ac:dyDescent="0.2">
      <c r="A36" s="25">
        <v>5</v>
      </c>
      <c r="B36" s="25">
        <v>11</v>
      </c>
      <c r="C36" s="26">
        <v>5.1100000000000003</v>
      </c>
      <c r="D36" s="26" t="s">
        <v>316</v>
      </c>
      <c r="E36" s="9" t="s">
        <v>96</v>
      </c>
      <c r="F36" s="9">
        <v>2</v>
      </c>
      <c r="G36" s="27">
        <v>14</v>
      </c>
      <c r="H36" s="27">
        <f t="shared" si="0"/>
        <v>1.1760912590556813</v>
      </c>
      <c r="I36" s="27">
        <f t="shared" si="1"/>
        <v>3.8078865529319543</v>
      </c>
      <c r="J36" s="27">
        <v>85</v>
      </c>
      <c r="K36" s="27">
        <f t="shared" si="2"/>
        <v>1.9344984512435677</v>
      </c>
      <c r="L36" s="27">
        <f t="shared" si="3"/>
        <v>9.2466210044534645</v>
      </c>
      <c r="M36" s="27">
        <v>85</v>
      </c>
      <c r="N36" s="27">
        <f t="shared" si="4"/>
        <v>1.9344984512435677</v>
      </c>
      <c r="O36" s="27">
        <f t="shared" si="5"/>
        <v>9.2466210044534645</v>
      </c>
      <c r="P36" s="28" t="s">
        <v>29</v>
      </c>
      <c r="Q36" s="28" t="s">
        <v>29</v>
      </c>
      <c r="R36" s="28" t="s">
        <v>29</v>
      </c>
      <c r="S36" s="28" t="s">
        <v>29</v>
      </c>
      <c r="T36" s="28" t="s">
        <v>29</v>
      </c>
      <c r="U36" s="28" t="s">
        <v>29</v>
      </c>
      <c r="V36" s="28" t="s">
        <v>29</v>
      </c>
      <c r="W36" s="28" t="s">
        <v>29</v>
      </c>
      <c r="X36" s="28" t="s">
        <v>29</v>
      </c>
      <c r="Y36" s="26">
        <v>1.3333333333333333</v>
      </c>
      <c r="Z36" s="27">
        <f t="shared" si="6"/>
        <v>0.36797678529459432</v>
      </c>
      <c r="AA36" s="27">
        <f t="shared" si="7"/>
        <v>1.35400640077266</v>
      </c>
      <c r="AB36" s="29">
        <v>174.33333333333334</v>
      </c>
      <c r="AC36" s="27">
        <f t="shared" si="8"/>
        <v>2.2438644894340767</v>
      </c>
      <c r="AD36" s="27">
        <f t="shared" si="9"/>
        <v>13.222455646865802</v>
      </c>
      <c r="AE36" s="30">
        <v>1.07</v>
      </c>
      <c r="AF36" s="27">
        <f t="shared" si="10"/>
        <v>0.31597034545691782</v>
      </c>
      <c r="AG36" s="27">
        <f t="shared" si="11"/>
        <v>1.2529964086141667</v>
      </c>
      <c r="AH36" s="31">
        <v>68.2</v>
      </c>
      <c r="AI36" s="27">
        <f t="shared" si="12"/>
        <v>1.8401060944567578</v>
      </c>
      <c r="AJ36" s="27">
        <f t="shared" si="13"/>
        <v>8.2885463140408397</v>
      </c>
      <c r="AK36" s="25">
        <v>1.77</v>
      </c>
      <c r="AL36" s="27">
        <f t="shared" si="14"/>
        <v>0.44247976906444858</v>
      </c>
      <c r="AM36" s="27">
        <f t="shared" si="15"/>
        <v>1.5066519173319364</v>
      </c>
    </row>
    <row r="37" spans="1:39" s="25" customFormat="1" x14ac:dyDescent="0.2">
      <c r="A37" s="25">
        <v>5</v>
      </c>
      <c r="B37" s="25">
        <v>12</v>
      </c>
      <c r="C37" s="26">
        <v>5.12</v>
      </c>
      <c r="D37" s="26" t="s">
        <v>316</v>
      </c>
      <c r="E37" s="9" t="s">
        <v>100</v>
      </c>
      <c r="F37" s="9">
        <v>2</v>
      </c>
      <c r="G37" s="27">
        <v>14</v>
      </c>
      <c r="H37" s="27">
        <f t="shared" si="0"/>
        <v>1.1760912590556813</v>
      </c>
      <c r="I37" s="27">
        <f t="shared" si="1"/>
        <v>3.8078865529319543</v>
      </c>
      <c r="J37" s="27">
        <v>85</v>
      </c>
      <c r="K37" s="27">
        <f t="shared" si="2"/>
        <v>1.9344984512435677</v>
      </c>
      <c r="L37" s="27">
        <f t="shared" si="3"/>
        <v>9.2466210044534645</v>
      </c>
      <c r="M37" s="27">
        <v>85</v>
      </c>
      <c r="N37" s="27">
        <f t="shared" si="4"/>
        <v>1.9344984512435677</v>
      </c>
      <c r="O37" s="27">
        <f t="shared" si="5"/>
        <v>9.2466210044534645</v>
      </c>
      <c r="P37" s="28" t="s">
        <v>29</v>
      </c>
      <c r="Q37" s="28" t="s">
        <v>29</v>
      </c>
      <c r="R37" s="28" t="s">
        <v>29</v>
      </c>
      <c r="S37" s="28" t="s">
        <v>29</v>
      </c>
      <c r="T37" s="28" t="s">
        <v>29</v>
      </c>
      <c r="U37" s="28" t="s">
        <v>29</v>
      </c>
      <c r="V37" s="28" t="s">
        <v>29</v>
      </c>
      <c r="W37" s="28" t="s">
        <v>29</v>
      </c>
      <c r="X37" s="28" t="s">
        <v>29</v>
      </c>
      <c r="Y37" s="26">
        <v>4.666666666666667</v>
      </c>
      <c r="Z37" s="27">
        <f t="shared" si="6"/>
        <v>0.75332766665861151</v>
      </c>
      <c r="AA37" s="27">
        <f t="shared" si="7"/>
        <v>2.2730302828309759</v>
      </c>
      <c r="AB37" s="29">
        <v>208.16666666666666</v>
      </c>
      <c r="AC37" s="27">
        <f t="shared" si="8"/>
        <v>2.3204924754334133</v>
      </c>
      <c r="AD37" s="27">
        <f t="shared" si="9"/>
        <v>14.445299120013633</v>
      </c>
      <c r="AE37" s="30">
        <v>1.31</v>
      </c>
      <c r="AF37" s="27">
        <f t="shared" si="10"/>
        <v>0.36361197989214433</v>
      </c>
      <c r="AG37" s="27">
        <f t="shared" si="11"/>
        <v>1.3453624047073711</v>
      </c>
      <c r="AH37" s="31">
        <v>15.100000000000001</v>
      </c>
      <c r="AI37" s="27">
        <f t="shared" si="12"/>
        <v>1.2068258760318498</v>
      </c>
      <c r="AJ37" s="27">
        <f t="shared" si="13"/>
        <v>3.9496835316263001</v>
      </c>
      <c r="AK37" s="25">
        <v>2.56</v>
      </c>
      <c r="AL37" s="27">
        <f t="shared" si="14"/>
        <v>0.55144999797287519</v>
      </c>
      <c r="AM37" s="27">
        <f t="shared" si="15"/>
        <v>1.7492855684535902</v>
      </c>
    </row>
    <row r="38" spans="1:39" s="25" customFormat="1" x14ac:dyDescent="0.2">
      <c r="A38" s="25">
        <v>6</v>
      </c>
      <c r="B38" s="25">
        <v>1</v>
      </c>
      <c r="C38" s="26">
        <v>6.01</v>
      </c>
      <c r="D38" s="26" t="s">
        <v>314</v>
      </c>
      <c r="E38" s="9" t="s">
        <v>101</v>
      </c>
      <c r="F38" s="9">
        <v>1</v>
      </c>
      <c r="G38" s="27">
        <v>14</v>
      </c>
      <c r="H38" s="27">
        <f t="shared" si="0"/>
        <v>1.1760912590556813</v>
      </c>
      <c r="I38" s="27">
        <f t="shared" si="1"/>
        <v>3.8078865529319543</v>
      </c>
      <c r="J38" s="27">
        <v>92</v>
      </c>
      <c r="K38" s="27">
        <f t="shared" si="2"/>
        <v>1.968482948553935</v>
      </c>
      <c r="L38" s="27">
        <f t="shared" si="3"/>
        <v>9.6176920308356717</v>
      </c>
      <c r="M38" s="27">
        <v>92</v>
      </c>
      <c r="N38" s="27">
        <f t="shared" si="4"/>
        <v>1.968482948553935</v>
      </c>
      <c r="O38" s="27">
        <f t="shared" si="5"/>
        <v>9.6176920308356717</v>
      </c>
      <c r="P38" s="26">
        <v>117.23432599411052</v>
      </c>
      <c r="Q38" s="27">
        <f t="shared" si="16"/>
        <v>2.0727435799768776</v>
      </c>
      <c r="R38" s="27">
        <f t="shared" si="17"/>
        <v>10.850544963001191</v>
      </c>
      <c r="S38" s="28">
        <v>111.1317947338966</v>
      </c>
      <c r="T38" s="27">
        <f t="shared" si="18"/>
        <v>2.0497287733411449</v>
      </c>
      <c r="U38" s="27">
        <f t="shared" si="19"/>
        <v>10.56559485944339</v>
      </c>
      <c r="V38" s="28">
        <v>88.937987409497623</v>
      </c>
      <c r="W38" s="27">
        <f t="shared" si="20"/>
        <v>1.9539431649004904</v>
      </c>
      <c r="X38" s="27">
        <f t="shared" si="21"/>
        <v>9.4571659290454253</v>
      </c>
      <c r="Y38" s="26">
        <v>3.3333333333333335</v>
      </c>
      <c r="Z38" s="27">
        <f t="shared" si="6"/>
        <v>0.63682209758717434</v>
      </c>
      <c r="AA38" s="27">
        <f t="shared" si="7"/>
        <v>1.9578900207451218</v>
      </c>
      <c r="AB38" s="29">
        <v>174</v>
      </c>
      <c r="AC38" s="27">
        <f t="shared" si="8"/>
        <v>2.2430380486862944</v>
      </c>
      <c r="AD38" s="27">
        <f t="shared" si="9"/>
        <v>13.209844813622906</v>
      </c>
      <c r="AE38" s="30">
        <v>1.58</v>
      </c>
      <c r="AF38" s="27">
        <f t="shared" si="10"/>
        <v>0.41161970596323016</v>
      </c>
      <c r="AG38" s="27">
        <f t="shared" si="11"/>
        <v>1.4422205101855958</v>
      </c>
      <c r="AH38" s="31">
        <v>1.0333333333333332</v>
      </c>
      <c r="AI38" s="27">
        <f t="shared" si="12"/>
        <v>0.30820858029110459</v>
      </c>
      <c r="AJ38" s="27">
        <f t="shared" si="13"/>
        <v>1.2382783747337807</v>
      </c>
      <c r="AK38" s="25">
        <v>2.2999999999999998</v>
      </c>
      <c r="AL38" s="27">
        <f t="shared" si="14"/>
        <v>0.51851393987788741</v>
      </c>
      <c r="AM38" s="27">
        <f t="shared" si="15"/>
        <v>1.6733200530681511</v>
      </c>
    </row>
    <row r="39" spans="1:39" s="25" customFormat="1" x14ac:dyDescent="0.2">
      <c r="A39" s="25">
        <v>6</v>
      </c>
      <c r="B39" s="25">
        <v>2</v>
      </c>
      <c r="C39" s="26">
        <v>6.02</v>
      </c>
      <c r="D39" s="26" t="s">
        <v>308</v>
      </c>
      <c r="E39" s="9" t="s">
        <v>106</v>
      </c>
      <c r="F39" s="9">
        <v>1</v>
      </c>
      <c r="G39" s="27">
        <v>13</v>
      </c>
      <c r="H39" s="27">
        <f t="shared" si="0"/>
        <v>1.146128035678238</v>
      </c>
      <c r="I39" s="27">
        <f t="shared" si="1"/>
        <v>3.6742346141747673</v>
      </c>
      <c r="J39" s="27">
        <v>58</v>
      </c>
      <c r="K39" s="27">
        <f t="shared" si="2"/>
        <v>1.7708520116421442</v>
      </c>
      <c r="L39" s="27">
        <f t="shared" si="3"/>
        <v>7.6485292703891776</v>
      </c>
      <c r="M39" s="27">
        <v>65</v>
      </c>
      <c r="N39" s="27">
        <f t="shared" si="4"/>
        <v>1.8195439355418688</v>
      </c>
      <c r="O39" s="27">
        <f t="shared" si="5"/>
        <v>8.0932070281193234</v>
      </c>
      <c r="P39" s="26">
        <v>128.03480877999243</v>
      </c>
      <c r="Q39" s="27">
        <f t="shared" si="16"/>
        <v>2.1107068825616708</v>
      </c>
      <c r="R39" s="27">
        <f t="shared" si="17"/>
        <v>11.337319294259663</v>
      </c>
      <c r="S39" s="28" t="s">
        <v>29</v>
      </c>
      <c r="T39" s="28" t="s">
        <v>29</v>
      </c>
      <c r="U39" s="28" t="s">
        <v>29</v>
      </c>
      <c r="V39" s="28" t="s">
        <v>29</v>
      </c>
      <c r="W39" s="28" t="s">
        <v>29</v>
      </c>
      <c r="X39" s="28" t="s">
        <v>29</v>
      </c>
      <c r="Y39" s="26">
        <v>0</v>
      </c>
      <c r="Z39" s="27">
        <f t="shared" si="6"/>
        <v>0</v>
      </c>
      <c r="AA39" s="27">
        <f t="shared" si="7"/>
        <v>0.70710678118654757</v>
      </c>
      <c r="AB39" s="29">
        <v>146</v>
      </c>
      <c r="AC39" s="27">
        <f t="shared" si="8"/>
        <v>2.167317334748176</v>
      </c>
      <c r="AD39" s="27">
        <f t="shared" si="9"/>
        <v>12.103718436910205</v>
      </c>
      <c r="AE39" s="30">
        <v>1.53</v>
      </c>
      <c r="AF39" s="27">
        <f t="shared" si="10"/>
        <v>0.40312052117581798</v>
      </c>
      <c r="AG39" s="27">
        <f t="shared" si="11"/>
        <v>1.4247806848775009</v>
      </c>
      <c r="AH39" s="31">
        <v>1.1333333333333335</v>
      </c>
      <c r="AI39" s="27">
        <f t="shared" si="12"/>
        <v>0.32905871926422481</v>
      </c>
      <c r="AJ39" s="27">
        <f t="shared" si="13"/>
        <v>1.2780193008453877</v>
      </c>
      <c r="AK39" s="25">
        <v>2.42</v>
      </c>
      <c r="AL39" s="27">
        <f t="shared" si="14"/>
        <v>0.53402610605613499</v>
      </c>
      <c r="AM39" s="27">
        <f t="shared" si="15"/>
        <v>1.7088007490635062</v>
      </c>
    </row>
    <row r="40" spans="1:39" s="25" customFormat="1" x14ac:dyDescent="0.2">
      <c r="A40" s="25">
        <v>6</v>
      </c>
      <c r="B40" s="25">
        <v>3</v>
      </c>
      <c r="C40" s="26">
        <v>6.03</v>
      </c>
      <c r="D40" s="26" t="s">
        <v>312</v>
      </c>
      <c r="E40" s="9" t="s">
        <v>9</v>
      </c>
      <c r="F40" s="9">
        <v>1</v>
      </c>
      <c r="G40" s="27">
        <v>14</v>
      </c>
      <c r="H40" s="27">
        <f t="shared" si="0"/>
        <v>1.1760912590556813</v>
      </c>
      <c r="I40" s="27">
        <f t="shared" si="1"/>
        <v>3.8078865529319543</v>
      </c>
      <c r="J40" s="27">
        <v>122</v>
      </c>
      <c r="K40" s="27">
        <f t="shared" si="2"/>
        <v>2.0899051114393981</v>
      </c>
      <c r="L40" s="27">
        <f t="shared" si="3"/>
        <v>11.067971810589327</v>
      </c>
      <c r="M40" s="27">
        <v>128</v>
      </c>
      <c r="N40" s="27">
        <f t="shared" si="4"/>
        <v>2.1105897102992488</v>
      </c>
      <c r="O40" s="27">
        <f t="shared" si="5"/>
        <v>11.335784048754634</v>
      </c>
      <c r="P40" s="26">
        <v>111.14511176132947</v>
      </c>
      <c r="Q40" s="27">
        <f t="shared" si="16"/>
        <v>2.0497803480808416</v>
      </c>
      <c r="R40" s="27">
        <f t="shared" si="17"/>
        <v>10.566225047827132</v>
      </c>
      <c r="S40" s="28">
        <v>103.27646462427801</v>
      </c>
      <c r="T40" s="27">
        <f t="shared" si="18"/>
        <v>2.0181862984821457</v>
      </c>
      <c r="U40" s="27">
        <f t="shared" si="19"/>
        <v>10.187073408210917</v>
      </c>
      <c r="V40" s="28">
        <v>101.92238699332988</v>
      </c>
      <c r="W40" s="27">
        <f t="shared" si="20"/>
        <v>2.0125098498858627</v>
      </c>
      <c r="X40" s="27">
        <f t="shared" si="21"/>
        <v>10.120394606601558</v>
      </c>
      <c r="Y40" s="26">
        <v>5.666666666666667</v>
      </c>
      <c r="Z40" s="27">
        <f t="shared" si="6"/>
        <v>0.82390874094431876</v>
      </c>
      <c r="AA40" s="27">
        <f t="shared" si="7"/>
        <v>2.4832774042918899</v>
      </c>
      <c r="AB40" s="29">
        <v>306.33333333333331</v>
      </c>
      <c r="AC40" s="27">
        <f t="shared" si="8"/>
        <v>2.4876096663339671</v>
      </c>
      <c r="AD40" s="27">
        <f t="shared" si="9"/>
        <v>17.516658737708322</v>
      </c>
      <c r="AE40" s="30">
        <v>1.21</v>
      </c>
      <c r="AF40" s="27">
        <f t="shared" si="10"/>
        <v>0.34439227368511072</v>
      </c>
      <c r="AG40" s="27">
        <f t="shared" si="11"/>
        <v>1.3076696830622021</v>
      </c>
      <c r="AH40" s="31">
        <v>3.2333333333333338</v>
      </c>
      <c r="AI40" s="27">
        <f t="shared" si="12"/>
        <v>0.62668246623629453</v>
      </c>
      <c r="AJ40" s="27">
        <f t="shared" si="13"/>
        <v>1.932183566158592</v>
      </c>
      <c r="AK40" s="25">
        <v>1.9750000000000001</v>
      </c>
      <c r="AL40" s="27">
        <f t="shared" si="14"/>
        <v>0.47348697006456836</v>
      </c>
      <c r="AM40" s="27">
        <f t="shared" si="15"/>
        <v>1.5732132722552274</v>
      </c>
    </row>
    <row r="41" spans="1:39" s="25" customFormat="1" x14ac:dyDescent="0.2">
      <c r="A41" s="25">
        <v>6</v>
      </c>
      <c r="B41" s="25">
        <v>4</v>
      </c>
      <c r="C41" s="26">
        <v>6.04</v>
      </c>
      <c r="D41" s="26" t="s">
        <v>314</v>
      </c>
      <c r="E41" s="9" t="s">
        <v>115</v>
      </c>
      <c r="F41" s="9">
        <v>1</v>
      </c>
      <c r="G41" s="27">
        <v>4</v>
      </c>
      <c r="H41" s="27">
        <f t="shared" si="0"/>
        <v>0.69897000433601886</v>
      </c>
      <c r="I41" s="27">
        <f t="shared" si="1"/>
        <v>2.1213203435596424</v>
      </c>
      <c r="J41" s="27">
        <v>85</v>
      </c>
      <c r="K41" s="27">
        <f t="shared" si="2"/>
        <v>1.9344984512435677</v>
      </c>
      <c r="L41" s="27">
        <f t="shared" si="3"/>
        <v>9.2466210044534645</v>
      </c>
      <c r="M41" s="27">
        <v>85</v>
      </c>
      <c r="N41" s="27">
        <f t="shared" si="4"/>
        <v>1.9344984512435677</v>
      </c>
      <c r="O41" s="27">
        <f t="shared" si="5"/>
        <v>9.2466210044534645</v>
      </c>
      <c r="P41" s="26">
        <v>211.73360501800644</v>
      </c>
      <c r="Q41" s="27">
        <f t="shared" si="16"/>
        <v>2.3278360997809457</v>
      </c>
      <c r="R41" s="27">
        <f t="shared" si="17"/>
        <v>14.56823959914191</v>
      </c>
      <c r="S41" s="28">
        <v>145.37587931044814</v>
      </c>
      <c r="T41" s="27">
        <f t="shared" si="18"/>
        <v>2.1654695169858234</v>
      </c>
      <c r="U41" s="27">
        <f t="shared" si="19"/>
        <v>12.077908730837807</v>
      </c>
      <c r="V41" s="28">
        <v>131.01591317734844</v>
      </c>
      <c r="W41" s="27">
        <f t="shared" si="20"/>
        <v>2.1206262841495582</v>
      </c>
      <c r="X41" s="27">
        <f t="shared" si="21"/>
        <v>11.468038767694694</v>
      </c>
      <c r="Y41" s="26">
        <v>4.333333333333333</v>
      </c>
      <c r="Z41" s="27">
        <f t="shared" si="6"/>
        <v>0.7269987279362623</v>
      </c>
      <c r="AA41" s="27">
        <f t="shared" si="7"/>
        <v>2.1984843263788196</v>
      </c>
      <c r="AB41" s="29">
        <v>196.5</v>
      </c>
      <c r="AC41" s="27">
        <f t="shared" si="8"/>
        <v>2.2955670999624789</v>
      </c>
      <c r="AD41" s="27">
        <f t="shared" si="9"/>
        <v>14.035668847618199</v>
      </c>
      <c r="AE41" s="30">
        <v>1.4</v>
      </c>
      <c r="AF41" s="27">
        <f t="shared" si="10"/>
        <v>0.38021124171160603</v>
      </c>
      <c r="AG41" s="27">
        <f t="shared" si="11"/>
        <v>1.3784048752090221</v>
      </c>
      <c r="AH41" s="31">
        <v>25.833333333333332</v>
      </c>
      <c r="AI41" s="27">
        <f t="shared" si="12"/>
        <v>1.4286746256482061</v>
      </c>
      <c r="AJ41" s="27">
        <f t="shared" si="13"/>
        <v>5.1316014394468841</v>
      </c>
      <c r="AK41" s="25">
        <v>2.21</v>
      </c>
      <c r="AL41" s="27">
        <f t="shared" si="14"/>
        <v>0.5065050324048721</v>
      </c>
      <c r="AM41" s="27">
        <f t="shared" si="15"/>
        <v>1.6462077633154328</v>
      </c>
    </row>
    <row r="42" spans="1:39" s="25" customFormat="1" x14ac:dyDescent="0.2">
      <c r="A42" s="25">
        <v>6</v>
      </c>
      <c r="B42" s="25">
        <v>5</v>
      </c>
      <c r="C42" s="26">
        <v>6.05</v>
      </c>
      <c r="D42" s="26" t="s">
        <v>314</v>
      </c>
      <c r="E42" s="9" t="s">
        <v>121</v>
      </c>
      <c r="F42" s="9">
        <v>1</v>
      </c>
      <c r="G42" s="27">
        <v>3</v>
      </c>
      <c r="H42" s="27">
        <f t="shared" si="0"/>
        <v>0.6020599913279624</v>
      </c>
      <c r="I42" s="27">
        <f t="shared" si="1"/>
        <v>1.8708286933869707</v>
      </c>
      <c r="J42" s="27">
        <v>92</v>
      </c>
      <c r="K42" s="27">
        <f t="shared" si="2"/>
        <v>1.968482948553935</v>
      </c>
      <c r="L42" s="27">
        <f t="shared" si="3"/>
        <v>9.6176920308356717</v>
      </c>
      <c r="M42" s="27">
        <v>107</v>
      </c>
      <c r="N42" s="27">
        <f t="shared" si="4"/>
        <v>2.0334237554869499</v>
      </c>
      <c r="O42" s="27">
        <f t="shared" si="5"/>
        <v>10.36822067666386</v>
      </c>
      <c r="P42" s="26">
        <v>168.99140102933214</v>
      </c>
      <c r="Q42" s="27">
        <f t="shared" si="16"/>
        <v>2.2304269532608414</v>
      </c>
      <c r="R42" s="27">
        <f t="shared" si="17"/>
        <v>13.018886320624055</v>
      </c>
      <c r="S42" s="28">
        <v>135.83321731283928</v>
      </c>
      <c r="T42" s="27">
        <f t="shared" si="18"/>
        <v>2.1361915384989025</v>
      </c>
      <c r="U42" s="27">
        <f t="shared" si="19"/>
        <v>11.676181623837447</v>
      </c>
      <c r="V42" s="28">
        <v>129.11721081088172</v>
      </c>
      <c r="W42" s="27">
        <f t="shared" si="20"/>
        <v>2.1143347451844705</v>
      </c>
      <c r="X42" s="27">
        <f t="shared" si="21"/>
        <v>11.384955459327969</v>
      </c>
      <c r="Y42" s="26">
        <v>7</v>
      </c>
      <c r="Z42" s="27">
        <f t="shared" si="6"/>
        <v>0.90308998699194354</v>
      </c>
      <c r="AA42" s="27">
        <f t="shared" si="7"/>
        <v>2.7386127875258306</v>
      </c>
      <c r="AB42" s="29">
        <v>299.25</v>
      </c>
      <c r="AC42" s="27">
        <f t="shared" si="8"/>
        <v>2.4774830160749435</v>
      </c>
      <c r="AD42" s="27">
        <f t="shared" si="9"/>
        <v>17.313289693180785</v>
      </c>
      <c r="AE42" s="30">
        <v>1.32</v>
      </c>
      <c r="AF42" s="27">
        <f t="shared" si="10"/>
        <v>0.36548798489089973</v>
      </c>
      <c r="AG42" s="27">
        <f t="shared" si="11"/>
        <v>1.3490737563232043</v>
      </c>
      <c r="AH42" s="31" t="s">
        <v>29</v>
      </c>
      <c r="AI42" s="27" t="s">
        <v>29</v>
      </c>
      <c r="AJ42" s="27" t="s">
        <v>29</v>
      </c>
      <c r="AK42" s="27" t="s">
        <v>29</v>
      </c>
      <c r="AL42" s="27" t="s">
        <v>29</v>
      </c>
      <c r="AM42" s="27" t="s">
        <v>29</v>
      </c>
    </row>
    <row r="43" spans="1:39" s="25" customFormat="1" x14ac:dyDescent="0.2">
      <c r="A43" s="25">
        <v>6</v>
      </c>
      <c r="B43" s="25">
        <v>6</v>
      </c>
      <c r="C43" s="26">
        <v>6.06</v>
      </c>
      <c r="D43" s="26" t="s">
        <v>314</v>
      </c>
      <c r="E43" s="9" t="s">
        <v>127</v>
      </c>
      <c r="F43" s="9">
        <v>1</v>
      </c>
      <c r="G43" s="27">
        <v>15</v>
      </c>
      <c r="H43" s="27">
        <f t="shared" si="0"/>
        <v>1.2041199826559248</v>
      </c>
      <c r="I43" s="27">
        <f t="shared" si="1"/>
        <v>3.9370039370059056</v>
      </c>
      <c r="J43" s="27">
        <v>73</v>
      </c>
      <c r="K43" s="27">
        <f t="shared" si="2"/>
        <v>1.8692317197309762</v>
      </c>
      <c r="L43" s="27">
        <f t="shared" si="3"/>
        <v>8.5732140997411239</v>
      </c>
      <c r="M43" s="27">
        <v>80</v>
      </c>
      <c r="N43" s="27">
        <f t="shared" si="4"/>
        <v>1.9084850188786497</v>
      </c>
      <c r="O43" s="27">
        <f t="shared" si="5"/>
        <v>8.9721792224631809</v>
      </c>
      <c r="P43" s="26">
        <v>115.88373281363823</v>
      </c>
      <c r="Q43" s="27">
        <f t="shared" si="16"/>
        <v>2.0677540728310855</v>
      </c>
      <c r="R43" s="27">
        <f t="shared" si="17"/>
        <v>10.788129254585256</v>
      </c>
      <c r="S43" s="28">
        <v>108.85942013341966</v>
      </c>
      <c r="T43" s="27">
        <f t="shared" si="18"/>
        <v>2.040837302372208</v>
      </c>
      <c r="U43" s="27">
        <f t="shared" si="19"/>
        <v>10.457505445058093</v>
      </c>
      <c r="V43" s="28">
        <v>98.681557034025005</v>
      </c>
      <c r="W43" s="27">
        <f t="shared" si="20"/>
        <v>1.9986148130831916</v>
      </c>
      <c r="X43" s="27">
        <f t="shared" si="21"/>
        <v>9.9589937761816589</v>
      </c>
      <c r="Y43" s="26">
        <f>9/3</f>
        <v>3</v>
      </c>
      <c r="Z43" s="27">
        <f t="shared" si="6"/>
        <v>0.6020599913279624</v>
      </c>
      <c r="AA43" s="27">
        <f t="shared" si="7"/>
        <v>1.8708286933869707</v>
      </c>
      <c r="AB43" s="29">
        <v>237</v>
      </c>
      <c r="AC43" s="27">
        <f t="shared" si="8"/>
        <v>2.3765769570565118</v>
      </c>
      <c r="AD43" s="27">
        <f t="shared" si="9"/>
        <v>15.411035007422441</v>
      </c>
      <c r="AE43" s="30">
        <v>1.2</v>
      </c>
      <c r="AF43" s="27">
        <f t="shared" si="10"/>
        <v>0.34242268082220628</v>
      </c>
      <c r="AG43" s="27">
        <f t="shared" si="11"/>
        <v>1.3038404810405297</v>
      </c>
      <c r="AH43" s="31">
        <v>3.4000000000000004</v>
      </c>
      <c r="AI43" s="27">
        <f t="shared" si="12"/>
        <v>0.64345267648618742</v>
      </c>
      <c r="AJ43" s="27">
        <f t="shared" si="13"/>
        <v>1.9748417658131501</v>
      </c>
      <c r="AK43" s="25">
        <v>1.97</v>
      </c>
      <c r="AL43" s="27">
        <f t="shared" si="14"/>
        <v>0.47275644931721233</v>
      </c>
      <c r="AM43" s="27">
        <f t="shared" si="15"/>
        <v>1.5716233645501709</v>
      </c>
    </row>
    <row r="44" spans="1:39" s="25" customFormat="1" x14ac:dyDescent="0.2">
      <c r="A44" s="25">
        <v>6</v>
      </c>
      <c r="B44" s="25">
        <v>7</v>
      </c>
      <c r="C44" s="26">
        <v>6.07</v>
      </c>
      <c r="D44" s="26" t="s">
        <v>316</v>
      </c>
      <c r="E44" s="9" t="s">
        <v>103</v>
      </c>
      <c r="F44" s="9">
        <v>2</v>
      </c>
      <c r="G44" s="27">
        <v>15</v>
      </c>
      <c r="H44" s="27">
        <f t="shared" si="0"/>
        <v>1.2041199826559248</v>
      </c>
      <c r="I44" s="27">
        <f t="shared" si="1"/>
        <v>3.9370039370059056</v>
      </c>
      <c r="J44" s="27">
        <v>80</v>
      </c>
      <c r="K44" s="27">
        <f t="shared" si="2"/>
        <v>1.9084850188786497</v>
      </c>
      <c r="L44" s="27">
        <f t="shared" si="3"/>
        <v>8.9721792224631809</v>
      </c>
      <c r="M44" s="27">
        <v>80</v>
      </c>
      <c r="N44" s="27">
        <f t="shared" si="4"/>
        <v>1.9084850188786497</v>
      </c>
      <c r="O44" s="27">
        <f t="shared" si="5"/>
        <v>8.9721792224631809</v>
      </c>
      <c r="P44" s="26">
        <v>133.33618479458423</v>
      </c>
      <c r="Q44" s="27">
        <f t="shared" si="16"/>
        <v>2.1281930099877755</v>
      </c>
      <c r="R44" s="27">
        <f t="shared" si="17"/>
        <v>11.56875899976243</v>
      </c>
      <c r="S44" s="28">
        <v>113.8570926076291</v>
      </c>
      <c r="T44" s="27">
        <f t="shared" si="18"/>
        <v>2.0601578187321556</v>
      </c>
      <c r="U44" s="27">
        <f t="shared" si="19"/>
        <v>10.69378757071736</v>
      </c>
      <c r="V44" s="28">
        <v>92.047892709147661</v>
      </c>
      <c r="W44" s="27">
        <f t="shared" si="20"/>
        <v>1.9687065419466125</v>
      </c>
      <c r="X44" s="27">
        <f t="shared" si="21"/>
        <v>9.6201815320267041</v>
      </c>
      <c r="Y44" s="26">
        <f>5/3</f>
        <v>1.6666666666666667</v>
      </c>
      <c r="Z44" s="27">
        <f t="shared" si="6"/>
        <v>0.42596873227228121</v>
      </c>
      <c r="AA44" s="27">
        <f t="shared" si="7"/>
        <v>1.4719601443879746</v>
      </c>
      <c r="AB44" s="29">
        <v>234.33333333333334</v>
      </c>
      <c r="AC44" s="27">
        <f t="shared" si="8"/>
        <v>2.3716834463321415</v>
      </c>
      <c r="AD44" s="27">
        <f t="shared" si="9"/>
        <v>15.324272685296792</v>
      </c>
      <c r="AE44" s="30">
        <v>1.29</v>
      </c>
      <c r="AF44" s="27">
        <f t="shared" si="10"/>
        <v>0.35983548233988799</v>
      </c>
      <c r="AG44" s="27">
        <f t="shared" si="11"/>
        <v>1.3379088160259651</v>
      </c>
      <c r="AH44" s="31">
        <v>8.7999999999999989</v>
      </c>
      <c r="AI44" s="27">
        <f t="shared" si="12"/>
        <v>0.99122607569249477</v>
      </c>
      <c r="AJ44" s="27">
        <f t="shared" si="13"/>
        <v>3.049590136395381</v>
      </c>
      <c r="AK44" s="25">
        <v>2.5099999999999998</v>
      </c>
      <c r="AL44" s="27">
        <f t="shared" si="14"/>
        <v>0.54530711646582408</v>
      </c>
      <c r="AM44" s="27">
        <f t="shared" si="15"/>
        <v>1.7349351572897471</v>
      </c>
    </row>
    <row r="45" spans="1:39" s="25" customFormat="1" x14ac:dyDescent="0.2">
      <c r="A45" s="25">
        <v>6</v>
      </c>
      <c r="B45" s="25">
        <v>8</v>
      </c>
      <c r="C45" s="26">
        <v>6.08</v>
      </c>
      <c r="D45" s="26" t="s">
        <v>312</v>
      </c>
      <c r="E45" s="9" t="s">
        <v>9</v>
      </c>
      <c r="F45" s="9">
        <v>2</v>
      </c>
      <c r="G45" s="27">
        <v>14</v>
      </c>
      <c r="H45" s="27">
        <f t="shared" si="0"/>
        <v>1.1760912590556813</v>
      </c>
      <c r="I45" s="27">
        <f t="shared" si="1"/>
        <v>3.8078865529319543</v>
      </c>
      <c r="J45" s="27">
        <v>122</v>
      </c>
      <c r="K45" s="27">
        <f t="shared" si="2"/>
        <v>2.0899051114393981</v>
      </c>
      <c r="L45" s="27">
        <f t="shared" si="3"/>
        <v>11.067971810589327</v>
      </c>
      <c r="M45" s="27">
        <v>128</v>
      </c>
      <c r="N45" s="27">
        <f t="shared" si="4"/>
        <v>2.1105897102992488</v>
      </c>
      <c r="O45" s="27">
        <f t="shared" si="5"/>
        <v>11.335784048754634</v>
      </c>
      <c r="P45" s="26">
        <v>99.046141804998967</v>
      </c>
      <c r="Q45" s="27">
        <f t="shared" si="16"/>
        <v>2.0002003450950934</v>
      </c>
      <c r="R45" s="27">
        <f t="shared" si="17"/>
        <v>9.9772812832454001</v>
      </c>
      <c r="S45" s="28">
        <v>86.24963637393202</v>
      </c>
      <c r="T45" s="27">
        <f t="shared" si="18"/>
        <v>1.9407636256469896</v>
      </c>
      <c r="U45" s="27">
        <f t="shared" si="19"/>
        <v>9.3139484846080194</v>
      </c>
      <c r="V45" s="28">
        <v>74.047576415230012</v>
      </c>
      <c r="W45" s="27">
        <f t="shared" si="20"/>
        <v>1.8753366717093711</v>
      </c>
      <c r="X45" s="27">
        <f t="shared" si="21"/>
        <v>8.6340938386856791</v>
      </c>
      <c r="Y45" s="26">
        <v>7.333333333333333</v>
      </c>
      <c r="Z45" s="27">
        <f t="shared" si="6"/>
        <v>0.92081875395237511</v>
      </c>
      <c r="AA45" s="27">
        <f t="shared" si="7"/>
        <v>2.7988092706244441</v>
      </c>
      <c r="AB45" s="29">
        <v>517.5</v>
      </c>
      <c r="AC45" s="27">
        <f t="shared" si="8"/>
        <v>2.7147487607250596</v>
      </c>
      <c r="AD45" s="27">
        <f t="shared" si="9"/>
        <v>22.759613353482084</v>
      </c>
      <c r="AE45" s="30">
        <v>0.89999999999999991</v>
      </c>
      <c r="AF45" s="27">
        <f t="shared" si="10"/>
        <v>0.27875360095282892</v>
      </c>
      <c r="AG45" s="27">
        <f t="shared" si="11"/>
        <v>1.1832159566199232</v>
      </c>
      <c r="AH45" s="31">
        <v>23.033333333333331</v>
      </c>
      <c r="AI45" s="27">
        <f t="shared" si="12"/>
        <v>1.3808140099997666</v>
      </c>
      <c r="AJ45" s="27">
        <f t="shared" si="13"/>
        <v>4.8511167099270383</v>
      </c>
      <c r="AK45" s="25">
        <v>1.9</v>
      </c>
      <c r="AL45" s="27">
        <f t="shared" si="14"/>
        <v>0.46239799789895608</v>
      </c>
      <c r="AM45" s="27">
        <f t="shared" si="15"/>
        <v>1.5491933384829668</v>
      </c>
    </row>
    <row r="46" spans="1:39" s="25" customFormat="1" x14ac:dyDescent="0.2">
      <c r="A46" s="25">
        <v>6</v>
      </c>
      <c r="B46" s="25">
        <v>9</v>
      </c>
      <c r="C46" s="26">
        <v>6.09</v>
      </c>
      <c r="D46" s="26" t="s">
        <v>316</v>
      </c>
      <c r="E46" s="9" t="s">
        <v>112</v>
      </c>
      <c r="F46" s="9">
        <v>2</v>
      </c>
      <c r="G46" s="27">
        <v>15</v>
      </c>
      <c r="H46" s="27">
        <f t="shared" si="0"/>
        <v>1.2041199826559248</v>
      </c>
      <c r="I46" s="27">
        <f t="shared" si="1"/>
        <v>3.9370039370059056</v>
      </c>
      <c r="J46" s="27">
        <v>85</v>
      </c>
      <c r="K46" s="27">
        <f t="shared" si="2"/>
        <v>1.9344984512435677</v>
      </c>
      <c r="L46" s="27">
        <f t="shared" si="3"/>
        <v>9.2466210044534645</v>
      </c>
      <c r="M46" s="27">
        <v>85</v>
      </c>
      <c r="N46" s="27">
        <f t="shared" si="4"/>
        <v>1.9344984512435677</v>
      </c>
      <c r="O46" s="27">
        <f t="shared" si="5"/>
        <v>9.2466210044534645</v>
      </c>
      <c r="P46" s="26">
        <v>112.33817915487697</v>
      </c>
      <c r="Q46" s="27">
        <f t="shared" si="16"/>
        <v>2.0543762311628844</v>
      </c>
      <c r="R46" s="27">
        <f t="shared" si="17"/>
        <v>10.622531673517239</v>
      </c>
      <c r="S46" s="28">
        <v>110.20974624875258</v>
      </c>
      <c r="T46" s="27">
        <f t="shared" si="18"/>
        <v>2.0461428498051362</v>
      </c>
      <c r="U46" s="27">
        <f t="shared" si="19"/>
        <v>10.52186990267189</v>
      </c>
      <c r="V46" s="28">
        <v>100.6241591976743</v>
      </c>
      <c r="W46" s="27">
        <f t="shared" si="20"/>
        <v>2.0069969654181539</v>
      </c>
      <c r="X46" s="27">
        <f t="shared" si="21"/>
        <v>10.056050874855114</v>
      </c>
      <c r="Y46" s="26">
        <v>1</v>
      </c>
      <c r="Z46" s="27">
        <f t="shared" si="6"/>
        <v>0.3010299956639812</v>
      </c>
      <c r="AA46" s="27">
        <f t="shared" si="7"/>
        <v>1.2247448713915889</v>
      </c>
      <c r="AB46" s="29">
        <v>189</v>
      </c>
      <c r="AC46" s="27">
        <f t="shared" si="8"/>
        <v>2.2787536009528289</v>
      </c>
      <c r="AD46" s="27">
        <f t="shared" si="9"/>
        <v>13.765899897936205</v>
      </c>
      <c r="AE46" s="30">
        <v>0.65</v>
      </c>
      <c r="AF46" s="27">
        <f t="shared" si="10"/>
        <v>0.21748394421390627</v>
      </c>
      <c r="AG46" s="27">
        <f t="shared" si="11"/>
        <v>1.0723805294763609</v>
      </c>
      <c r="AH46" s="31">
        <v>124.33333333333333</v>
      </c>
      <c r="AI46" s="27">
        <f t="shared" si="12"/>
        <v>2.0980665902079987</v>
      </c>
      <c r="AJ46" s="27">
        <f t="shared" si="13"/>
        <v>11.172883841396246</v>
      </c>
      <c r="AK46" s="25">
        <v>1.65</v>
      </c>
      <c r="AL46" s="27">
        <f t="shared" si="14"/>
        <v>0.42324587393680785</v>
      </c>
      <c r="AM46" s="27">
        <f t="shared" si="15"/>
        <v>1.4662878298615181</v>
      </c>
    </row>
    <row r="47" spans="1:39" s="25" customFormat="1" x14ac:dyDescent="0.2">
      <c r="A47" s="25">
        <v>6</v>
      </c>
      <c r="B47" s="25">
        <v>10</v>
      </c>
      <c r="C47" s="26">
        <v>6.1</v>
      </c>
      <c r="D47" s="26" t="s">
        <v>316</v>
      </c>
      <c r="E47" s="9" t="s">
        <v>118</v>
      </c>
      <c r="F47" s="9">
        <v>2</v>
      </c>
      <c r="G47" s="27">
        <v>10</v>
      </c>
      <c r="H47" s="27">
        <f t="shared" si="0"/>
        <v>1.0413926851582251</v>
      </c>
      <c r="I47" s="27">
        <f t="shared" si="1"/>
        <v>3.2403703492039302</v>
      </c>
      <c r="J47" s="27">
        <v>85</v>
      </c>
      <c r="K47" s="27">
        <f t="shared" si="2"/>
        <v>1.9344984512435677</v>
      </c>
      <c r="L47" s="27">
        <f t="shared" si="3"/>
        <v>9.2466210044534645</v>
      </c>
      <c r="M47" s="27">
        <v>92</v>
      </c>
      <c r="N47" s="27">
        <f t="shared" si="4"/>
        <v>1.968482948553935</v>
      </c>
      <c r="O47" s="27">
        <f t="shared" si="5"/>
        <v>9.6176920308356717</v>
      </c>
      <c r="P47" s="26">
        <v>103.93977316766347</v>
      </c>
      <c r="Q47" s="27">
        <f t="shared" si="16"/>
        <v>2.0209401211150499</v>
      </c>
      <c r="R47" s="27">
        <f t="shared" si="17"/>
        <v>10.219577934908246</v>
      </c>
      <c r="S47" s="28">
        <v>78.44152966675162</v>
      </c>
      <c r="T47" s="27">
        <f t="shared" si="18"/>
        <v>1.9000475980179574</v>
      </c>
      <c r="U47" s="27">
        <f t="shared" si="19"/>
        <v>8.8849045952532109</v>
      </c>
      <c r="V47" s="28">
        <v>78.04298748277094</v>
      </c>
      <c r="W47" s="27">
        <f t="shared" si="20"/>
        <v>1.8978633463412486</v>
      </c>
      <c r="X47" s="27">
        <f t="shared" si="21"/>
        <v>8.8624481653079883</v>
      </c>
      <c r="Y47" s="26">
        <v>3.6666666666666665</v>
      </c>
      <c r="Z47" s="27">
        <f t="shared" si="6"/>
        <v>0.66900678095857558</v>
      </c>
      <c r="AA47" s="27">
        <f t="shared" si="7"/>
        <v>2.0412414523193148</v>
      </c>
      <c r="AB47" s="29">
        <v>256.83333333333331</v>
      </c>
      <c r="AC47" s="27">
        <f t="shared" si="8"/>
        <v>2.4113390633157237</v>
      </c>
      <c r="AD47" s="27">
        <f t="shared" si="9"/>
        <v>16.041612554021285</v>
      </c>
      <c r="AE47" s="30">
        <v>1.37</v>
      </c>
      <c r="AF47" s="27">
        <f t="shared" si="10"/>
        <v>0.37474834601010387</v>
      </c>
      <c r="AG47" s="27">
        <f t="shared" si="11"/>
        <v>1.3674794331177345</v>
      </c>
      <c r="AH47" s="31">
        <v>12.333333333333334</v>
      </c>
      <c r="AI47" s="27">
        <f t="shared" si="12"/>
        <v>1.1249387366082999</v>
      </c>
      <c r="AJ47" s="27">
        <f t="shared" si="13"/>
        <v>3.5823642100341129</v>
      </c>
      <c r="AK47" s="25">
        <v>2.06</v>
      </c>
      <c r="AL47" s="27">
        <f t="shared" si="14"/>
        <v>0.48572142648158001</v>
      </c>
      <c r="AM47" s="27">
        <f t="shared" si="15"/>
        <v>1.6</v>
      </c>
    </row>
    <row r="48" spans="1:39" s="25" customFormat="1" x14ac:dyDescent="0.2">
      <c r="A48" s="25">
        <v>6</v>
      </c>
      <c r="B48" s="25">
        <v>11</v>
      </c>
      <c r="C48" s="26">
        <v>6.11</v>
      </c>
      <c r="D48" s="26" t="s">
        <v>316</v>
      </c>
      <c r="E48" s="9" t="s">
        <v>125</v>
      </c>
      <c r="F48" s="9">
        <v>2</v>
      </c>
      <c r="G48" s="27">
        <v>8</v>
      </c>
      <c r="H48" s="27">
        <f t="shared" si="0"/>
        <v>0.95424250943932487</v>
      </c>
      <c r="I48" s="27">
        <f t="shared" si="1"/>
        <v>2.9154759474226504</v>
      </c>
      <c r="J48" s="27">
        <v>73</v>
      </c>
      <c r="K48" s="27">
        <f t="shared" si="2"/>
        <v>1.8692317197309762</v>
      </c>
      <c r="L48" s="27">
        <f t="shared" si="3"/>
        <v>8.5732140997411239</v>
      </c>
      <c r="M48" s="27">
        <v>80</v>
      </c>
      <c r="N48" s="27">
        <f t="shared" si="4"/>
        <v>1.9084850188786497</v>
      </c>
      <c r="O48" s="27">
        <f t="shared" si="5"/>
        <v>8.9721792224631809</v>
      </c>
      <c r="P48" s="26">
        <v>92.172417559405716</v>
      </c>
      <c r="Q48" s="27">
        <f t="shared" si="16"/>
        <v>1.9692873643425122</v>
      </c>
      <c r="R48" s="27">
        <f t="shared" si="17"/>
        <v>9.6266514198554898</v>
      </c>
      <c r="S48" s="28">
        <v>73.116288286540765</v>
      </c>
      <c r="T48" s="27">
        <f t="shared" si="18"/>
        <v>1.8699136619010877</v>
      </c>
      <c r="U48" s="27">
        <f t="shared" si="19"/>
        <v>8.5799934898891834</v>
      </c>
      <c r="V48" s="28">
        <v>61.251426324223885</v>
      </c>
      <c r="W48" s="27">
        <f t="shared" si="20"/>
        <v>1.7941493065732892</v>
      </c>
      <c r="X48" s="27">
        <f t="shared" si="21"/>
        <v>7.8582075770638617</v>
      </c>
      <c r="Y48" s="26">
        <f>13/3</f>
        <v>4.333333333333333</v>
      </c>
      <c r="Z48" s="27">
        <f t="shared" si="6"/>
        <v>0.7269987279362623</v>
      </c>
      <c r="AA48" s="27">
        <f t="shared" si="7"/>
        <v>2.1984843263788196</v>
      </c>
      <c r="AB48" s="29">
        <v>249.66666666666666</v>
      </c>
      <c r="AC48" s="27">
        <f t="shared" si="8"/>
        <v>2.3990965858719799</v>
      </c>
      <c r="AD48" s="27">
        <f t="shared" si="9"/>
        <v>15.816657885491065</v>
      </c>
      <c r="AE48" s="30">
        <v>1.79</v>
      </c>
      <c r="AF48" s="27">
        <f t="shared" si="10"/>
        <v>0.44560420327359757</v>
      </c>
      <c r="AG48" s="27">
        <f t="shared" si="11"/>
        <v>1.5132745950421556</v>
      </c>
      <c r="AH48" s="31">
        <v>25.733333333333331</v>
      </c>
      <c r="AI48" s="27">
        <f t="shared" si="12"/>
        <v>1.427053113564501</v>
      </c>
      <c r="AJ48" s="27">
        <f t="shared" si="13"/>
        <v>5.1218486246016024</v>
      </c>
      <c r="AK48" s="25">
        <v>1.93</v>
      </c>
      <c r="AL48" s="27">
        <f t="shared" si="14"/>
        <v>0.46686762035410939</v>
      </c>
      <c r="AM48" s="27">
        <f t="shared" si="15"/>
        <v>1.5588457268119895</v>
      </c>
    </row>
    <row r="49" spans="1:39" s="25" customFormat="1" x14ac:dyDescent="0.2">
      <c r="A49" s="25">
        <v>6</v>
      </c>
      <c r="B49" s="25">
        <v>12</v>
      </c>
      <c r="C49" s="26">
        <v>6.12</v>
      </c>
      <c r="D49" s="26" t="s">
        <v>316</v>
      </c>
      <c r="E49" s="9" t="s">
        <v>123</v>
      </c>
      <c r="F49" s="9">
        <v>2</v>
      </c>
      <c r="G49" s="27">
        <v>14</v>
      </c>
      <c r="H49" s="27">
        <f t="shared" si="0"/>
        <v>1.1760912590556813</v>
      </c>
      <c r="I49" s="27">
        <f t="shared" si="1"/>
        <v>3.8078865529319543</v>
      </c>
      <c r="J49" s="27">
        <v>80</v>
      </c>
      <c r="K49" s="27">
        <f t="shared" si="2"/>
        <v>1.9084850188786497</v>
      </c>
      <c r="L49" s="27">
        <f t="shared" si="3"/>
        <v>8.9721792224631809</v>
      </c>
      <c r="M49" s="27">
        <v>85</v>
      </c>
      <c r="N49" s="27">
        <f t="shared" si="4"/>
        <v>1.9344984512435677</v>
      </c>
      <c r="O49" s="27">
        <f t="shared" si="5"/>
        <v>9.2466210044534645</v>
      </c>
      <c r="P49" s="26">
        <v>99.597602693548168</v>
      </c>
      <c r="Q49" s="27">
        <f t="shared" si="16"/>
        <v>2.0025876313226041</v>
      </c>
      <c r="R49" s="27">
        <f t="shared" si="17"/>
        <v>10.00487894447245</v>
      </c>
      <c r="S49" s="28">
        <v>84.084433552180187</v>
      </c>
      <c r="T49" s="27">
        <f t="shared" si="18"/>
        <v>1.9298501118968927</v>
      </c>
      <c r="U49" s="27">
        <f t="shared" si="19"/>
        <v>9.1969795885486327</v>
      </c>
      <c r="V49" s="28">
        <v>83.999089527039729</v>
      </c>
      <c r="W49" s="27">
        <f t="shared" si="20"/>
        <v>1.9294142737672302</v>
      </c>
      <c r="X49" s="27">
        <f t="shared" si="21"/>
        <v>9.1923386320913849</v>
      </c>
      <c r="Y49" s="26">
        <v>2.6666666666666665</v>
      </c>
      <c r="Z49" s="27">
        <f t="shared" si="6"/>
        <v>0.56427143043856254</v>
      </c>
      <c r="AA49" s="27">
        <f t="shared" si="7"/>
        <v>1.7795130420052185</v>
      </c>
      <c r="AB49" s="29">
        <v>220.83333333333334</v>
      </c>
      <c r="AC49" s="27">
        <f t="shared" si="8"/>
        <v>2.3460268050910313</v>
      </c>
      <c r="AD49" s="27">
        <f t="shared" si="9"/>
        <v>14.877275736280932</v>
      </c>
      <c r="AE49" s="30">
        <v>1.28</v>
      </c>
      <c r="AF49" s="27">
        <f t="shared" si="10"/>
        <v>0.35793484700045386</v>
      </c>
      <c r="AG49" s="27">
        <f t="shared" si="11"/>
        <v>1.3341664064126333</v>
      </c>
      <c r="AH49" s="31">
        <v>0.3000000000000001</v>
      </c>
      <c r="AI49" s="27">
        <f t="shared" si="12"/>
        <v>0.11394335230683679</v>
      </c>
      <c r="AJ49" s="27">
        <f t="shared" si="13"/>
        <v>0.89442719099991586</v>
      </c>
      <c r="AK49" s="25">
        <v>3.21</v>
      </c>
      <c r="AL49" s="27">
        <f t="shared" si="14"/>
        <v>0.62428209583566829</v>
      </c>
      <c r="AM49" s="27">
        <f t="shared" si="15"/>
        <v>1.9261360284258222</v>
      </c>
    </row>
    <row r="50" spans="1:39" s="25" customFormat="1" x14ac:dyDescent="0.2">
      <c r="A50" s="25">
        <v>7</v>
      </c>
      <c r="B50" s="25">
        <v>1</v>
      </c>
      <c r="C50" s="26">
        <v>7.01</v>
      </c>
      <c r="D50" s="26" t="s">
        <v>314</v>
      </c>
      <c r="E50" s="9" t="s">
        <v>131</v>
      </c>
      <c r="F50" s="9">
        <v>1</v>
      </c>
      <c r="G50" s="27">
        <v>8</v>
      </c>
      <c r="H50" s="27">
        <f t="shared" si="0"/>
        <v>0.95424250943932487</v>
      </c>
      <c r="I50" s="27">
        <f t="shared" si="1"/>
        <v>2.9154759474226504</v>
      </c>
      <c r="J50" s="27">
        <v>85</v>
      </c>
      <c r="K50" s="27">
        <f t="shared" si="2"/>
        <v>1.9344984512435677</v>
      </c>
      <c r="L50" s="27">
        <f t="shared" si="3"/>
        <v>9.2466210044534645</v>
      </c>
      <c r="M50" s="27">
        <v>85</v>
      </c>
      <c r="N50" s="27">
        <f t="shared" si="4"/>
        <v>1.9344984512435677</v>
      </c>
      <c r="O50" s="27">
        <f t="shared" si="5"/>
        <v>9.2466210044534645</v>
      </c>
      <c r="P50" s="28" t="s">
        <v>29</v>
      </c>
      <c r="Q50" s="28" t="s">
        <v>29</v>
      </c>
      <c r="R50" s="28" t="s">
        <v>29</v>
      </c>
      <c r="S50" s="28" t="s">
        <v>29</v>
      </c>
      <c r="T50" s="28" t="s">
        <v>29</v>
      </c>
      <c r="U50" s="28" t="s">
        <v>29</v>
      </c>
      <c r="V50" s="28" t="s">
        <v>29</v>
      </c>
      <c r="W50" s="28" t="s">
        <v>29</v>
      </c>
      <c r="X50" s="28" t="s">
        <v>29</v>
      </c>
      <c r="Y50" s="26">
        <v>3.3333333333333335</v>
      </c>
      <c r="Z50" s="27">
        <f t="shared" si="6"/>
        <v>0.63682209758717434</v>
      </c>
      <c r="AA50" s="27">
        <f t="shared" si="7"/>
        <v>1.9578900207451218</v>
      </c>
      <c r="AB50" s="29">
        <v>142.33333333333334</v>
      </c>
      <c r="AC50" s="27">
        <f t="shared" si="8"/>
        <v>2.156347200859924</v>
      </c>
      <c r="AD50" s="27">
        <f t="shared" si="9"/>
        <v>11.951290027998372</v>
      </c>
      <c r="AE50" s="30">
        <v>1.6</v>
      </c>
      <c r="AF50" s="27">
        <f t="shared" si="10"/>
        <v>0.41497334797081797</v>
      </c>
      <c r="AG50" s="27">
        <f t="shared" si="11"/>
        <v>1.4491376746189439</v>
      </c>
      <c r="AH50" s="31">
        <v>3.0999999999999996</v>
      </c>
      <c r="AI50" s="27">
        <f t="shared" si="12"/>
        <v>0.61278385671973545</v>
      </c>
      <c r="AJ50" s="27">
        <f t="shared" si="13"/>
        <v>1.8973665961010275</v>
      </c>
      <c r="AK50" s="25">
        <v>2.48</v>
      </c>
      <c r="AL50" s="27">
        <f t="shared" si="14"/>
        <v>0.54157924394658097</v>
      </c>
      <c r="AM50" s="27">
        <f t="shared" si="15"/>
        <v>1.7262676501632068</v>
      </c>
    </row>
    <row r="51" spans="1:39" s="25" customFormat="1" x14ac:dyDescent="0.2">
      <c r="A51" s="25">
        <v>7</v>
      </c>
      <c r="B51" s="25">
        <v>2</v>
      </c>
      <c r="C51" s="26">
        <v>7.02</v>
      </c>
      <c r="D51" s="26" t="s">
        <v>314</v>
      </c>
      <c r="E51" s="9" t="s">
        <v>137</v>
      </c>
      <c r="F51" s="9">
        <v>1</v>
      </c>
      <c r="G51" s="27">
        <v>9</v>
      </c>
      <c r="H51" s="27">
        <f t="shared" si="0"/>
        <v>1</v>
      </c>
      <c r="I51" s="27">
        <f t="shared" si="1"/>
        <v>3.082207001484488</v>
      </c>
      <c r="J51" s="27">
        <v>85</v>
      </c>
      <c r="K51" s="27">
        <f t="shared" si="2"/>
        <v>1.9344984512435677</v>
      </c>
      <c r="L51" s="27">
        <f t="shared" si="3"/>
        <v>9.2466210044534645</v>
      </c>
      <c r="M51" s="27">
        <v>92</v>
      </c>
      <c r="N51" s="27">
        <f t="shared" si="4"/>
        <v>1.968482948553935</v>
      </c>
      <c r="O51" s="27">
        <f t="shared" si="5"/>
        <v>9.6176920308356717</v>
      </c>
      <c r="P51" s="28" t="s">
        <v>29</v>
      </c>
      <c r="Q51" s="28" t="s">
        <v>29</v>
      </c>
      <c r="R51" s="28" t="s">
        <v>29</v>
      </c>
      <c r="S51" s="28" t="s">
        <v>29</v>
      </c>
      <c r="T51" s="28" t="s">
        <v>29</v>
      </c>
      <c r="U51" s="28" t="s">
        <v>29</v>
      </c>
      <c r="V51" s="28" t="s">
        <v>29</v>
      </c>
      <c r="W51" s="28" t="s">
        <v>29</v>
      </c>
      <c r="X51" s="28" t="s">
        <v>29</v>
      </c>
      <c r="Y51" s="26">
        <v>7.666666666666667</v>
      </c>
      <c r="Z51" s="27">
        <f t="shared" si="6"/>
        <v>0.93785209325115559</v>
      </c>
      <c r="AA51" s="27">
        <f t="shared" si="7"/>
        <v>2.8577380332470415</v>
      </c>
      <c r="AB51" s="29">
        <v>128.5</v>
      </c>
      <c r="AC51" s="27">
        <f t="shared" si="8"/>
        <v>2.1122697684172707</v>
      </c>
      <c r="AD51" s="27">
        <f t="shared" si="9"/>
        <v>11.357816691600547</v>
      </c>
      <c r="AE51" s="30">
        <v>1.85</v>
      </c>
      <c r="AF51" s="27">
        <f t="shared" si="10"/>
        <v>0.45484486000851021</v>
      </c>
      <c r="AG51" s="27">
        <f t="shared" si="11"/>
        <v>1.5329709716755893</v>
      </c>
      <c r="AH51" s="31" t="s">
        <v>29</v>
      </c>
      <c r="AI51" s="27" t="s">
        <v>29</v>
      </c>
      <c r="AJ51" s="27" t="s">
        <v>29</v>
      </c>
      <c r="AK51" s="27" t="s">
        <v>29</v>
      </c>
      <c r="AL51" s="27" t="s">
        <v>29</v>
      </c>
      <c r="AM51" s="27" t="s">
        <v>29</v>
      </c>
    </row>
    <row r="52" spans="1:39" s="25" customFormat="1" x14ac:dyDescent="0.2">
      <c r="A52" s="25">
        <v>7</v>
      </c>
      <c r="B52" s="25">
        <v>3</v>
      </c>
      <c r="C52" s="26">
        <v>7.03</v>
      </c>
      <c r="D52" s="26" t="s">
        <v>314</v>
      </c>
      <c r="E52" s="9" t="s">
        <v>141</v>
      </c>
      <c r="F52" s="9">
        <v>1</v>
      </c>
      <c r="G52" s="27">
        <v>14</v>
      </c>
      <c r="H52" s="27">
        <f t="shared" si="0"/>
        <v>1.1760912590556813</v>
      </c>
      <c r="I52" s="27">
        <f t="shared" si="1"/>
        <v>3.8078865529319543</v>
      </c>
      <c r="J52" s="27">
        <v>92</v>
      </c>
      <c r="K52" s="27">
        <f t="shared" si="2"/>
        <v>1.968482948553935</v>
      </c>
      <c r="L52" s="27">
        <f t="shared" si="3"/>
        <v>9.6176920308356717</v>
      </c>
      <c r="M52" s="27">
        <v>92</v>
      </c>
      <c r="N52" s="27">
        <f t="shared" si="4"/>
        <v>1.968482948553935</v>
      </c>
      <c r="O52" s="27">
        <f t="shared" si="5"/>
        <v>9.6176920308356717</v>
      </c>
      <c r="P52" s="28" t="s">
        <v>29</v>
      </c>
      <c r="Q52" s="28" t="s">
        <v>29</v>
      </c>
      <c r="R52" s="28" t="s">
        <v>29</v>
      </c>
      <c r="S52" s="28" t="s">
        <v>29</v>
      </c>
      <c r="T52" s="28" t="s">
        <v>29</v>
      </c>
      <c r="U52" s="28" t="s">
        <v>29</v>
      </c>
      <c r="V52" s="28" t="s">
        <v>29</v>
      </c>
      <c r="W52" s="28" t="s">
        <v>29</v>
      </c>
      <c r="X52" s="28" t="s">
        <v>29</v>
      </c>
      <c r="Y52" s="26">
        <v>2.3333333333333335</v>
      </c>
      <c r="Z52" s="27">
        <f t="shared" si="6"/>
        <v>0.52287874528033762</v>
      </c>
      <c r="AA52" s="27">
        <f t="shared" si="7"/>
        <v>1.6832508230603465</v>
      </c>
      <c r="AB52" s="29">
        <v>189.16666666666666</v>
      </c>
      <c r="AC52" s="27">
        <f t="shared" si="8"/>
        <v>2.2791343940345712</v>
      </c>
      <c r="AD52" s="27">
        <f t="shared" si="9"/>
        <v>13.771952173409064</v>
      </c>
      <c r="AE52" s="30">
        <v>1.56</v>
      </c>
      <c r="AF52" s="27">
        <f t="shared" si="10"/>
        <v>0.40823996531184958</v>
      </c>
      <c r="AG52" s="27">
        <f t="shared" si="11"/>
        <v>1.4352700094407325</v>
      </c>
      <c r="AH52" s="31" t="s">
        <v>29</v>
      </c>
      <c r="AI52" s="27" t="s">
        <v>29</v>
      </c>
      <c r="AJ52" s="27" t="s">
        <v>29</v>
      </c>
      <c r="AK52" s="27" t="s">
        <v>29</v>
      </c>
      <c r="AL52" s="27" t="s">
        <v>29</v>
      </c>
      <c r="AM52" s="27" t="s">
        <v>29</v>
      </c>
    </row>
    <row r="53" spans="1:39" s="25" customFormat="1" x14ac:dyDescent="0.2">
      <c r="A53" s="25">
        <v>7</v>
      </c>
      <c r="B53" s="25">
        <v>4</v>
      </c>
      <c r="C53" s="26">
        <v>7.04</v>
      </c>
      <c r="D53" s="26" t="s">
        <v>314</v>
      </c>
      <c r="E53" s="9" t="s">
        <v>144</v>
      </c>
      <c r="F53" s="9">
        <v>1</v>
      </c>
      <c r="G53" s="27">
        <v>12</v>
      </c>
      <c r="H53" s="27">
        <f t="shared" si="0"/>
        <v>1.1139433523068367</v>
      </c>
      <c r="I53" s="27">
        <f t="shared" si="1"/>
        <v>3.5355339059327378</v>
      </c>
      <c r="J53" s="27">
        <v>80</v>
      </c>
      <c r="K53" s="27">
        <f t="shared" si="2"/>
        <v>1.9084850188786497</v>
      </c>
      <c r="L53" s="27">
        <f t="shared" si="3"/>
        <v>8.9721792224631809</v>
      </c>
      <c r="M53" s="27">
        <v>80</v>
      </c>
      <c r="N53" s="27">
        <f t="shared" si="4"/>
        <v>1.9084850188786497</v>
      </c>
      <c r="O53" s="27">
        <f t="shared" si="5"/>
        <v>8.9721792224631809</v>
      </c>
      <c r="P53" s="28" t="s">
        <v>29</v>
      </c>
      <c r="Q53" s="28" t="s">
        <v>29</v>
      </c>
      <c r="R53" s="28" t="s">
        <v>29</v>
      </c>
      <c r="S53" s="28" t="s">
        <v>29</v>
      </c>
      <c r="T53" s="28" t="s">
        <v>29</v>
      </c>
      <c r="U53" s="28" t="s">
        <v>29</v>
      </c>
      <c r="V53" s="28" t="s">
        <v>29</v>
      </c>
      <c r="W53" s="28" t="s">
        <v>29</v>
      </c>
      <c r="X53" s="28" t="s">
        <v>29</v>
      </c>
      <c r="Y53" s="26">
        <f>4/3</f>
        <v>1.3333333333333333</v>
      </c>
      <c r="Z53" s="27">
        <f t="shared" si="6"/>
        <v>0.36797678529459432</v>
      </c>
      <c r="AA53" s="27">
        <f t="shared" si="7"/>
        <v>1.35400640077266</v>
      </c>
      <c r="AB53" s="29">
        <v>206.83333333333334</v>
      </c>
      <c r="AC53" s="27">
        <f t="shared" si="8"/>
        <v>2.3177152030948989</v>
      </c>
      <c r="AD53" s="27">
        <f t="shared" si="9"/>
        <v>14.39907404430345</v>
      </c>
      <c r="AE53" s="30">
        <v>1.28</v>
      </c>
      <c r="AF53" s="27">
        <f t="shared" si="10"/>
        <v>0.35793484700045386</v>
      </c>
      <c r="AG53" s="27">
        <f t="shared" si="11"/>
        <v>1.3341664064126333</v>
      </c>
      <c r="AH53" s="31">
        <v>34.633333333333333</v>
      </c>
      <c r="AI53" s="27">
        <f t="shared" si="12"/>
        <v>1.5518564504891155</v>
      </c>
      <c r="AJ53" s="27">
        <f t="shared" si="13"/>
        <v>5.927337794772062</v>
      </c>
      <c r="AK53" s="25">
        <v>2.02</v>
      </c>
      <c r="AL53" s="27">
        <f t="shared" si="14"/>
        <v>0.48000694295715063</v>
      </c>
      <c r="AM53" s="27">
        <f t="shared" si="15"/>
        <v>1.5874507866387544</v>
      </c>
    </row>
    <row r="54" spans="1:39" s="25" customFormat="1" x14ac:dyDescent="0.2">
      <c r="A54" s="25">
        <v>7</v>
      </c>
      <c r="B54" s="25">
        <v>5</v>
      </c>
      <c r="C54" s="26">
        <v>7.05</v>
      </c>
      <c r="D54" s="26" t="s">
        <v>312</v>
      </c>
      <c r="E54" s="9" t="s">
        <v>9</v>
      </c>
      <c r="F54" s="9">
        <v>1</v>
      </c>
      <c r="G54" s="27">
        <v>13</v>
      </c>
      <c r="H54" s="27">
        <f t="shared" si="0"/>
        <v>1.146128035678238</v>
      </c>
      <c r="I54" s="27">
        <f t="shared" si="1"/>
        <v>3.6742346141747673</v>
      </c>
      <c r="J54" s="27">
        <v>122</v>
      </c>
      <c r="K54" s="27">
        <f t="shared" si="2"/>
        <v>2.0899051114393981</v>
      </c>
      <c r="L54" s="27">
        <f t="shared" si="3"/>
        <v>11.067971810589327</v>
      </c>
      <c r="M54" s="27">
        <v>128</v>
      </c>
      <c r="N54" s="27">
        <f t="shared" si="4"/>
        <v>2.1105897102992488</v>
      </c>
      <c r="O54" s="27">
        <f t="shared" si="5"/>
        <v>11.335784048754634</v>
      </c>
      <c r="P54" s="28" t="s">
        <v>29</v>
      </c>
      <c r="Q54" s="28" t="s">
        <v>29</v>
      </c>
      <c r="R54" s="28" t="s">
        <v>29</v>
      </c>
      <c r="S54" s="28" t="s">
        <v>29</v>
      </c>
      <c r="T54" s="28" t="s">
        <v>29</v>
      </c>
      <c r="U54" s="28" t="s">
        <v>29</v>
      </c>
      <c r="V54" s="28" t="s">
        <v>29</v>
      </c>
      <c r="W54" s="28" t="s">
        <v>29</v>
      </c>
      <c r="X54" s="28" t="s">
        <v>29</v>
      </c>
      <c r="Y54" s="26">
        <v>10</v>
      </c>
      <c r="Z54" s="27">
        <f t="shared" si="6"/>
        <v>1.0413926851582251</v>
      </c>
      <c r="AA54" s="27">
        <f t="shared" si="7"/>
        <v>3.2403703492039302</v>
      </c>
      <c r="AB54" s="29">
        <v>413.66666666666669</v>
      </c>
      <c r="AC54" s="27">
        <f t="shared" si="8"/>
        <v>2.6176991256351374</v>
      </c>
      <c r="AD54" s="27">
        <f t="shared" si="9"/>
        <v>20.351085147152883</v>
      </c>
      <c r="AE54" s="30">
        <v>1.3</v>
      </c>
      <c r="AF54" s="27">
        <f t="shared" si="10"/>
        <v>0.36172783601759284</v>
      </c>
      <c r="AG54" s="27">
        <f t="shared" si="11"/>
        <v>1.3416407864998738</v>
      </c>
      <c r="AH54" s="31">
        <v>10.799999999999999</v>
      </c>
      <c r="AI54" s="27">
        <f t="shared" si="12"/>
        <v>1.0718820073061253</v>
      </c>
      <c r="AJ54" s="27">
        <f t="shared" si="13"/>
        <v>3.3615472627943221</v>
      </c>
      <c r="AK54" s="25">
        <v>1.88</v>
      </c>
      <c r="AL54" s="27">
        <f t="shared" si="14"/>
        <v>0.45939248775923086</v>
      </c>
      <c r="AM54" s="27">
        <f t="shared" si="15"/>
        <v>1.5427248620541512</v>
      </c>
    </row>
    <row r="55" spans="1:39" s="25" customFormat="1" x14ac:dyDescent="0.2">
      <c r="A55" s="25">
        <v>7</v>
      </c>
      <c r="B55" s="25">
        <v>6</v>
      </c>
      <c r="C55" s="26">
        <v>7.06</v>
      </c>
      <c r="D55" s="26" t="s">
        <v>314</v>
      </c>
      <c r="E55" s="9" t="s">
        <v>152</v>
      </c>
      <c r="F55" s="9">
        <v>1</v>
      </c>
      <c r="G55" s="27">
        <v>8</v>
      </c>
      <c r="H55" s="27">
        <f t="shared" si="0"/>
        <v>0.95424250943932487</v>
      </c>
      <c r="I55" s="27">
        <f t="shared" si="1"/>
        <v>2.9154759474226504</v>
      </c>
      <c r="J55" s="27">
        <v>73</v>
      </c>
      <c r="K55" s="27">
        <f t="shared" si="2"/>
        <v>1.8692317197309762</v>
      </c>
      <c r="L55" s="27">
        <f t="shared" si="3"/>
        <v>8.5732140997411239</v>
      </c>
      <c r="M55" s="27">
        <v>80</v>
      </c>
      <c r="N55" s="27">
        <f t="shared" si="4"/>
        <v>1.9084850188786497</v>
      </c>
      <c r="O55" s="27">
        <f t="shared" si="5"/>
        <v>8.9721792224631809</v>
      </c>
      <c r="P55" s="28" t="s">
        <v>29</v>
      </c>
      <c r="Q55" s="28" t="s">
        <v>29</v>
      </c>
      <c r="R55" s="28" t="s">
        <v>29</v>
      </c>
      <c r="S55" s="28" t="s">
        <v>29</v>
      </c>
      <c r="T55" s="28" t="s">
        <v>29</v>
      </c>
      <c r="U55" s="28" t="s">
        <v>29</v>
      </c>
      <c r="V55" s="28" t="s">
        <v>29</v>
      </c>
      <c r="W55" s="28" t="s">
        <v>29</v>
      </c>
      <c r="X55" s="28" t="s">
        <v>29</v>
      </c>
      <c r="Y55" s="26">
        <f>8/3</f>
        <v>2.6666666666666665</v>
      </c>
      <c r="Z55" s="27">
        <f t="shared" si="6"/>
        <v>0.56427143043856254</v>
      </c>
      <c r="AA55" s="27">
        <f t="shared" si="7"/>
        <v>1.7795130420052185</v>
      </c>
      <c r="AB55" s="29">
        <v>179.83333333333334</v>
      </c>
      <c r="AC55" s="27">
        <f t="shared" si="8"/>
        <v>2.2572784878009049</v>
      </c>
      <c r="AD55" s="27">
        <f t="shared" si="9"/>
        <v>13.428824718989125</v>
      </c>
      <c r="AE55" s="30">
        <v>1.19</v>
      </c>
      <c r="AF55" s="27">
        <f t="shared" si="10"/>
        <v>0.34044411484011833</v>
      </c>
      <c r="AG55" s="27">
        <f t="shared" si="11"/>
        <v>1.3</v>
      </c>
      <c r="AH55" s="31">
        <v>38.766666666666666</v>
      </c>
      <c r="AI55" s="27">
        <f t="shared" si="12"/>
        <v>1.5995191889506795</v>
      </c>
      <c r="AJ55" s="27">
        <f t="shared" si="13"/>
        <v>6.2663120467039199</v>
      </c>
      <c r="AK55" s="25">
        <v>2.14</v>
      </c>
      <c r="AL55" s="27">
        <f t="shared" si="14"/>
        <v>0.49692964807321494</v>
      </c>
      <c r="AM55" s="27">
        <f t="shared" si="15"/>
        <v>1.6248076809271921</v>
      </c>
    </row>
    <row r="56" spans="1:39" s="25" customFormat="1" x14ac:dyDescent="0.2">
      <c r="A56" s="25">
        <v>7</v>
      </c>
      <c r="B56" s="25">
        <v>7</v>
      </c>
      <c r="C56" s="26">
        <v>7.07</v>
      </c>
      <c r="D56" s="26" t="s">
        <v>309</v>
      </c>
      <c r="E56" s="9" t="s">
        <v>134</v>
      </c>
      <c r="F56" s="9">
        <v>2</v>
      </c>
      <c r="G56" s="27">
        <v>11</v>
      </c>
      <c r="H56" s="27">
        <f t="shared" si="0"/>
        <v>1.0791812460476249</v>
      </c>
      <c r="I56" s="27">
        <f t="shared" si="1"/>
        <v>3.3911649915626341</v>
      </c>
      <c r="J56" s="27">
        <v>58</v>
      </c>
      <c r="K56" s="27">
        <f t="shared" si="2"/>
        <v>1.7708520116421442</v>
      </c>
      <c r="L56" s="27">
        <f t="shared" si="3"/>
        <v>7.6485292703891776</v>
      </c>
      <c r="M56" s="27">
        <v>65</v>
      </c>
      <c r="N56" s="27">
        <f t="shared" si="4"/>
        <v>1.8195439355418688</v>
      </c>
      <c r="O56" s="27">
        <f t="shared" si="5"/>
        <v>8.0932070281193234</v>
      </c>
      <c r="P56" s="28" t="s">
        <v>29</v>
      </c>
      <c r="Q56" s="28" t="s">
        <v>29</v>
      </c>
      <c r="R56" s="28" t="s">
        <v>29</v>
      </c>
      <c r="S56" s="28" t="s">
        <v>29</v>
      </c>
      <c r="T56" s="28" t="s">
        <v>29</v>
      </c>
      <c r="U56" s="28" t="s">
        <v>29</v>
      </c>
      <c r="V56" s="28" t="s">
        <v>29</v>
      </c>
      <c r="W56" s="28" t="s">
        <v>29</v>
      </c>
      <c r="X56" s="28" t="s">
        <v>29</v>
      </c>
      <c r="Y56" s="26">
        <v>0</v>
      </c>
      <c r="Z56" s="27">
        <f t="shared" si="6"/>
        <v>0</v>
      </c>
      <c r="AA56" s="27">
        <f t="shared" si="7"/>
        <v>0.70710678118654757</v>
      </c>
      <c r="AB56" s="29">
        <v>116.33333333333333</v>
      </c>
      <c r="AC56" s="27">
        <f t="shared" si="8"/>
        <v>2.0694214087584686</v>
      </c>
      <c r="AD56" s="27">
        <f t="shared" si="9"/>
        <v>10.808946911393974</v>
      </c>
      <c r="AE56" s="30">
        <v>1.23</v>
      </c>
      <c r="AF56" s="27">
        <f t="shared" si="10"/>
        <v>0.34830486304816066</v>
      </c>
      <c r="AG56" s="27">
        <f t="shared" si="11"/>
        <v>1.3152946437965904</v>
      </c>
      <c r="AH56" s="31">
        <v>38.766666666666666</v>
      </c>
      <c r="AI56" s="27">
        <f t="shared" si="12"/>
        <v>1.5995191889506795</v>
      </c>
      <c r="AJ56" s="27">
        <f t="shared" si="13"/>
        <v>6.2663120467039199</v>
      </c>
      <c r="AK56" s="25">
        <v>1.69</v>
      </c>
      <c r="AL56" s="27">
        <f t="shared" si="14"/>
        <v>0.42975228000240795</v>
      </c>
      <c r="AM56" s="27">
        <f t="shared" si="15"/>
        <v>1.4798648586948742</v>
      </c>
    </row>
    <row r="57" spans="1:39" s="25" customFormat="1" x14ac:dyDescent="0.2">
      <c r="A57" s="25">
        <v>7</v>
      </c>
      <c r="B57" s="25">
        <v>8</v>
      </c>
      <c r="C57" s="26">
        <v>7.08</v>
      </c>
      <c r="D57" s="26" t="s">
        <v>316</v>
      </c>
      <c r="E57" s="9" t="s">
        <v>70</v>
      </c>
      <c r="F57" s="9">
        <v>2</v>
      </c>
      <c r="G57" s="27">
        <v>12</v>
      </c>
      <c r="H57" s="27">
        <f t="shared" si="0"/>
        <v>1.1139433523068367</v>
      </c>
      <c r="I57" s="27">
        <f t="shared" si="1"/>
        <v>3.5355339059327378</v>
      </c>
      <c r="J57" s="27">
        <v>80</v>
      </c>
      <c r="K57" s="27">
        <f t="shared" si="2"/>
        <v>1.9084850188786497</v>
      </c>
      <c r="L57" s="27">
        <f t="shared" si="3"/>
        <v>8.9721792224631809</v>
      </c>
      <c r="M57" s="27">
        <v>80</v>
      </c>
      <c r="N57" s="27">
        <f t="shared" si="4"/>
        <v>1.9084850188786497</v>
      </c>
      <c r="O57" s="27">
        <f t="shared" si="5"/>
        <v>8.9721792224631809</v>
      </c>
      <c r="P57" s="28" t="s">
        <v>29</v>
      </c>
      <c r="Q57" s="28" t="s">
        <v>29</v>
      </c>
      <c r="R57" s="28" t="s">
        <v>29</v>
      </c>
      <c r="S57" s="28" t="s">
        <v>29</v>
      </c>
      <c r="T57" s="28" t="s">
        <v>29</v>
      </c>
      <c r="U57" s="28" t="s">
        <v>29</v>
      </c>
      <c r="V57" s="28" t="s">
        <v>29</v>
      </c>
      <c r="W57" s="28" t="s">
        <v>29</v>
      </c>
      <c r="X57" s="28" t="s">
        <v>29</v>
      </c>
      <c r="Y57" s="26">
        <f>8/3</f>
        <v>2.6666666666666665</v>
      </c>
      <c r="Z57" s="27">
        <f t="shared" si="6"/>
        <v>0.56427143043856254</v>
      </c>
      <c r="AA57" s="27">
        <f t="shared" si="7"/>
        <v>1.7795130420052185</v>
      </c>
      <c r="AB57" s="29">
        <v>216.66666666666666</v>
      </c>
      <c r="AC57" s="27">
        <f t="shared" si="8"/>
        <v>2.3377919265554117</v>
      </c>
      <c r="AD57" s="27">
        <f t="shared" si="9"/>
        <v>14.736575812130397</v>
      </c>
      <c r="AE57" s="30">
        <v>1.07</v>
      </c>
      <c r="AF57" s="27">
        <f t="shared" si="10"/>
        <v>0.31597034545691782</v>
      </c>
      <c r="AG57" s="27">
        <f t="shared" si="11"/>
        <v>1.2529964086141667</v>
      </c>
      <c r="AH57" s="31">
        <v>61.333333333333336</v>
      </c>
      <c r="AI57" s="27">
        <f t="shared" si="12"/>
        <v>1.7947203518168366</v>
      </c>
      <c r="AJ57" s="27">
        <f t="shared" si="13"/>
        <v>7.8634174080569661</v>
      </c>
      <c r="AK57" s="25">
        <v>1.87</v>
      </c>
      <c r="AL57" s="27">
        <f t="shared" si="14"/>
        <v>0.45788189673399232</v>
      </c>
      <c r="AM57" s="27">
        <f t="shared" si="15"/>
        <v>1.5394804318340654</v>
      </c>
    </row>
    <row r="58" spans="1:39" s="25" customFormat="1" x14ac:dyDescent="0.2">
      <c r="A58" s="25">
        <v>7</v>
      </c>
      <c r="B58" s="25">
        <v>9</v>
      </c>
      <c r="C58" s="26">
        <v>7.09</v>
      </c>
      <c r="D58" s="26" t="s">
        <v>316</v>
      </c>
      <c r="E58" s="9" t="s">
        <v>143</v>
      </c>
      <c r="F58" s="9">
        <v>2</v>
      </c>
      <c r="G58" s="27">
        <v>14</v>
      </c>
      <c r="H58" s="27">
        <f t="shared" si="0"/>
        <v>1.1760912590556813</v>
      </c>
      <c r="I58" s="27">
        <f t="shared" si="1"/>
        <v>3.8078865529319543</v>
      </c>
      <c r="J58" s="27">
        <v>80</v>
      </c>
      <c r="K58" s="27">
        <f t="shared" si="2"/>
        <v>1.9084850188786497</v>
      </c>
      <c r="L58" s="27">
        <f t="shared" si="3"/>
        <v>8.9721792224631809</v>
      </c>
      <c r="M58" s="27">
        <v>80</v>
      </c>
      <c r="N58" s="27">
        <f t="shared" si="4"/>
        <v>1.9084850188786497</v>
      </c>
      <c r="O58" s="27">
        <f t="shared" si="5"/>
        <v>8.9721792224631809</v>
      </c>
      <c r="P58" s="28" t="s">
        <v>29</v>
      </c>
      <c r="Q58" s="28" t="s">
        <v>29</v>
      </c>
      <c r="R58" s="28" t="s">
        <v>29</v>
      </c>
      <c r="S58" s="28" t="s">
        <v>29</v>
      </c>
      <c r="T58" s="28" t="s">
        <v>29</v>
      </c>
      <c r="U58" s="28" t="s">
        <v>29</v>
      </c>
      <c r="V58" s="28" t="s">
        <v>29</v>
      </c>
      <c r="W58" s="28" t="s">
        <v>29</v>
      </c>
      <c r="X58" s="28" t="s">
        <v>29</v>
      </c>
      <c r="Y58" s="26">
        <f>6/3</f>
        <v>2</v>
      </c>
      <c r="Z58" s="27">
        <f t="shared" si="6"/>
        <v>0.47712125471966244</v>
      </c>
      <c r="AA58" s="27">
        <f t="shared" si="7"/>
        <v>1.5811388300841898</v>
      </c>
      <c r="AB58" s="29">
        <v>294.5</v>
      </c>
      <c r="AC58" s="27">
        <f t="shared" si="8"/>
        <v>2.4705574852172743</v>
      </c>
      <c r="AD58" s="27">
        <f t="shared" si="9"/>
        <v>17.175564037317667</v>
      </c>
      <c r="AE58" s="30">
        <v>0.96</v>
      </c>
      <c r="AF58" s="27">
        <f t="shared" si="10"/>
        <v>0.29225607135647602</v>
      </c>
      <c r="AG58" s="27">
        <f t="shared" si="11"/>
        <v>1.2083045973594573</v>
      </c>
      <c r="AH58" s="31">
        <v>10.600000000000001</v>
      </c>
      <c r="AI58" s="27">
        <f t="shared" si="12"/>
        <v>1.0644579892269186</v>
      </c>
      <c r="AJ58" s="27">
        <f t="shared" si="13"/>
        <v>3.3316662497915366</v>
      </c>
      <c r="AK58" s="25">
        <v>2.41</v>
      </c>
      <c r="AL58" s="27">
        <f t="shared" si="14"/>
        <v>0.53275437899249778</v>
      </c>
      <c r="AM58" s="27">
        <f t="shared" si="15"/>
        <v>1.7058722109231981</v>
      </c>
    </row>
    <row r="59" spans="1:39" s="25" customFormat="1" x14ac:dyDescent="0.2">
      <c r="A59" s="25">
        <v>7</v>
      </c>
      <c r="B59" s="25">
        <v>10</v>
      </c>
      <c r="C59" s="26">
        <v>7.1</v>
      </c>
      <c r="D59" s="26" t="s">
        <v>313</v>
      </c>
      <c r="E59" s="9" t="s">
        <v>11</v>
      </c>
      <c r="F59" s="9">
        <v>2</v>
      </c>
      <c r="G59" s="27">
        <v>14</v>
      </c>
      <c r="H59" s="27">
        <f t="shared" si="0"/>
        <v>1.1760912590556813</v>
      </c>
      <c r="I59" s="27">
        <f t="shared" si="1"/>
        <v>3.8078865529319543</v>
      </c>
      <c r="J59" s="27">
        <v>58</v>
      </c>
      <c r="K59" s="27">
        <f t="shared" si="2"/>
        <v>1.7708520116421442</v>
      </c>
      <c r="L59" s="27">
        <f t="shared" si="3"/>
        <v>7.6485292703891776</v>
      </c>
      <c r="M59" s="27">
        <v>65</v>
      </c>
      <c r="N59" s="27">
        <f t="shared" si="4"/>
        <v>1.8195439355418688</v>
      </c>
      <c r="O59" s="27">
        <f t="shared" si="5"/>
        <v>8.0932070281193234</v>
      </c>
      <c r="P59" s="28" t="s">
        <v>29</v>
      </c>
      <c r="Q59" s="28" t="s">
        <v>29</v>
      </c>
      <c r="R59" s="28" t="s">
        <v>29</v>
      </c>
      <c r="S59" s="28" t="s">
        <v>29</v>
      </c>
      <c r="T59" s="28" t="s">
        <v>29</v>
      </c>
      <c r="U59" s="28" t="s">
        <v>29</v>
      </c>
      <c r="V59" s="28" t="s">
        <v>29</v>
      </c>
      <c r="W59" s="28" t="s">
        <v>29</v>
      </c>
      <c r="X59" s="28" t="s">
        <v>29</v>
      </c>
      <c r="Y59" s="26">
        <v>0</v>
      </c>
      <c r="Z59" s="27">
        <f t="shared" si="6"/>
        <v>0</v>
      </c>
      <c r="AA59" s="27">
        <f t="shared" si="7"/>
        <v>0.70710678118654757</v>
      </c>
      <c r="AB59" s="29">
        <v>252.83333333333334</v>
      </c>
      <c r="AC59" s="27">
        <f t="shared" si="8"/>
        <v>2.4045486529523989</v>
      </c>
      <c r="AD59" s="27">
        <f t="shared" si="9"/>
        <v>15.916448515084429</v>
      </c>
      <c r="AE59" s="30">
        <v>0.54</v>
      </c>
      <c r="AF59" s="27">
        <f t="shared" si="10"/>
        <v>0.18752072083646307</v>
      </c>
      <c r="AG59" s="27">
        <f t="shared" si="11"/>
        <v>1.019803902718557</v>
      </c>
      <c r="AH59" s="31">
        <v>215.60000000000002</v>
      </c>
      <c r="AI59" s="27">
        <f t="shared" si="12"/>
        <v>2.3356584522893016</v>
      </c>
      <c r="AJ59" s="27">
        <f t="shared" si="13"/>
        <v>14.700340132119393</v>
      </c>
      <c r="AK59" s="25">
        <v>1.81</v>
      </c>
      <c r="AL59" s="27">
        <f t="shared" si="14"/>
        <v>0.44870631990507992</v>
      </c>
      <c r="AM59" s="27">
        <f t="shared" si="15"/>
        <v>1.5198684153570663</v>
      </c>
    </row>
    <row r="60" spans="1:39" s="25" customFormat="1" x14ac:dyDescent="0.2">
      <c r="A60" s="25">
        <v>7</v>
      </c>
      <c r="B60" s="25">
        <v>11</v>
      </c>
      <c r="C60" s="26">
        <v>7.11</v>
      </c>
      <c r="D60" s="26" t="s">
        <v>316</v>
      </c>
      <c r="E60" s="9" t="s">
        <v>149</v>
      </c>
      <c r="F60" s="9">
        <v>2</v>
      </c>
      <c r="G60" s="27">
        <v>11</v>
      </c>
      <c r="H60" s="27">
        <f t="shared" si="0"/>
        <v>1.0791812460476249</v>
      </c>
      <c r="I60" s="27">
        <f t="shared" si="1"/>
        <v>3.3911649915626341</v>
      </c>
      <c r="J60" s="27">
        <v>80</v>
      </c>
      <c r="K60" s="27">
        <f t="shared" si="2"/>
        <v>1.9084850188786497</v>
      </c>
      <c r="L60" s="27">
        <f t="shared" si="3"/>
        <v>8.9721792224631809</v>
      </c>
      <c r="M60" s="27">
        <v>80</v>
      </c>
      <c r="N60" s="27">
        <f t="shared" si="4"/>
        <v>1.9084850188786497</v>
      </c>
      <c r="O60" s="27">
        <f t="shared" si="5"/>
        <v>8.9721792224631809</v>
      </c>
      <c r="P60" s="28" t="s">
        <v>29</v>
      </c>
      <c r="Q60" s="28" t="s">
        <v>29</v>
      </c>
      <c r="R60" s="28" t="s">
        <v>29</v>
      </c>
      <c r="S60" s="28" t="s">
        <v>29</v>
      </c>
      <c r="T60" s="28" t="s">
        <v>29</v>
      </c>
      <c r="U60" s="28" t="s">
        <v>29</v>
      </c>
      <c r="V60" s="28" t="s">
        <v>29</v>
      </c>
      <c r="W60" s="28" t="s">
        <v>29</v>
      </c>
      <c r="X60" s="28" t="s">
        <v>29</v>
      </c>
      <c r="Y60" s="26">
        <f>7/3</f>
        <v>2.3333333333333335</v>
      </c>
      <c r="Z60" s="27">
        <f t="shared" si="6"/>
        <v>0.52287874528033762</v>
      </c>
      <c r="AA60" s="27">
        <f t="shared" si="7"/>
        <v>1.6832508230603465</v>
      </c>
      <c r="AB60" s="29">
        <v>248.16666666666666</v>
      </c>
      <c r="AC60" s="27">
        <f t="shared" si="8"/>
        <v>2.3964899422768049</v>
      </c>
      <c r="AD60" s="27">
        <f t="shared" si="9"/>
        <v>15.769168230019828</v>
      </c>
      <c r="AE60" s="30">
        <v>1.02</v>
      </c>
      <c r="AF60" s="27">
        <f t="shared" si="10"/>
        <v>0.30535136944662378</v>
      </c>
      <c r="AG60" s="27">
        <f t="shared" si="11"/>
        <v>1.2328828005937953</v>
      </c>
      <c r="AH60" s="31">
        <v>42.333333333333336</v>
      </c>
      <c r="AI60" s="27">
        <f t="shared" si="12"/>
        <v>1.6368220975871743</v>
      </c>
      <c r="AJ60" s="27">
        <f t="shared" si="13"/>
        <v>6.5447179720239541</v>
      </c>
      <c r="AK60" s="25">
        <v>2.06</v>
      </c>
      <c r="AL60" s="27">
        <f t="shared" si="14"/>
        <v>0.48572142648158001</v>
      </c>
      <c r="AM60" s="27">
        <f t="shared" si="15"/>
        <v>1.6</v>
      </c>
    </row>
    <row r="61" spans="1:39" s="25" customFormat="1" x14ac:dyDescent="0.2">
      <c r="A61" s="25">
        <v>7</v>
      </c>
      <c r="B61" s="25">
        <v>12</v>
      </c>
      <c r="C61" s="26">
        <v>7.12</v>
      </c>
      <c r="D61" s="26" t="s">
        <v>316</v>
      </c>
      <c r="E61" s="9" t="s">
        <v>154</v>
      </c>
      <c r="F61" s="9">
        <v>2</v>
      </c>
      <c r="G61" s="27">
        <v>13</v>
      </c>
      <c r="H61" s="27">
        <f t="shared" si="0"/>
        <v>1.146128035678238</v>
      </c>
      <c r="I61" s="27">
        <f t="shared" si="1"/>
        <v>3.6742346141747673</v>
      </c>
      <c r="J61" s="27">
        <v>85</v>
      </c>
      <c r="K61" s="27">
        <f t="shared" si="2"/>
        <v>1.9344984512435677</v>
      </c>
      <c r="L61" s="27">
        <f t="shared" si="3"/>
        <v>9.2466210044534645</v>
      </c>
      <c r="M61" s="27">
        <v>85</v>
      </c>
      <c r="N61" s="27">
        <f t="shared" si="4"/>
        <v>1.9344984512435677</v>
      </c>
      <c r="O61" s="27">
        <f t="shared" si="5"/>
        <v>9.2466210044534645</v>
      </c>
      <c r="P61" s="28" t="s">
        <v>29</v>
      </c>
      <c r="Q61" s="28" t="s">
        <v>29</v>
      </c>
      <c r="R61" s="28" t="s">
        <v>29</v>
      </c>
      <c r="S61" s="28" t="s">
        <v>29</v>
      </c>
      <c r="T61" s="28" t="s">
        <v>29</v>
      </c>
      <c r="U61" s="28" t="s">
        <v>29</v>
      </c>
      <c r="V61" s="28" t="s">
        <v>29</v>
      </c>
      <c r="W61" s="28" t="s">
        <v>29</v>
      </c>
      <c r="X61" s="28" t="s">
        <v>29</v>
      </c>
      <c r="Y61" s="26">
        <v>1</v>
      </c>
      <c r="Z61" s="27">
        <f t="shared" si="6"/>
        <v>0.3010299956639812</v>
      </c>
      <c r="AA61" s="27">
        <f t="shared" si="7"/>
        <v>1.2247448713915889</v>
      </c>
      <c r="AB61" s="29">
        <v>171.66666666666666</v>
      </c>
      <c r="AC61" s="27">
        <f t="shared" si="8"/>
        <v>2.2372085050255706</v>
      </c>
      <c r="AD61" s="27">
        <f t="shared" si="9"/>
        <v>13.121229617176382</v>
      </c>
      <c r="AE61" s="30">
        <v>0.77</v>
      </c>
      <c r="AF61" s="27">
        <f t="shared" si="10"/>
        <v>0.24797326636180664</v>
      </c>
      <c r="AG61" s="27">
        <f t="shared" si="11"/>
        <v>1.1269427669584644</v>
      </c>
      <c r="AH61" s="31">
        <v>45.233333333333327</v>
      </c>
      <c r="AI61" s="27">
        <f t="shared" si="12"/>
        <v>1.6649552063536224</v>
      </c>
      <c r="AJ61" s="27">
        <f t="shared" si="13"/>
        <v>6.762642481555071</v>
      </c>
      <c r="AK61" s="25">
        <v>1.85</v>
      </c>
      <c r="AL61" s="27">
        <f t="shared" si="14"/>
        <v>0.45484486000851021</v>
      </c>
      <c r="AM61" s="27">
        <f t="shared" si="15"/>
        <v>1.5329709716755893</v>
      </c>
    </row>
    <row r="62" spans="1:39" s="25" customFormat="1" x14ac:dyDescent="0.2">
      <c r="A62" s="25">
        <v>8</v>
      </c>
      <c r="B62" s="25">
        <v>1</v>
      </c>
      <c r="C62" s="26">
        <v>8.01</v>
      </c>
      <c r="D62" s="26" t="s">
        <v>314</v>
      </c>
      <c r="E62" s="9" t="s">
        <v>156</v>
      </c>
      <c r="F62" s="9">
        <v>1</v>
      </c>
      <c r="G62" s="27">
        <v>4</v>
      </c>
      <c r="H62" s="27">
        <f t="shared" si="0"/>
        <v>0.69897000433601886</v>
      </c>
      <c r="I62" s="27">
        <f t="shared" si="1"/>
        <v>2.1213203435596424</v>
      </c>
      <c r="J62" s="27">
        <v>85</v>
      </c>
      <c r="K62" s="27">
        <f t="shared" si="2"/>
        <v>1.9344984512435677</v>
      </c>
      <c r="L62" s="27">
        <f t="shared" si="3"/>
        <v>9.2466210044534645</v>
      </c>
      <c r="M62" s="27">
        <v>92</v>
      </c>
      <c r="N62" s="27">
        <f t="shared" si="4"/>
        <v>1.968482948553935</v>
      </c>
      <c r="O62" s="27">
        <f t="shared" si="5"/>
        <v>9.6176920308356717</v>
      </c>
      <c r="P62" s="26">
        <v>109.05837045531554</v>
      </c>
      <c r="Q62" s="27">
        <f t="shared" si="16"/>
        <v>2.0416230782779397</v>
      </c>
      <c r="R62" s="27">
        <f t="shared" si="17"/>
        <v>10.467013444880806</v>
      </c>
      <c r="S62" s="28">
        <v>80.970873527509426</v>
      </c>
      <c r="T62" s="27">
        <f t="shared" si="18"/>
        <v>1.9136595631963644</v>
      </c>
      <c r="U62" s="27">
        <f t="shared" si="19"/>
        <v>9.0261217323670877</v>
      </c>
      <c r="V62" s="28">
        <v>74.405359419165947</v>
      </c>
      <c r="W62" s="27">
        <f t="shared" si="20"/>
        <v>1.8774022143505751</v>
      </c>
      <c r="X62" s="27">
        <f t="shared" si="21"/>
        <v>8.6547882365292992</v>
      </c>
      <c r="Y62" s="26">
        <v>6</v>
      </c>
      <c r="Z62" s="27">
        <f t="shared" si="6"/>
        <v>0.84509804001425681</v>
      </c>
      <c r="AA62" s="27">
        <f t="shared" si="7"/>
        <v>2.5495097567963922</v>
      </c>
      <c r="AB62" s="29">
        <v>190</v>
      </c>
      <c r="AC62" s="27">
        <f t="shared" si="8"/>
        <v>2.2810333672477277</v>
      </c>
      <c r="AD62" s="27">
        <f t="shared" si="9"/>
        <v>13.80217374184226</v>
      </c>
      <c r="AE62" s="30">
        <v>1.93</v>
      </c>
      <c r="AF62" s="27">
        <f t="shared" si="10"/>
        <v>0.46686762035410939</v>
      </c>
      <c r="AG62" s="27">
        <f t="shared" si="11"/>
        <v>1.5588457268119895</v>
      </c>
      <c r="AH62" s="31">
        <v>0.19999999999999973</v>
      </c>
      <c r="AI62" s="27">
        <f t="shared" si="12"/>
        <v>7.9181246047624734E-2</v>
      </c>
      <c r="AJ62" s="27">
        <f t="shared" si="13"/>
        <v>0.83666002653407534</v>
      </c>
      <c r="AK62" s="25">
        <v>2.61</v>
      </c>
      <c r="AL62" s="27">
        <f t="shared" si="14"/>
        <v>0.55750720190565795</v>
      </c>
      <c r="AM62" s="27">
        <f t="shared" si="15"/>
        <v>1.7635192088548397</v>
      </c>
    </row>
    <row r="63" spans="1:39" s="25" customFormat="1" x14ac:dyDescent="0.2">
      <c r="A63" s="25">
        <v>8</v>
      </c>
      <c r="B63" s="25">
        <v>2</v>
      </c>
      <c r="C63" s="26">
        <v>8.02</v>
      </c>
      <c r="D63" s="26" t="s">
        <v>314</v>
      </c>
      <c r="E63" s="9" t="s">
        <v>159</v>
      </c>
      <c r="F63" s="9">
        <v>1</v>
      </c>
      <c r="G63" s="27">
        <v>10</v>
      </c>
      <c r="H63" s="27">
        <f t="shared" si="0"/>
        <v>1.0413926851582251</v>
      </c>
      <c r="I63" s="27">
        <f t="shared" si="1"/>
        <v>3.2403703492039302</v>
      </c>
      <c r="J63" s="27">
        <v>85</v>
      </c>
      <c r="K63" s="27">
        <f t="shared" si="2"/>
        <v>1.9344984512435677</v>
      </c>
      <c r="L63" s="27">
        <f t="shared" si="3"/>
        <v>9.2466210044534645</v>
      </c>
      <c r="M63" s="27">
        <v>85</v>
      </c>
      <c r="N63" s="27">
        <f t="shared" si="4"/>
        <v>1.9344984512435677</v>
      </c>
      <c r="O63" s="27">
        <f t="shared" si="5"/>
        <v>9.2466210044534645</v>
      </c>
      <c r="P63" s="26">
        <v>80.016179994119867</v>
      </c>
      <c r="Q63" s="27">
        <f t="shared" si="16"/>
        <v>1.9085717618470015</v>
      </c>
      <c r="R63" s="27">
        <f t="shared" si="17"/>
        <v>8.9730808529801998</v>
      </c>
      <c r="S63" s="28">
        <v>75.096838240069687</v>
      </c>
      <c r="T63" s="27">
        <f t="shared" si="18"/>
        <v>1.8813666125732438</v>
      </c>
      <c r="U63" s="27">
        <f t="shared" si="19"/>
        <v>8.6946442273430424</v>
      </c>
      <c r="V63" s="28">
        <v>74.535263082433133</v>
      </c>
      <c r="W63" s="27">
        <f t="shared" si="20"/>
        <v>1.8781497461565235</v>
      </c>
      <c r="X63" s="27">
        <f t="shared" si="21"/>
        <v>8.6622897136053538</v>
      </c>
      <c r="Y63" s="26">
        <v>4</v>
      </c>
      <c r="Z63" s="27">
        <f t="shared" si="6"/>
        <v>0.69897000433601886</v>
      </c>
      <c r="AA63" s="27">
        <f t="shared" si="7"/>
        <v>2.1213203435596424</v>
      </c>
      <c r="AB63" s="29">
        <v>192.16666666666666</v>
      </c>
      <c r="AC63" s="27">
        <f t="shared" si="8"/>
        <v>2.2859321855799521</v>
      </c>
      <c r="AD63" s="27">
        <f t="shared" si="9"/>
        <v>13.880441875771343</v>
      </c>
      <c r="AE63" s="30">
        <v>1.59</v>
      </c>
      <c r="AF63" s="27">
        <f t="shared" si="10"/>
        <v>0.4132997640812518</v>
      </c>
      <c r="AG63" s="27">
        <f t="shared" si="11"/>
        <v>1.4456832294800961</v>
      </c>
      <c r="AH63" s="31" t="s">
        <v>29</v>
      </c>
      <c r="AI63" s="27" t="s">
        <v>29</v>
      </c>
      <c r="AJ63" s="27" t="s">
        <v>29</v>
      </c>
      <c r="AK63" s="27" t="s">
        <v>29</v>
      </c>
      <c r="AL63" s="27" t="s">
        <v>29</v>
      </c>
      <c r="AM63" s="27" t="s">
        <v>29</v>
      </c>
    </row>
    <row r="64" spans="1:39" s="25" customFormat="1" x14ac:dyDescent="0.2">
      <c r="A64" s="25">
        <v>8</v>
      </c>
      <c r="B64" s="25">
        <v>3</v>
      </c>
      <c r="C64" s="26">
        <v>8.0299999999999994</v>
      </c>
      <c r="D64" s="26" t="s">
        <v>314</v>
      </c>
      <c r="E64" s="9" t="s">
        <v>163</v>
      </c>
      <c r="F64" s="9">
        <v>1</v>
      </c>
      <c r="G64" s="27">
        <v>10</v>
      </c>
      <c r="H64" s="27">
        <f t="shared" si="0"/>
        <v>1.0413926851582251</v>
      </c>
      <c r="I64" s="27">
        <f t="shared" si="1"/>
        <v>3.2403703492039302</v>
      </c>
      <c r="J64" s="27">
        <v>73</v>
      </c>
      <c r="K64" s="27">
        <f t="shared" si="2"/>
        <v>1.8692317197309762</v>
      </c>
      <c r="L64" s="27">
        <f t="shared" si="3"/>
        <v>8.5732140997411239</v>
      </c>
      <c r="M64" s="27">
        <v>80</v>
      </c>
      <c r="N64" s="27">
        <f t="shared" si="4"/>
        <v>1.9084850188786497</v>
      </c>
      <c r="O64" s="27">
        <f t="shared" si="5"/>
        <v>8.9721792224631809</v>
      </c>
      <c r="P64" s="26">
        <v>92.073268477555928</v>
      </c>
      <c r="Q64" s="27">
        <f t="shared" si="16"/>
        <v>1.9688249654100358</v>
      </c>
      <c r="R64" s="27">
        <f t="shared" si="17"/>
        <v>9.6215003236270764</v>
      </c>
      <c r="S64" s="28">
        <v>79.615286694328617</v>
      </c>
      <c r="T64" s="27">
        <f t="shared" si="18"/>
        <v>1.9064174028162515</v>
      </c>
      <c r="U64" s="27">
        <f t="shared" si="19"/>
        <v>8.9507143119601693</v>
      </c>
      <c r="V64" s="28">
        <v>86.861078143272294</v>
      </c>
      <c r="W64" s="27">
        <f t="shared" si="20"/>
        <v>1.9437965281894998</v>
      </c>
      <c r="X64" s="27">
        <f t="shared" si="21"/>
        <v>9.3467148316011173</v>
      </c>
      <c r="Y64" s="26">
        <f>4/3</f>
        <v>1.3333333333333333</v>
      </c>
      <c r="Z64" s="27">
        <f t="shared" si="6"/>
        <v>0.36797678529459432</v>
      </c>
      <c r="AA64" s="27">
        <f t="shared" si="7"/>
        <v>1.35400640077266</v>
      </c>
      <c r="AB64" s="29">
        <v>206</v>
      </c>
      <c r="AC64" s="27">
        <f t="shared" si="8"/>
        <v>2.3159703454569178</v>
      </c>
      <c r="AD64" s="27">
        <f t="shared" si="9"/>
        <v>14.370107863199914</v>
      </c>
      <c r="AE64" s="30">
        <v>1.23</v>
      </c>
      <c r="AF64" s="27">
        <f t="shared" si="10"/>
        <v>0.34830486304816066</v>
      </c>
      <c r="AG64" s="27">
        <f t="shared" si="11"/>
        <v>1.3152946437965904</v>
      </c>
      <c r="AH64" s="31" t="s">
        <v>29</v>
      </c>
      <c r="AI64" s="27" t="s">
        <v>29</v>
      </c>
      <c r="AJ64" s="27" t="s">
        <v>29</v>
      </c>
      <c r="AK64" s="27" t="s">
        <v>29</v>
      </c>
      <c r="AL64" s="27" t="s">
        <v>29</v>
      </c>
      <c r="AM64" s="27" t="s">
        <v>29</v>
      </c>
    </row>
    <row r="65" spans="1:39" s="25" customFormat="1" x14ac:dyDescent="0.2">
      <c r="A65" s="25">
        <v>8</v>
      </c>
      <c r="B65" s="25">
        <v>4</v>
      </c>
      <c r="C65" s="26">
        <v>8.0399999999999991</v>
      </c>
      <c r="D65" s="26" t="s">
        <v>314</v>
      </c>
      <c r="E65" s="9" t="s">
        <v>167</v>
      </c>
      <c r="F65" s="9">
        <v>1</v>
      </c>
      <c r="G65" s="27">
        <v>12</v>
      </c>
      <c r="H65" s="27">
        <f t="shared" si="0"/>
        <v>1.1139433523068367</v>
      </c>
      <c r="I65" s="27">
        <f t="shared" si="1"/>
        <v>3.5355339059327378</v>
      </c>
      <c r="J65" s="27">
        <v>80</v>
      </c>
      <c r="K65" s="27">
        <f t="shared" si="2"/>
        <v>1.9084850188786497</v>
      </c>
      <c r="L65" s="27">
        <f t="shared" si="3"/>
        <v>8.9721792224631809</v>
      </c>
      <c r="M65" s="27">
        <v>85</v>
      </c>
      <c r="N65" s="27">
        <f t="shared" si="4"/>
        <v>1.9344984512435677</v>
      </c>
      <c r="O65" s="27">
        <f t="shared" si="5"/>
        <v>9.2466210044534645</v>
      </c>
      <c r="P65" s="26">
        <v>122.31487166259002</v>
      </c>
      <c r="Q65" s="27">
        <f t="shared" si="16"/>
        <v>2.091015455278038</v>
      </c>
      <c r="R65" s="27">
        <f t="shared" si="17"/>
        <v>11.082187133530548</v>
      </c>
      <c r="S65" s="28">
        <v>109.69783968141451</v>
      </c>
      <c r="T65" s="27">
        <f t="shared" si="18"/>
        <v>2.0441391455074887</v>
      </c>
      <c r="U65" s="27">
        <f t="shared" si="19"/>
        <v>10.497515881455694</v>
      </c>
      <c r="V65" s="28">
        <v>111.01657351152451</v>
      </c>
      <c r="W65" s="27">
        <f t="shared" si="20"/>
        <v>2.0492822838496219</v>
      </c>
      <c r="X65" s="27">
        <f t="shared" si="21"/>
        <v>10.560140790326827</v>
      </c>
      <c r="Y65" s="26">
        <v>1.6666666666666667</v>
      </c>
      <c r="Z65" s="27">
        <f t="shared" si="6"/>
        <v>0.42596873227228121</v>
      </c>
      <c r="AA65" s="27">
        <f t="shared" si="7"/>
        <v>1.4719601443879746</v>
      </c>
      <c r="AB65" s="29">
        <v>181.83333333333334</v>
      </c>
      <c r="AC65" s="27">
        <f t="shared" si="8"/>
        <v>2.2620553771910674</v>
      </c>
      <c r="AD65" s="27">
        <f t="shared" si="9"/>
        <v>13.503086067019396</v>
      </c>
      <c r="AE65" s="30">
        <v>1.43</v>
      </c>
      <c r="AF65" s="27">
        <f t="shared" si="10"/>
        <v>0.38560627359831212</v>
      </c>
      <c r="AG65" s="27">
        <f t="shared" si="11"/>
        <v>1.3892443989449805</v>
      </c>
      <c r="AH65" s="31" t="s">
        <v>29</v>
      </c>
      <c r="AI65" s="27" t="s">
        <v>29</v>
      </c>
      <c r="AJ65" s="27" t="s">
        <v>29</v>
      </c>
      <c r="AK65" s="27" t="s">
        <v>29</v>
      </c>
      <c r="AL65" s="27" t="s">
        <v>29</v>
      </c>
      <c r="AM65" s="27" t="s">
        <v>29</v>
      </c>
    </row>
    <row r="66" spans="1:39" s="25" customFormat="1" x14ac:dyDescent="0.2">
      <c r="A66" s="25">
        <v>8</v>
      </c>
      <c r="B66" s="25">
        <v>5</v>
      </c>
      <c r="C66" s="26">
        <v>8.0500000000000007</v>
      </c>
      <c r="D66" s="26" t="s">
        <v>314</v>
      </c>
      <c r="E66" s="9" t="s">
        <v>169</v>
      </c>
      <c r="F66" s="9">
        <v>1</v>
      </c>
      <c r="G66" s="27">
        <v>12</v>
      </c>
      <c r="H66" s="27">
        <f t="shared" si="0"/>
        <v>1.1139433523068367</v>
      </c>
      <c r="I66" s="27">
        <f t="shared" si="1"/>
        <v>3.5355339059327378</v>
      </c>
      <c r="J66" s="27">
        <v>92</v>
      </c>
      <c r="K66" s="27">
        <f t="shared" si="2"/>
        <v>1.968482948553935</v>
      </c>
      <c r="L66" s="27">
        <f t="shared" si="3"/>
        <v>9.6176920308356717</v>
      </c>
      <c r="M66" s="27">
        <v>92</v>
      </c>
      <c r="N66" s="27">
        <f t="shared" si="4"/>
        <v>1.968482948553935</v>
      </c>
      <c r="O66" s="27">
        <f t="shared" si="5"/>
        <v>9.6176920308356717</v>
      </c>
      <c r="P66" s="26">
        <v>123.93576665382326</v>
      </c>
      <c r="Q66" s="27">
        <f t="shared" si="16"/>
        <v>2.0966867861463201</v>
      </c>
      <c r="R66" s="27">
        <f t="shared" si="17"/>
        <v>11.155078065787942</v>
      </c>
      <c r="S66" s="28">
        <v>102.61002949953698</v>
      </c>
      <c r="T66" s="27">
        <f t="shared" si="18"/>
        <v>2.0154017973539897</v>
      </c>
      <c r="U66" s="27">
        <f t="shared" si="19"/>
        <v>10.154310882553133</v>
      </c>
      <c r="V66" s="28">
        <v>88.864781890990656</v>
      </c>
      <c r="W66" s="27">
        <f t="shared" si="20"/>
        <v>1.9535895245799009</v>
      </c>
      <c r="X66" s="27">
        <f t="shared" si="21"/>
        <v>9.4532947637842462</v>
      </c>
      <c r="Y66" s="26">
        <v>2.6666666666666665</v>
      </c>
      <c r="Z66" s="27">
        <f t="shared" si="6"/>
        <v>0.56427143043856254</v>
      </c>
      <c r="AA66" s="27">
        <f t="shared" si="7"/>
        <v>1.7795130420052185</v>
      </c>
      <c r="AB66" s="29">
        <v>230.66666666666666</v>
      </c>
      <c r="AC66" s="27">
        <f t="shared" si="8"/>
        <v>2.3648635498704516</v>
      </c>
      <c r="AD66" s="27">
        <f t="shared" si="9"/>
        <v>15.20416609573398</v>
      </c>
      <c r="AE66" s="30">
        <v>1.3</v>
      </c>
      <c r="AF66" s="27">
        <f t="shared" si="10"/>
        <v>0.36172783601759284</v>
      </c>
      <c r="AG66" s="27">
        <f t="shared" si="11"/>
        <v>1.3416407864998738</v>
      </c>
      <c r="AH66" s="31" t="s">
        <v>29</v>
      </c>
      <c r="AI66" s="27" t="s">
        <v>29</v>
      </c>
      <c r="AJ66" s="27" t="s">
        <v>29</v>
      </c>
      <c r="AK66" s="27" t="s">
        <v>29</v>
      </c>
      <c r="AL66" s="27" t="s">
        <v>29</v>
      </c>
      <c r="AM66" s="27" t="s">
        <v>29</v>
      </c>
    </row>
    <row r="67" spans="1:39" s="25" customFormat="1" x14ac:dyDescent="0.2">
      <c r="A67" s="25">
        <v>8</v>
      </c>
      <c r="B67" s="25">
        <v>6</v>
      </c>
      <c r="C67" s="26">
        <v>8.06</v>
      </c>
      <c r="D67" s="26" t="s">
        <v>314</v>
      </c>
      <c r="E67" s="9" t="s">
        <v>57</v>
      </c>
      <c r="F67" s="9">
        <v>1</v>
      </c>
      <c r="G67" s="27">
        <v>15</v>
      </c>
      <c r="H67" s="27">
        <f t="shared" ref="H67:H130" si="22">LOG10(G67+1)</f>
        <v>1.2041199826559248</v>
      </c>
      <c r="I67" s="27">
        <f t="shared" ref="I67:I130" si="23">SQRT(G67+0.5)</f>
        <v>3.9370039370059056</v>
      </c>
      <c r="J67" s="27">
        <v>80</v>
      </c>
      <c r="K67" s="27">
        <f t="shared" ref="K67:K130" si="24">LOG10(J67+1)</f>
        <v>1.9084850188786497</v>
      </c>
      <c r="L67" s="27">
        <f t="shared" ref="L67:L130" si="25">SQRT(J67+0.5)</f>
        <v>8.9721792224631809</v>
      </c>
      <c r="M67" s="27">
        <v>85</v>
      </c>
      <c r="N67" s="27">
        <f t="shared" ref="N67:N130" si="26">LOG10(M67+1)</f>
        <v>1.9344984512435677</v>
      </c>
      <c r="O67" s="27">
        <f t="shared" ref="O67:O130" si="27">SQRT(M67+0.5)</f>
        <v>9.2466210044534645</v>
      </c>
      <c r="P67" s="26">
        <v>91.109165284640298</v>
      </c>
      <c r="Q67" s="27">
        <f t="shared" si="16"/>
        <v>1.9643028466409547</v>
      </c>
      <c r="R67" s="27">
        <f t="shared" si="17"/>
        <v>9.571267694753935</v>
      </c>
      <c r="S67" s="28">
        <v>89.411885410269008</v>
      </c>
      <c r="T67" s="27">
        <f t="shared" si="18"/>
        <v>1.9562255259267016</v>
      </c>
      <c r="U67" s="27">
        <f t="shared" si="19"/>
        <v>9.4821877966147134</v>
      </c>
      <c r="V67" s="28">
        <v>82.565771372478522</v>
      </c>
      <c r="W67" s="27">
        <f t="shared" si="20"/>
        <v>1.9220284263856411</v>
      </c>
      <c r="X67" s="27">
        <f t="shared" si="21"/>
        <v>9.1140425373419518</v>
      </c>
      <c r="Y67" s="26">
        <v>3.3333333333333335</v>
      </c>
      <c r="Z67" s="27">
        <f t="shared" ref="Z67:Z130" si="28">LOG10(Y67+1)</f>
        <v>0.63682209758717434</v>
      </c>
      <c r="AA67" s="27">
        <f t="shared" ref="AA67:AA130" si="29">SQRT(Y67+0.5)</f>
        <v>1.9578900207451218</v>
      </c>
      <c r="AB67" s="29">
        <v>180.66666666666666</v>
      </c>
      <c r="AC67" s="27">
        <f t="shared" ref="AC67:AC130" si="30">LOG10(AB67+1)</f>
        <v>2.2592752475569799</v>
      </c>
      <c r="AD67" s="27">
        <f t="shared" ref="AD67:AD130" si="31">SQRT(AB67+0.5)</f>
        <v>13.459816739713311</v>
      </c>
      <c r="AE67" s="30">
        <v>1.1499999999999999</v>
      </c>
      <c r="AF67" s="27">
        <f t="shared" ref="AF67:AF130" si="32">LOG10(AE67+1)</f>
        <v>0.33243845991560533</v>
      </c>
      <c r="AG67" s="27">
        <f t="shared" ref="AG67:AG130" si="33">SQRT(AE67+0.5)</f>
        <v>1.2845232578665129</v>
      </c>
      <c r="AH67" s="31">
        <v>20.166666666666668</v>
      </c>
      <c r="AI67" s="27">
        <f t="shared" ref="AI67:AI130" si="34">LOG10(AH67+1)</f>
        <v>1.3256524705723132</v>
      </c>
      <c r="AJ67" s="27">
        <f t="shared" ref="AJ67:AJ130" si="35">SQRT(AH67+0.5)</f>
        <v>4.5460605656619517</v>
      </c>
      <c r="AK67" s="25">
        <v>1.915</v>
      </c>
      <c r="AL67" s="27">
        <f t="shared" ref="AL67:AL130" si="36">LOG10(AK67+1)</f>
        <v>0.46463855909503288</v>
      </c>
      <c r="AM67" s="27">
        <f t="shared" ref="AM67:AM130" si="37">SQRT(AK67+0.5)</f>
        <v>1.5540270267920053</v>
      </c>
    </row>
    <row r="68" spans="1:39" s="25" customFormat="1" x14ac:dyDescent="0.2">
      <c r="A68" s="25">
        <v>8</v>
      </c>
      <c r="B68" s="25">
        <v>7</v>
      </c>
      <c r="C68" s="26">
        <v>8.07</v>
      </c>
      <c r="D68" s="26" t="s">
        <v>316</v>
      </c>
      <c r="E68" s="9" t="s">
        <v>158</v>
      </c>
      <c r="F68" s="9">
        <v>2</v>
      </c>
      <c r="G68" s="27">
        <v>13</v>
      </c>
      <c r="H68" s="27">
        <f t="shared" si="22"/>
        <v>1.146128035678238</v>
      </c>
      <c r="I68" s="27">
        <f t="shared" si="23"/>
        <v>3.6742346141747673</v>
      </c>
      <c r="J68" s="27">
        <v>85</v>
      </c>
      <c r="K68" s="27">
        <f t="shared" si="24"/>
        <v>1.9344984512435677</v>
      </c>
      <c r="L68" s="27">
        <f t="shared" si="25"/>
        <v>9.2466210044534645</v>
      </c>
      <c r="M68" s="27">
        <v>85</v>
      </c>
      <c r="N68" s="27">
        <f t="shared" si="26"/>
        <v>1.9344984512435677</v>
      </c>
      <c r="O68" s="27">
        <f t="shared" si="27"/>
        <v>9.2466210044534645</v>
      </c>
      <c r="P68" s="26">
        <v>120.37841466376572</v>
      </c>
      <c r="Q68" s="27">
        <f t="shared" si="16"/>
        <v>2.0841414608256068</v>
      </c>
      <c r="R68" s="27">
        <f t="shared" si="17"/>
        <v>10.994472004774297</v>
      </c>
      <c r="S68" s="28">
        <v>87.142372287697768</v>
      </c>
      <c r="T68" s="27">
        <f t="shared" si="18"/>
        <v>1.9451847350505962</v>
      </c>
      <c r="U68" s="27">
        <f t="shared" si="19"/>
        <v>9.3617504927068929</v>
      </c>
      <c r="V68" s="28">
        <v>89.212535738573507</v>
      </c>
      <c r="W68" s="27">
        <f t="shared" si="20"/>
        <v>1.9552668903558472</v>
      </c>
      <c r="X68" s="27">
        <f t="shared" si="21"/>
        <v>9.4716701662681171</v>
      </c>
      <c r="Y68" s="26">
        <v>1.6666666666666667</v>
      </c>
      <c r="Z68" s="27">
        <f t="shared" si="28"/>
        <v>0.42596873227228121</v>
      </c>
      <c r="AA68" s="27">
        <f t="shared" si="29"/>
        <v>1.4719601443879746</v>
      </c>
      <c r="AB68" s="29">
        <v>244.83333333333334</v>
      </c>
      <c r="AC68" s="27">
        <f t="shared" si="30"/>
        <v>2.3906407699305383</v>
      </c>
      <c r="AD68" s="27">
        <f t="shared" si="31"/>
        <v>15.663120165960974</v>
      </c>
      <c r="AE68" s="30">
        <v>1.1499999999999999</v>
      </c>
      <c r="AF68" s="27">
        <f t="shared" si="32"/>
        <v>0.33243845991560533</v>
      </c>
      <c r="AG68" s="27">
        <f t="shared" si="33"/>
        <v>1.2845232578665129</v>
      </c>
      <c r="AH68" s="31">
        <v>71.933333333333323</v>
      </c>
      <c r="AI68" s="27">
        <f t="shared" si="34"/>
        <v>1.8629260629417306</v>
      </c>
      <c r="AJ68" s="27">
        <f t="shared" si="35"/>
        <v>8.5107774811313988</v>
      </c>
      <c r="AK68" s="25">
        <v>1.97</v>
      </c>
      <c r="AL68" s="27">
        <f t="shared" si="36"/>
        <v>0.47275644931721233</v>
      </c>
      <c r="AM68" s="27">
        <f t="shared" si="37"/>
        <v>1.5716233645501709</v>
      </c>
    </row>
    <row r="69" spans="1:39" s="25" customFormat="1" x14ac:dyDescent="0.2">
      <c r="A69" s="25">
        <v>8</v>
      </c>
      <c r="B69" s="25">
        <v>8</v>
      </c>
      <c r="C69" s="26">
        <v>8.08</v>
      </c>
      <c r="D69" s="26" t="s">
        <v>316</v>
      </c>
      <c r="E69" s="9" t="s">
        <v>161</v>
      </c>
      <c r="F69" s="9">
        <v>2</v>
      </c>
      <c r="G69" s="27">
        <v>6</v>
      </c>
      <c r="H69" s="27">
        <f t="shared" si="22"/>
        <v>0.84509804001425681</v>
      </c>
      <c r="I69" s="27">
        <f t="shared" si="23"/>
        <v>2.5495097567963922</v>
      </c>
      <c r="J69" s="27">
        <v>73</v>
      </c>
      <c r="K69" s="27">
        <f t="shared" si="24"/>
        <v>1.8692317197309762</v>
      </c>
      <c r="L69" s="27">
        <f t="shared" si="25"/>
        <v>8.5732140997411239</v>
      </c>
      <c r="M69" s="27">
        <v>80</v>
      </c>
      <c r="N69" s="27">
        <f t="shared" si="26"/>
        <v>1.9084850188786497</v>
      </c>
      <c r="O69" s="27">
        <f t="shared" si="27"/>
        <v>8.9721792224631809</v>
      </c>
      <c r="P69" s="26">
        <v>101.94070105942329</v>
      </c>
      <c r="Q69" s="27">
        <f t="shared" si="16"/>
        <v>2.0125871216099176</v>
      </c>
      <c r="R69" s="27">
        <f t="shared" si="17"/>
        <v>10.121299376039783</v>
      </c>
      <c r="S69" s="28">
        <v>90.983723823480958</v>
      </c>
      <c r="T69" s="27">
        <f t="shared" si="18"/>
        <v>1.9637109873564491</v>
      </c>
      <c r="U69" s="27">
        <f t="shared" si="19"/>
        <v>9.5647124276415632</v>
      </c>
      <c r="V69" s="28">
        <v>82.618479664674211</v>
      </c>
      <c r="W69" s="27">
        <f t="shared" si="20"/>
        <v>1.9223022670263419</v>
      </c>
      <c r="X69" s="27">
        <f t="shared" si="21"/>
        <v>9.116933676663125</v>
      </c>
      <c r="Y69" s="26">
        <f>15/3</f>
        <v>5</v>
      </c>
      <c r="Z69" s="27">
        <f t="shared" si="28"/>
        <v>0.77815125038364363</v>
      </c>
      <c r="AA69" s="27">
        <f t="shared" si="29"/>
        <v>2.3452078799117149</v>
      </c>
      <c r="AB69" s="29">
        <v>283</v>
      </c>
      <c r="AC69" s="27">
        <f t="shared" si="30"/>
        <v>2.4533183400470375</v>
      </c>
      <c r="AD69" s="27">
        <f t="shared" si="31"/>
        <v>16.837458240482736</v>
      </c>
      <c r="AE69" s="30">
        <v>1.04</v>
      </c>
      <c r="AF69" s="27">
        <f t="shared" si="32"/>
        <v>0.30963016742589877</v>
      </c>
      <c r="AG69" s="27">
        <f t="shared" si="33"/>
        <v>1.2409673645990857</v>
      </c>
      <c r="AH69" s="31" t="s">
        <v>29</v>
      </c>
      <c r="AI69" s="27" t="s">
        <v>29</v>
      </c>
      <c r="AJ69" s="27" t="s">
        <v>29</v>
      </c>
      <c r="AK69" s="27" t="s">
        <v>29</v>
      </c>
      <c r="AL69" s="27" t="s">
        <v>29</v>
      </c>
      <c r="AM69" s="27" t="s">
        <v>29</v>
      </c>
    </row>
    <row r="70" spans="1:39" s="25" customFormat="1" x14ac:dyDescent="0.2">
      <c r="A70" s="25">
        <v>8</v>
      </c>
      <c r="B70" s="25">
        <v>9</v>
      </c>
      <c r="C70" s="26">
        <v>8.09</v>
      </c>
      <c r="D70" s="26" t="s">
        <v>312</v>
      </c>
      <c r="E70" s="9" t="s">
        <v>9</v>
      </c>
      <c r="F70" s="9">
        <v>2</v>
      </c>
      <c r="G70" s="27">
        <v>14</v>
      </c>
      <c r="H70" s="27">
        <f t="shared" si="22"/>
        <v>1.1760912590556813</v>
      </c>
      <c r="I70" s="27">
        <f t="shared" si="23"/>
        <v>3.8078865529319543</v>
      </c>
      <c r="J70" s="27">
        <v>122</v>
      </c>
      <c r="K70" s="27">
        <f t="shared" si="24"/>
        <v>2.0899051114393981</v>
      </c>
      <c r="L70" s="27">
        <f t="shared" si="25"/>
        <v>11.067971810589327</v>
      </c>
      <c r="M70" s="27">
        <v>128</v>
      </c>
      <c r="N70" s="27">
        <f t="shared" si="26"/>
        <v>2.1105897102992488</v>
      </c>
      <c r="O70" s="27">
        <f t="shared" si="27"/>
        <v>11.335784048754634</v>
      </c>
      <c r="P70" s="26">
        <v>113.71459494701008</v>
      </c>
      <c r="Q70" s="27">
        <f t="shared" si="16"/>
        <v>2.05961867598073</v>
      </c>
      <c r="R70" s="27">
        <f t="shared" si="17"/>
        <v>10.687122856363638</v>
      </c>
      <c r="S70" s="28">
        <v>124.34403007007253</v>
      </c>
      <c r="T70" s="27">
        <f t="shared" si="18"/>
        <v>2.0981036540551683</v>
      </c>
      <c r="U70" s="27">
        <f t="shared" si="19"/>
        <v>11.173362522986199</v>
      </c>
      <c r="V70" s="28">
        <v>109.08972060703871</v>
      </c>
      <c r="W70" s="27">
        <f t="shared" si="20"/>
        <v>2.0417467695434559</v>
      </c>
      <c r="X70" s="27">
        <f t="shared" si="21"/>
        <v>10.468510906859615</v>
      </c>
      <c r="Y70" s="26">
        <v>10.333333333333334</v>
      </c>
      <c r="Z70" s="27">
        <f t="shared" si="28"/>
        <v>1.0543576623225928</v>
      </c>
      <c r="AA70" s="27">
        <f t="shared" si="29"/>
        <v>3.2914029430219167</v>
      </c>
      <c r="AB70" s="29">
        <v>543.83333333333337</v>
      </c>
      <c r="AC70" s="27">
        <f t="shared" si="30"/>
        <v>2.7362636701967253</v>
      </c>
      <c r="AD70" s="27">
        <f t="shared" si="31"/>
        <v>23.330952259462823</v>
      </c>
      <c r="AE70" s="30">
        <v>0.99500000000000011</v>
      </c>
      <c r="AF70" s="27">
        <f t="shared" si="32"/>
        <v>0.29994290002276708</v>
      </c>
      <c r="AG70" s="27">
        <f t="shared" si="33"/>
        <v>1.2227019260637484</v>
      </c>
      <c r="AH70" s="31">
        <v>23.033333333333331</v>
      </c>
      <c r="AI70" s="27">
        <f t="shared" si="34"/>
        <v>1.3808140099997666</v>
      </c>
      <c r="AJ70" s="27">
        <f t="shared" si="35"/>
        <v>4.8511167099270383</v>
      </c>
      <c r="AK70" s="25">
        <v>1.55</v>
      </c>
      <c r="AL70" s="27">
        <f t="shared" si="36"/>
        <v>0.40654018043395512</v>
      </c>
      <c r="AM70" s="27">
        <f t="shared" si="37"/>
        <v>1.4317821063276353</v>
      </c>
    </row>
    <row r="71" spans="1:39" s="25" customFormat="1" x14ac:dyDescent="0.2">
      <c r="A71" s="25">
        <v>8</v>
      </c>
      <c r="B71" s="25">
        <v>10</v>
      </c>
      <c r="C71" s="26">
        <v>8.1</v>
      </c>
      <c r="D71" s="26" t="s">
        <v>316</v>
      </c>
      <c r="E71" s="9" t="s">
        <v>168</v>
      </c>
      <c r="F71" s="9">
        <v>2</v>
      </c>
      <c r="G71" s="27">
        <v>4</v>
      </c>
      <c r="H71" s="27">
        <f t="shared" si="22"/>
        <v>0.69897000433601886</v>
      </c>
      <c r="I71" s="27">
        <f t="shared" si="23"/>
        <v>2.1213203435596424</v>
      </c>
      <c r="J71" s="27">
        <v>80</v>
      </c>
      <c r="K71" s="27">
        <f t="shared" si="24"/>
        <v>1.9084850188786497</v>
      </c>
      <c r="L71" s="27">
        <f t="shared" si="25"/>
        <v>8.9721792224631809</v>
      </c>
      <c r="M71" s="27">
        <v>85</v>
      </c>
      <c r="N71" s="27">
        <f t="shared" si="26"/>
        <v>1.9344984512435677</v>
      </c>
      <c r="O71" s="27">
        <f t="shared" si="27"/>
        <v>9.2466210044534645</v>
      </c>
      <c r="P71" s="26">
        <v>119.97098717729385</v>
      </c>
      <c r="Q71" s="27">
        <f t="shared" si="16"/>
        <v>2.082681224699547</v>
      </c>
      <c r="R71" s="27">
        <f t="shared" si="17"/>
        <v>10.975927622633717</v>
      </c>
      <c r="S71" s="28">
        <v>97.965814560734813</v>
      </c>
      <c r="T71" s="27">
        <f t="shared" si="18"/>
        <v>1.9954852035719295</v>
      </c>
      <c r="U71" s="27">
        <f t="shared" si="19"/>
        <v>9.9229942336340606</v>
      </c>
      <c r="V71" s="28">
        <v>72.392319398787194</v>
      </c>
      <c r="W71" s="27">
        <f t="shared" si="20"/>
        <v>1.865650612814463</v>
      </c>
      <c r="X71" s="27">
        <f t="shared" si="21"/>
        <v>8.5376998892434255</v>
      </c>
      <c r="Y71" s="26">
        <v>5</v>
      </c>
      <c r="Z71" s="27">
        <f t="shared" si="28"/>
        <v>0.77815125038364363</v>
      </c>
      <c r="AA71" s="27">
        <f t="shared" si="29"/>
        <v>2.3452078799117149</v>
      </c>
      <c r="AB71" s="29">
        <v>279.5</v>
      </c>
      <c r="AC71" s="27">
        <f t="shared" si="30"/>
        <v>2.4479328655921804</v>
      </c>
      <c r="AD71" s="27">
        <f t="shared" si="31"/>
        <v>16.733200530681511</v>
      </c>
      <c r="AE71" s="30">
        <v>1.1200000000000001</v>
      </c>
      <c r="AF71" s="27">
        <f t="shared" si="32"/>
        <v>0.32633586092875144</v>
      </c>
      <c r="AG71" s="27">
        <f t="shared" si="33"/>
        <v>1.2727922061357855</v>
      </c>
      <c r="AH71" s="31">
        <v>5.3999999999999995</v>
      </c>
      <c r="AI71" s="27">
        <f t="shared" si="34"/>
        <v>0.80617997398388719</v>
      </c>
      <c r="AJ71" s="27">
        <f t="shared" si="35"/>
        <v>2.4289915602982237</v>
      </c>
      <c r="AK71" s="25">
        <v>2.0299999999999998</v>
      </c>
      <c r="AL71" s="27">
        <f t="shared" si="36"/>
        <v>0.48144262850230496</v>
      </c>
      <c r="AM71" s="27">
        <f t="shared" si="37"/>
        <v>1.5905973720586866</v>
      </c>
    </row>
    <row r="72" spans="1:39" s="25" customFormat="1" x14ac:dyDescent="0.2">
      <c r="A72" s="25">
        <v>8</v>
      </c>
      <c r="B72" s="25">
        <v>11</v>
      </c>
      <c r="C72" s="26">
        <v>8.11</v>
      </c>
      <c r="D72" s="26" t="s">
        <v>316</v>
      </c>
      <c r="E72" s="9" t="s">
        <v>172</v>
      </c>
      <c r="F72" s="9">
        <v>2</v>
      </c>
      <c r="G72" s="27">
        <v>13</v>
      </c>
      <c r="H72" s="27">
        <f t="shared" si="22"/>
        <v>1.146128035678238</v>
      </c>
      <c r="I72" s="27">
        <f t="shared" si="23"/>
        <v>3.6742346141747673</v>
      </c>
      <c r="J72" s="27">
        <v>85</v>
      </c>
      <c r="K72" s="27">
        <f t="shared" si="24"/>
        <v>1.9344984512435677</v>
      </c>
      <c r="L72" s="27">
        <f t="shared" si="25"/>
        <v>9.2466210044534645</v>
      </c>
      <c r="M72" s="27">
        <v>85</v>
      </c>
      <c r="N72" s="27">
        <f t="shared" si="26"/>
        <v>1.9344984512435677</v>
      </c>
      <c r="O72" s="27">
        <f t="shared" si="27"/>
        <v>9.2466210044534645</v>
      </c>
      <c r="P72" s="26">
        <v>97.197977831938218</v>
      </c>
      <c r="Q72" s="27">
        <f t="shared" si="16"/>
        <v>1.9921025445540259</v>
      </c>
      <c r="R72" s="27">
        <f t="shared" si="17"/>
        <v>9.8842287423925104</v>
      </c>
      <c r="S72" s="28">
        <v>106.02881511227525</v>
      </c>
      <c r="T72" s="27">
        <f t="shared" si="18"/>
        <v>2.029500717493764</v>
      </c>
      <c r="U72" s="27">
        <f t="shared" si="19"/>
        <v>10.321279722605878</v>
      </c>
      <c r="V72" s="28">
        <v>107.24951964008768</v>
      </c>
      <c r="W72" s="27">
        <f t="shared" si="20"/>
        <v>2.0344259778372078</v>
      </c>
      <c r="X72" s="27">
        <f t="shared" si="21"/>
        <v>10.380246607864752</v>
      </c>
      <c r="Y72" s="26">
        <v>1.3333333333333333</v>
      </c>
      <c r="Z72" s="27">
        <f t="shared" si="28"/>
        <v>0.36797678529459432</v>
      </c>
      <c r="AA72" s="27">
        <f t="shared" si="29"/>
        <v>1.35400640077266</v>
      </c>
      <c r="AB72" s="29">
        <v>162.83333333333334</v>
      </c>
      <c r="AC72" s="27">
        <f t="shared" si="30"/>
        <v>2.214402267448492</v>
      </c>
      <c r="AD72" s="27">
        <f t="shared" si="31"/>
        <v>12.780193008453876</v>
      </c>
      <c r="AE72" s="30">
        <v>0.79</v>
      </c>
      <c r="AF72" s="27">
        <f t="shared" si="32"/>
        <v>0.2528530309798932</v>
      </c>
      <c r="AG72" s="27">
        <f t="shared" si="33"/>
        <v>1.1357816691600546</v>
      </c>
      <c r="AH72" s="31">
        <v>70.3</v>
      </c>
      <c r="AI72" s="27">
        <f t="shared" si="34"/>
        <v>1.8530895298518655</v>
      </c>
      <c r="AJ72" s="27">
        <f t="shared" si="35"/>
        <v>8.4142735871850522</v>
      </c>
      <c r="AK72" s="25">
        <v>1.65</v>
      </c>
      <c r="AL72" s="27">
        <f t="shared" si="36"/>
        <v>0.42324587393680785</v>
      </c>
      <c r="AM72" s="27">
        <f t="shared" si="37"/>
        <v>1.4662878298615181</v>
      </c>
    </row>
    <row r="73" spans="1:39" s="25" customFormat="1" x14ac:dyDescent="0.2">
      <c r="A73" s="25">
        <v>8</v>
      </c>
      <c r="B73" s="25">
        <v>12</v>
      </c>
      <c r="C73" s="26">
        <v>8.1199999999999992</v>
      </c>
      <c r="D73" s="26" t="s">
        <v>316</v>
      </c>
      <c r="E73" s="9" t="s">
        <v>177</v>
      </c>
      <c r="F73" s="9">
        <v>2</v>
      </c>
      <c r="G73" s="27">
        <v>13</v>
      </c>
      <c r="H73" s="27">
        <f t="shared" si="22"/>
        <v>1.146128035678238</v>
      </c>
      <c r="I73" s="27">
        <f t="shared" si="23"/>
        <v>3.6742346141747673</v>
      </c>
      <c r="J73" s="27">
        <v>80</v>
      </c>
      <c r="K73" s="27">
        <f t="shared" si="24"/>
        <v>1.9084850188786497</v>
      </c>
      <c r="L73" s="27">
        <f t="shared" si="25"/>
        <v>8.9721792224631809</v>
      </c>
      <c r="M73" s="27">
        <v>92</v>
      </c>
      <c r="N73" s="27">
        <f t="shared" si="26"/>
        <v>1.968482948553935</v>
      </c>
      <c r="O73" s="27">
        <f t="shared" si="27"/>
        <v>9.6176920308356717</v>
      </c>
      <c r="P73" s="26">
        <v>104.9609914717045</v>
      </c>
      <c r="Q73" s="27">
        <f t="shared" si="16"/>
        <v>2.0251460133159798</v>
      </c>
      <c r="R73" s="27">
        <f t="shared" si="17"/>
        <v>10.26942021107835</v>
      </c>
      <c r="S73" s="28">
        <v>98.581567523620976</v>
      </c>
      <c r="T73" s="27">
        <f t="shared" si="18"/>
        <v>1.9981789582670246</v>
      </c>
      <c r="U73" s="27">
        <f t="shared" si="19"/>
        <v>9.9539724494103847</v>
      </c>
      <c r="V73" s="28">
        <v>78.737147825144262</v>
      </c>
      <c r="W73" s="27">
        <f t="shared" si="20"/>
        <v>1.9016606970154315</v>
      </c>
      <c r="X73" s="27">
        <f t="shared" si="21"/>
        <v>8.9015250280580727</v>
      </c>
      <c r="Y73" s="26">
        <v>1</v>
      </c>
      <c r="Z73" s="27">
        <f t="shared" si="28"/>
        <v>0.3010299956639812</v>
      </c>
      <c r="AA73" s="27">
        <f t="shared" si="29"/>
        <v>1.2247448713915889</v>
      </c>
      <c r="AB73" s="29">
        <v>111.16666666666667</v>
      </c>
      <c r="AC73" s="27">
        <f t="shared" si="30"/>
        <v>2.0498638138403331</v>
      </c>
      <c r="AD73" s="27">
        <f t="shared" si="31"/>
        <v>10.567244989431572</v>
      </c>
      <c r="AE73" s="30">
        <v>0.9</v>
      </c>
      <c r="AF73" s="27">
        <f t="shared" si="32"/>
        <v>0.27875360095282892</v>
      </c>
      <c r="AG73" s="27">
        <f t="shared" si="33"/>
        <v>1.1832159566199232</v>
      </c>
      <c r="AH73" s="31">
        <v>1.7333333333333332</v>
      </c>
      <c r="AI73" s="27">
        <f t="shared" si="34"/>
        <v>0.43669259766405427</v>
      </c>
      <c r="AJ73" s="27">
        <f t="shared" si="35"/>
        <v>1.4944341180973264</v>
      </c>
      <c r="AK73" s="25">
        <v>2.12</v>
      </c>
      <c r="AL73" s="27">
        <f t="shared" si="36"/>
        <v>0.49415459401844281</v>
      </c>
      <c r="AM73" s="27">
        <f t="shared" si="37"/>
        <v>1.6186414056238645</v>
      </c>
    </row>
    <row r="74" spans="1:39" s="25" customFormat="1" x14ac:dyDescent="0.2">
      <c r="A74" s="25">
        <v>9</v>
      </c>
      <c r="B74" s="25">
        <v>1</v>
      </c>
      <c r="C74" s="26">
        <v>9.01</v>
      </c>
      <c r="D74" s="26" t="s">
        <v>314</v>
      </c>
      <c r="E74" s="9" t="s">
        <v>179</v>
      </c>
      <c r="F74" s="9">
        <v>1</v>
      </c>
      <c r="G74" s="27">
        <v>12</v>
      </c>
      <c r="H74" s="27">
        <f t="shared" si="22"/>
        <v>1.1139433523068367</v>
      </c>
      <c r="I74" s="27">
        <f t="shared" si="23"/>
        <v>3.5355339059327378</v>
      </c>
      <c r="J74" s="27">
        <v>85</v>
      </c>
      <c r="K74" s="27">
        <f t="shared" si="24"/>
        <v>1.9344984512435677</v>
      </c>
      <c r="L74" s="27">
        <f t="shared" si="25"/>
        <v>9.2466210044534645</v>
      </c>
      <c r="M74" s="27">
        <v>92</v>
      </c>
      <c r="N74" s="27">
        <f t="shared" si="26"/>
        <v>1.968482948553935</v>
      </c>
      <c r="O74" s="27">
        <f t="shared" si="27"/>
        <v>9.6176920308356717</v>
      </c>
      <c r="P74" s="28" t="s">
        <v>29</v>
      </c>
      <c r="Q74" s="28" t="s">
        <v>29</v>
      </c>
      <c r="R74" s="28" t="s">
        <v>29</v>
      </c>
      <c r="S74" s="28" t="s">
        <v>29</v>
      </c>
      <c r="T74" s="28" t="s">
        <v>29</v>
      </c>
      <c r="U74" s="28" t="s">
        <v>29</v>
      </c>
      <c r="V74" s="28" t="s">
        <v>29</v>
      </c>
      <c r="W74" s="28" t="s">
        <v>29</v>
      </c>
      <c r="X74" s="28" t="s">
        <v>29</v>
      </c>
      <c r="Y74" s="26">
        <v>2.3333333333333335</v>
      </c>
      <c r="Z74" s="27">
        <f t="shared" si="28"/>
        <v>0.52287874528033762</v>
      </c>
      <c r="AA74" s="27">
        <f t="shared" si="29"/>
        <v>1.6832508230603465</v>
      </c>
      <c r="AB74" s="29">
        <v>189.33333333333334</v>
      </c>
      <c r="AC74" s="27">
        <f t="shared" si="30"/>
        <v>2.2795148535261855</v>
      </c>
      <c r="AD74" s="27">
        <f t="shared" si="31"/>
        <v>13.778001790293589</v>
      </c>
      <c r="AE74" s="30">
        <v>1.67</v>
      </c>
      <c r="AF74" s="27">
        <f t="shared" si="32"/>
        <v>0.42651126136457523</v>
      </c>
      <c r="AG74" s="27">
        <f t="shared" si="33"/>
        <v>1.4730919862656235</v>
      </c>
      <c r="AH74" s="31">
        <v>1.5</v>
      </c>
      <c r="AI74" s="27">
        <f t="shared" si="34"/>
        <v>0.3979400086720376</v>
      </c>
      <c r="AJ74" s="27">
        <f t="shared" si="35"/>
        <v>1.4142135623730951</v>
      </c>
      <c r="AK74" s="25">
        <v>2.1</v>
      </c>
      <c r="AL74" s="27">
        <f t="shared" si="36"/>
        <v>0.49136169383427269</v>
      </c>
      <c r="AM74" s="27">
        <f t="shared" si="37"/>
        <v>1.61245154965971</v>
      </c>
    </row>
    <row r="75" spans="1:39" s="25" customFormat="1" x14ac:dyDescent="0.2">
      <c r="A75" s="25">
        <v>9</v>
      </c>
      <c r="B75" s="25">
        <v>2</v>
      </c>
      <c r="C75" s="26">
        <v>9.02</v>
      </c>
      <c r="D75" s="26" t="s">
        <v>313</v>
      </c>
      <c r="E75" s="9" t="s">
        <v>11</v>
      </c>
      <c r="F75" s="9">
        <v>1</v>
      </c>
      <c r="G75" s="27">
        <v>13</v>
      </c>
      <c r="H75" s="27">
        <f t="shared" si="22"/>
        <v>1.146128035678238</v>
      </c>
      <c r="I75" s="27">
        <f t="shared" si="23"/>
        <v>3.6742346141747673</v>
      </c>
      <c r="J75" s="27">
        <v>58</v>
      </c>
      <c r="K75" s="27">
        <f t="shared" si="24"/>
        <v>1.7708520116421442</v>
      </c>
      <c r="L75" s="27">
        <f t="shared" si="25"/>
        <v>7.6485292703891776</v>
      </c>
      <c r="M75" s="27">
        <v>65</v>
      </c>
      <c r="N75" s="27">
        <f t="shared" si="26"/>
        <v>1.8195439355418688</v>
      </c>
      <c r="O75" s="27">
        <f t="shared" si="27"/>
        <v>8.0932070281193234</v>
      </c>
      <c r="P75" s="28" t="s">
        <v>29</v>
      </c>
      <c r="Q75" s="28" t="s">
        <v>29</v>
      </c>
      <c r="R75" s="28" t="s">
        <v>29</v>
      </c>
      <c r="S75" s="28" t="s">
        <v>29</v>
      </c>
      <c r="T75" s="28" t="s">
        <v>29</v>
      </c>
      <c r="U75" s="28" t="s">
        <v>29</v>
      </c>
      <c r="V75" s="28" t="s">
        <v>29</v>
      </c>
      <c r="W75" s="28" t="s">
        <v>29</v>
      </c>
      <c r="X75" s="28" t="s">
        <v>29</v>
      </c>
      <c r="Y75" s="26">
        <v>0</v>
      </c>
      <c r="Z75" s="27">
        <f t="shared" si="28"/>
        <v>0</v>
      </c>
      <c r="AA75" s="27">
        <f t="shared" si="29"/>
        <v>0.70710678118654757</v>
      </c>
      <c r="AB75" s="29">
        <v>233.16666666666666</v>
      </c>
      <c r="AC75" s="27">
        <f t="shared" si="30"/>
        <v>2.3695250738574551</v>
      </c>
      <c r="AD75" s="27">
        <f t="shared" si="31"/>
        <v>15.286159317064135</v>
      </c>
      <c r="AE75" s="30">
        <v>0.51</v>
      </c>
      <c r="AF75" s="27">
        <f t="shared" si="32"/>
        <v>0.17897694729316943</v>
      </c>
      <c r="AG75" s="27">
        <f t="shared" si="33"/>
        <v>1.004987562112089</v>
      </c>
      <c r="AH75" s="31">
        <v>209.36666666666667</v>
      </c>
      <c r="AI75" s="27">
        <f t="shared" si="34"/>
        <v>2.3229769254551131</v>
      </c>
      <c r="AJ75" s="27">
        <f t="shared" si="35"/>
        <v>14.486775578667141</v>
      </c>
      <c r="AK75" s="25">
        <v>1.63</v>
      </c>
      <c r="AL75" s="27">
        <f t="shared" si="36"/>
        <v>0.41995574848975786</v>
      </c>
      <c r="AM75" s="27">
        <f t="shared" si="37"/>
        <v>1.4594519519326423</v>
      </c>
    </row>
    <row r="76" spans="1:39" s="25" customFormat="1" x14ac:dyDescent="0.2">
      <c r="A76" s="25">
        <v>9</v>
      </c>
      <c r="B76" s="25">
        <v>3</v>
      </c>
      <c r="C76" s="26">
        <v>9.0299999999999994</v>
      </c>
      <c r="D76" s="26" t="s">
        <v>314</v>
      </c>
      <c r="E76" s="9" t="s">
        <v>130</v>
      </c>
      <c r="F76" s="9">
        <v>1</v>
      </c>
      <c r="G76" s="27">
        <v>2</v>
      </c>
      <c r="H76" s="27">
        <f t="shared" si="22"/>
        <v>0.47712125471966244</v>
      </c>
      <c r="I76" s="27">
        <f t="shared" si="23"/>
        <v>1.5811388300841898</v>
      </c>
      <c r="J76" s="27">
        <v>85</v>
      </c>
      <c r="K76" s="27">
        <f t="shared" si="24"/>
        <v>1.9344984512435677</v>
      </c>
      <c r="L76" s="27">
        <f t="shared" si="25"/>
        <v>9.2466210044534645</v>
      </c>
      <c r="M76" s="27">
        <v>92</v>
      </c>
      <c r="N76" s="27">
        <f t="shared" si="26"/>
        <v>1.968482948553935</v>
      </c>
      <c r="O76" s="27">
        <f t="shared" si="27"/>
        <v>9.6176920308356717</v>
      </c>
      <c r="P76" s="28" t="s">
        <v>29</v>
      </c>
      <c r="Q76" s="28" t="s">
        <v>29</v>
      </c>
      <c r="R76" s="28" t="s">
        <v>29</v>
      </c>
      <c r="S76" s="28" t="s">
        <v>29</v>
      </c>
      <c r="T76" s="28" t="s">
        <v>29</v>
      </c>
      <c r="U76" s="28" t="s">
        <v>29</v>
      </c>
      <c r="V76" s="28" t="s">
        <v>29</v>
      </c>
      <c r="W76" s="28" t="s">
        <v>29</v>
      </c>
      <c r="X76" s="28" t="s">
        <v>29</v>
      </c>
      <c r="Y76" s="26">
        <v>3.5</v>
      </c>
      <c r="Z76" s="27">
        <f t="shared" si="28"/>
        <v>0.65321251377534373</v>
      </c>
      <c r="AA76" s="27">
        <f t="shared" si="29"/>
        <v>2</v>
      </c>
      <c r="AB76" s="29">
        <v>232.25</v>
      </c>
      <c r="AC76" s="27">
        <f t="shared" si="30"/>
        <v>2.3678216524185376</v>
      </c>
      <c r="AD76" s="27">
        <f t="shared" si="31"/>
        <v>15.256146302392358</v>
      </c>
      <c r="AE76" s="30">
        <v>1.37</v>
      </c>
      <c r="AF76" s="27">
        <f t="shared" si="32"/>
        <v>0.37474834601010387</v>
      </c>
      <c r="AG76" s="27">
        <f t="shared" si="33"/>
        <v>1.3674794331177345</v>
      </c>
      <c r="AH76" s="31" t="s">
        <v>29</v>
      </c>
      <c r="AI76" s="27" t="s">
        <v>29</v>
      </c>
      <c r="AJ76" s="27" t="s">
        <v>29</v>
      </c>
      <c r="AK76" s="27" t="s">
        <v>29</v>
      </c>
      <c r="AL76" s="27" t="s">
        <v>29</v>
      </c>
      <c r="AM76" s="27" t="s">
        <v>29</v>
      </c>
    </row>
    <row r="77" spans="1:39" s="25" customFormat="1" x14ac:dyDescent="0.2">
      <c r="A77" s="25">
        <v>9</v>
      </c>
      <c r="B77" s="25">
        <v>4</v>
      </c>
      <c r="C77" s="26">
        <v>9.0399999999999991</v>
      </c>
      <c r="D77" s="26" t="s">
        <v>314</v>
      </c>
      <c r="E77" s="9" t="s">
        <v>185</v>
      </c>
      <c r="F77" s="9">
        <v>1</v>
      </c>
      <c r="G77" s="27">
        <v>5</v>
      </c>
      <c r="H77" s="27">
        <f t="shared" si="22"/>
        <v>0.77815125038364363</v>
      </c>
      <c r="I77" s="27">
        <f t="shared" si="23"/>
        <v>2.3452078799117149</v>
      </c>
      <c r="J77" s="27">
        <v>85</v>
      </c>
      <c r="K77" s="27">
        <f t="shared" si="24"/>
        <v>1.9344984512435677</v>
      </c>
      <c r="L77" s="27">
        <f t="shared" si="25"/>
        <v>9.2466210044534645</v>
      </c>
      <c r="M77" s="27">
        <v>92</v>
      </c>
      <c r="N77" s="27">
        <f t="shared" si="26"/>
        <v>1.968482948553935</v>
      </c>
      <c r="O77" s="27">
        <f t="shared" si="27"/>
        <v>9.6176920308356717</v>
      </c>
      <c r="P77" s="28" t="s">
        <v>29</v>
      </c>
      <c r="Q77" s="28" t="s">
        <v>29</v>
      </c>
      <c r="R77" s="28" t="s">
        <v>29</v>
      </c>
      <c r="S77" s="28" t="s">
        <v>29</v>
      </c>
      <c r="T77" s="28" t="s">
        <v>29</v>
      </c>
      <c r="U77" s="28" t="s">
        <v>29</v>
      </c>
      <c r="V77" s="28" t="s">
        <v>29</v>
      </c>
      <c r="W77" s="28" t="s">
        <v>29</v>
      </c>
      <c r="X77" s="28" t="s">
        <v>29</v>
      </c>
      <c r="Y77" s="26">
        <v>3.3333333333333335</v>
      </c>
      <c r="Z77" s="27">
        <f t="shared" si="28"/>
        <v>0.63682209758717434</v>
      </c>
      <c r="AA77" s="27">
        <f t="shared" si="29"/>
        <v>1.9578900207451218</v>
      </c>
      <c r="AB77" s="29">
        <v>231</v>
      </c>
      <c r="AC77" s="27">
        <f t="shared" si="30"/>
        <v>2.3654879848908998</v>
      </c>
      <c r="AD77" s="27">
        <f t="shared" si="31"/>
        <v>15.215124054702938</v>
      </c>
      <c r="AE77" s="30">
        <v>1.46</v>
      </c>
      <c r="AF77" s="27">
        <f t="shared" si="32"/>
        <v>0.39093510710337914</v>
      </c>
      <c r="AG77" s="27">
        <f t="shared" si="33"/>
        <v>1.4</v>
      </c>
      <c r="AH77" s="31">
        <v>0.16666666666666666</v>
      </c>
      <c r="AI77" s="27">
        <f t="shared" si="34"/>
        <v>6.6946789630613221E-2</v>
      </c>
      <c r="AJ77" s="27">
        <f t="shared" si="35"/>
        <v>0.81649658092772603</v>
      </c>
      <c r="AK77" s="25">
        <v>2.27</v>
      </c>
      <c r="AL77" s="27">
        <f t="shared" si="36"/>
        <v>0.51454775266028607</v>
      </c>
      <c r="AM77" s="27">
        <f t="shared" si="37"/>
        <v>1.6643316977093239</v>
      </c>
    </row>
    <row r="78" spans="1:39" s="25" customFormat="1" x14ac:dyDescent="0.2">
      <c r="A78" s="25">
        <v>9</v>
      </c>
      <c r="B78" s="25">
        <v>5</v>
      </c>
      <c r="C78" s="26">
        <v>9.0500000000000007</v>
      </c>
      <c r="D78" s="26" t="s">
        <v>314</v>
      </c>
      <c r="E78" s="9" t="s">
        <v>188</v>
      </c>
      <c r="F78" s="9">
        <v>1</v>
      </c>
      <c r="G78" s="27">
        <v>10</v>
      </c>
      <c r="H78" s="27">
        <f t="shared" si="22"/>
        <v>1.0413926851582251</v>
      </c>
      <c r="I78" s="27">
        <f t="shared" si="23"/>
        <v>3.2403703492039302</v>
      </c>
      <c r="J78" s="27">
        <v>80</v>
      </c>
      <c r="K78" s="27">
        <f t="shared" si="24"/>
        <v>1.9084850188786497</v>
      </c>
      <c r="L78" s="27">
        <f t="shared" si="25"/>
        <v>8.9721792224631809</v>
      </c>
      <c r="M78" s="27">
        <v>85</v>
      </c>
      <c r="N78" s="27">
        <f t="shared" si="26"/>
        <v>1.9344984512435677</v>
      </c>
      <c r="O78" s="27">
        <f t="shared" si="27"/>
        <v>9.2466210044534645</v>
      </c>
      <c r="P78" s="28" t="s">
        <v>29</v>
      </c>
      <c r="Q78" s="28" t="s">
        <v>29</v>
      </c>
      <c r="R78" s="28" t="s">
        <v>29</v>
      </c>
      <c r="S78" s="28" t="s">
        <v>29</v>
      </c>
      <c r="T78" s="28" t="s">
        <v>29</v>
      </c>
      <c r="U78" s="28" t="s">
        <v>29</v>
      </c>
      <c r="V78" s="28" t="s">
        <v>29</v>
      </c>
      <c r="W78" s="28" t="s">
        <v>29</v>
      </c>
      <c r="X78" s="28" t="s">
        <v>29</v>
      </c>
      <c r="Y78" s="26">
        <v>2.3333333333333335</v>
      </c>
      <c r="Z78" s="27">
        <f t="shared" si="28"/>
        <v>0.52287874528033762</v>
      </c>
      <c r="AA78" s="27">
        <f t="shared" si="29"/>
        <v>1.6832508230603465</v>
      </c>
      <c r="AB78" s="29">
        <v>141.66666666666666</v>
      </c>
      <c r="AC78" s="27">
        <f t="shared" si="30"/>
        <v>2.1543225142935096</v>
      </c>
      <c r="AD78" s="27">
        <f t="shared" si="31"/>
        <v>11.92336641501328</v>
      </c>
      <c r="AE78" s="30">
        <v>1.3</v>
      </c>
      <c r="AF78" s="27">
        <f t="shared" si="32"/>
        <v>0.36172783601759284</v>
      </c>
      <c r="AG78" s="27">
        <f t="shared" si="33"/>
        <v>1.3416407864998738</v>
      </c>
      <c r="AH78" s="31">
        <v>7.4000000000000012</v>
      </c>
      <c r="AI78" s="27">
        <f t="shared" si="34"/>
        <v>0.92427928606188181</v>
      </c>
      <c r="AJ78" s="27">
        <f t="shared" si="35"/>
        <v>2.8106938645110393</v>
      </c>
      <c r="AK78" s="25">
        <v>2.12</v>
      </c>
      <c r="AL78" s="27">
        <f t="shared" si="36"/>
        <v>0.49415459401844281</v>
      </c>
      <c r="AM78" s="27">
        <f t="shared" si="37"/>
        <v>1.6186414056238645</v>
      </c>
    </row>
    <row r="79" spans="1:39" s="25" customFormat="1" x14ac:dyDescent="0.2">
      <c r="A79" s="25">
        <v>9</v>
      </c>
      <c r="B79" s="25">
        <v>6</v>
      </c>
      <c r="C79" s="26">
        <v>9.06</v>
      </c>
      <c r="D79" s="26" t="s">
        <v>314</v>
      </c>
      <c r="E79" s="9" t="s">
        <v>190</v>
      </c>
      <c r="F79" s="9">
        <v>1</v>
      </c>
      <c r="G79" s="27">
        <v>10</v>
      </c>
      <c r="H79" s="27">
        <f t="shared" si="22"/>
        <v>1.0413926851582251</v>
      </c>
      <c r="I79" s="27">
        <f t="shared" si="23"/>
        <v>3.2403703492039302</v>
      </c>
      <c r="J79" s="27">
        <v>80</v>
      </c>
      <c r="K79" s="27">
        <f t="shared" si="24"/>
        <v>1.9084850188786497</v>
      </c>
      <c r="L79" s="27">
        <f t="shared" si="25"/>
        <v>8.9721792224631809</v>
      </c>
      <c r="M79" s="27">
        <v>85</v>
      </c>
      <c r="N79" s="27">
        <f t="shared" si="26"/>
        <v>1.9344984512435677</v>
      </c>
      <c r="O79" s="27">
        <f t="shared" si="27"/>
        <v>9.2466210044534645</v>
      </c>
      <c r="P79" s="28" t="s">
        <v>29</v>
      </c>
      <c r="Q79" s="28" t="s">
        <v>29</v>
      </c>
      <c r="R79" s="28" t="s">
        <v>29</v>
      </c>
      <c r="S79" s="28" t="s">
        <v>29</v>
      </c>
      <c r="T79" s="28" t="s">
        <v>29</v>
      </c>
      <c r="U79" s="28" t="s">
        <v>29</v>
      </c>
      <c r="V79" s="28" t="s">
        <v>29</v>
      </c>
      <c r="W79" s="28" t="s">
        <v>29</v>
      </c>
      <c r="X79" s="28" t="s">
        <v>29</v>
      </c>
      <c r="Y79" s="26">
        <v>3.6666666666666665</v>
      </c>
      <c r="Z79" s="27">
        <f t="shared" si="28"/>
        <v>0.66900678095857558</v>
      </c>
      <c r="AA79" s="27">
        <f t="shared" si="29"/>
        <v>2.0412414523193148</v>
      </c>
      <c r="AB79" s="29">
        <v>281.5</v>
      </c>
      <c r="AC79" s="27">
        <f t="shared" si="30"/>
        <v>2.4510184521554574</v>
      </c>
      <c r="AD79" s="27">
        <f t="shared" si="31"/>
        <v>16.792855623746664</v>
      </c>
      <c r="AE79" s="30">
        <v>0.94</v>
      </c>
      <c r="AF79" s="27">
        <f t="shared" si="32"/>
        <v>0.28780172993022601</v>
      </c>
      <c r="AG79" s="27">
        <f t="shared" si="33"/>
        <v>1.2</v>
      </c>
      <c r="AH79" s="31" t="s">
        <v>29</v>
      </c>
      <c r="AI79" s="27" t="s">
        <v>29</v>
      </c>
      <c r="AJ79" s="27" t="s">
        <v>29</v>
      </c>
      <c r="AK79" s="27" t="s">
        <v>29</v>
      </c>
      <c r="AL79" s="27" t="s">
        <v>29</v>
      </c>
      <c r="AM79" s="27" t="s">
        <v>29</v>
      </c>
    </row>
    <row r="80" spans="1:39" s="25" customFormat="1" x14ac:dyDescent="0.2">
      <c r="A80" s="25">
        <v>9</v>
      </c>
      <c r="B80" s="25">
        <v>7</v>
      </c>
      <c r="C80" s="26">
        <v>9.07</v>
      </c>
      <c r="D80" s="26" t="s">
        <v>316</v>
      </c>
      <c r="E80" s="9" t="s">
        <v>51</v>
      </c>
      <c r="F80" s="9">
        <v>2</v>
      </c>
      <c r="G80" s="27">
        <v>13</v>
      </c>
      <c r="H80" s="27">
        <f t="shared" si="22"/>
        <v>1.146128035678238</v>
      </c>
      <c r="I80" s="27">
        <f t="shared" si="23"/>
        <v>3.6742346141747673</v>
      </c>
      <c r="J80" s="27">
        <v>85</v>
      </c>
      <c r="K80" s="27">
        <f t="shared" si="24"/>
        <v>1.9344984512435677</v>
      </c>
      <c r="L80" s="27">
        <f t="shared" si="25"/>
        <v>9.2466210044534645</v>
      </c>
      <c r="M80" s="27">
        <v>85</v>
      </c>
      <c r="N80" s="27">
        <f t="shared" si="26"/>
        <v>1.9344984512435677</v>
      </c>
      <c r="O80" s="27">
        <f t="shared" si="27"/>
        <v>9.2466210044534645</v>
      </c>
      <c r="P80" s="28" t="s">
        <v>29</v>
      </c>
      <c r="Q80" s="28" t="s">
        <v>29</v>
      </c>
      <c r="R80" s="28" t="s">
        <v>29</v>
      </c>
      <c r="S80" s="28" t="s">
        <v>29</v>
      </c>
      <c r="T80" s="28" t="s">
        <v>29</v>
      </c>
      <c r="U80" s="28" t="s">
        <v>29</v>
      </c>
      <c r="V80" s="28" t="s">
        <v>29</v>
      </c>
      <c r="W80" s="28" t="s">
        <v>29</v>
      </c>
      <c r="X80" s="28" t="s">
        <v>29</v>
      </c>
      <c r="Y80" s="26">
        <v>3</v>
      </c>
      <c r="Z80" s="27">
        <f t="shared" si="28"/>
        <v>0.6020599913279624</v>
      </c>
      <c r="AA80" s="27">
        <f t="shared" si="29"/>
        <v>1.8708286933869707</v>
      </c>
      <c r="AB80" s="29">
        <v>238.66666666666666</v>
      </c>
      <c r="AC80" s="27">
        <f t="shared" si="30"/>
        <v>2.3796076356632203</v>
      </c>
      <c r="AD80" s="27">
        <f t="shared" si="31"/>
        <v>15.465014279549393</v>
      </c>
      <c r="AE80" s="30">
        <v>1.29</v>
      </c>
      <c r="AF80" s="27">
        <f t="shared" si="32"/>
        <v>0.35983548233988799</v>
      </c>
      <c r="AG80" s="27">
        <f t="shared" si="33"/>
        <v>1.3379088160259651</v>
      </c>
      <c r="AH80" s="31">
        <v>1.0666666666666664</v>
      </c>
      <c r="AI80" s="27">
        <f t="shared" si="34"/>
        <v>0.3152704347785914</v>
      </c>
      <c r="AJ80" s="27">
        <f t="shared" si="35"/>
        <v>1.2516655570345725</v>
      </c>
      <c r="AK80" s="25">
        <v>3.78</v>
      </c>
      <c r="AL80" s="27">
        <f t="shared" si="36"/>
        <v>0.67942789661211878</v>
      </c>
      <c r="AM80" s="27">
        <f t="shared" si="37"/>
        <v>2.0688160865577201</v>
      </c>
    </row>
    <row r="81" spans="1:39" s="25" customFormat="1" x14ac:dyDescent="0.2">
      <c r="A81" s="25">
        <v>9</v>
      </c>
      <c r="B81" s="25">
        <v>8</v>
      </c>
      <c r="C81" s="26">
        <v>9.08</v>
      </c>
      <c r="D81" s="26" t="s">
        <v>316</v>
      </c>
      <c r="E81" s="9" t="s">
        <v>182</v>
      </c>
      <c r="F81" s="9">
        <v>2</v>
      </c>
      <c r="G81" s="27">
        <v>15</v>
      </c>
      <c r="H81" s="27">
        <f t="shared" si="22"/>
        <v>1.2041199826559248</v>
      </c>
      <c r="I81" s="27">
        <f t="shared" si="23"/>
        <v>3.9370039370059056</v>
      </c>
      <c r="J81" s="27">
        <v>85</v>
      </c>
      <c r="K81" s="27">
        <f t="shared" si="24"/>
        <v>1.9344984512435677</v>
      </c>
      <c r="L81" s="27">
        <f t="shared" si="25"/>
        <v>9.2466210044534645</v>
      </c>
      <c r="M81" s="27">
        <v>92</v>
      </c>
      <c r="N81" s="27">
        <f t="shared" si="26"/>
        <v>1.968482948553935</v>
      </c>
      <c r="O81" s="27">
        <f t="shared" si="27"/>
        <v>9.6176920308356717</v>
      </c>
      <c r="P81" s="28" t="s">
        <v>29</v>
      </c>
      <c r="Q81" s="28" t="s">
        <v>29</v>
      </c>
      <c r="R81" s="28" t="s">
        <v>29</v>
      </c>
      <c r="S81" s="28" t="s">
        <v>29</v>
      </c>
      <c r="T81" s="28" t="s">
        <v>29</v>
      </c>
      <c r="U81" s="28" t="s">
        <v>29</v>
      </c>
      <c r="V81" s="28" t="s">
        <v>29</v>
      </c>
      <c r="W81" s="28" t="s">
        <v>29</v>
      </c>
      <c r="X81" s="28" t="s">
        <v>29</v>
      </c>
      <c r="Y81" s="26">
        <v>1</v>
      </c>
      <c r="Z81" s="27">
        <f t="shared" si="28"/>
        <v>0.3010299956639812</v>
      </c>
      <c r="AA81" s="27">
        <f t="shared" si="29"/>
        <v>1.2247448713915889</v>
      </c>
      <c r="AB81" s="29">
        <v>257.16666666666669</v>
      </c>
      <c r="AC81" s="27">
        <f t="shared" si="30"/>
        <v>2.4119001673755625</v>
      </c>
      <c r="AD81" s="27">
        <f t="shared" si="31"/>
        <v>16.051998837112677</v>
      </c>
      <c r="AE81" s="30">
        <v>0.94</v>
      </c>
      <c r="AF81" s="27">
        <f t="shared" si="32"/>
        <v>0.28780172993022601</v>
      </c>
      <c r="AG81" s="27">
        <f t="shared" si="33"/>
        <v>1.2</v>
      </c>
      <c r="AH81" s="31">
        <v>6.6333333333333329</v>
      </c>
      <c r="AI81" s="27">
        <f t="shared" si="34"/>
        <v>0.88271422762022556</v>
      </c>
      <c r="AJ81" s="27">
        <f t="shared" si="35"/>
        <v>2.6708300832013503</v>
      </c>
      <c r="AK81" s="25">
        <v>2.3199999999999998</v>
      </c>
      <c r="AL81" s="27">
        <f t="shared" si="36"/>
        <v>0.52113808370403625</v>
      </c>
      <c r="AM81" s="27">
        <f t="shared" si="37"/>
        <v>1.6792855623746665</v>
      </c>
    </row>
    <row r="82" spans="1:39" s="25" customFormat="1" x14ac:dyDescent="0.2">
      <c r="A82" s="25">
        <v>9</v>
      </c>
      <c r="B82" s="25">
        <v>9</v>
      </c>
      <c r="C82" s="26">
        <v>9.09</v>
      </c>
      <c r="D82" s="26" t="s">
        <v>313</v>
      </c>
      <c r="E82" s="9" t="s">
        <v>11</v>
      </c>
      <c r="F82" s="9">
        <v>2</v>
      </c>
      <c r="G82" s="27">
        <v>13</v>
      </c>
      <c r="H82" s="27">
        <f t="shared" si="22"/>
        <v>1.146128035678238</v>
      </c>
      <c r="I82" s="27">
        <f t="shared" si="23"/>
        <v>3.6742346141747673</v>
      </c>
      <c r="J82" s="27">
        <v>58</v>
      </c>
      <c r="K82" s="27">
        <f t="shared" si="24"/>
        <v>1.7708520116421442</v>
      </c>
      <c r="L82" s="27">
        <f t="shared" si="25"/>
        <v>7.6485292703891776</v>
      </c>
      <c r="M82" s="27">
        <v>65</v>
      </c>
      <c r="N82" s="27">
        <f t="shared" si="26"/>
        <v>1.8195439355418688</v>
      </c>
      <c r="O82" s="27">
        <f t="shared" si="27"/>
        <v>8.0932070281193234</v>
      </c>
      <c r="P82" s="28" t="s">
        <v>29</v>
      </c>
      <c r="Q82" s="28" t="s">
        <v>29</v>
      </c>
      <c r="R82" s="28" t="s">
        <v>29</v>
      </c>
      <c r="S82" s="28" t="s">
        <v>29</v>
      </c>
      <c r="T82" s="28" t="s">
        <v>29</v>
      </c>
      <c r="U82" s="28" t="s">
        <v>29</v>
      </c>
      <c r="V82" s="28" t="s">
        <v>29</v>
      </c>
      <c r="W82" s="28" t="s">
        <v>29</v>
      </c>
      <c r="X82" s="28" t="s">
        <v>29</v>
      </c>
      <c r="Y82" s="26">
        <v>0</v>
      </c>
      <c r="Z82" s="27">
        <f t="shared" si="28"/>
        <v>0</v>
      </c>
      <c r="AA82" s="27">
        <f t="shared" si="29"/>
        <v>0.70710678118654757</v>
      </c>
      <c r="AB82" s="29">
        <v>225.16666666666666</v>
      </c>
      <c r="AC82" s="27">
        <f t="shared" si="30"/>
        <v>2.3544285972760934</v>
      </c>
      <c r="AD82" s="27">
        <f t="shared" si="31"/>
        <v>15.022205785658333</v>
      </c>
      <c r="AE82" s="30">
        <v>0.38</v>
      </c>
      <c r="AF82" s="27">
        <f t="shared" si="32"/>
        <v>0.13987908640123647</v>
      </c>
      <c r="AG82" s="27">
        <f t="shared" si="33"/>
        <v>0.93808315196468595</v>
      </c>
      <c r="AH82" s="31">
        <v>211.63333333333333</v>
      </c>
      <c r="AI82" s="27">
        <f t="shared" si="34"/>
        <v>2.3276313474307981</v>
      </c>
      <c r="AJ82" s="27">
        <f t="shared" si="35"/>
        <v>14.564797744333195</v>
      </c>
      <c r="AK82" s="25">
        <v>1.42</v>
      </c>
      <c r="AL82" s="27">
        <f t="shared" si="36"/>
        <v>0.38381536598043126</v>
      </c>
      <c r="AM82" s="27">
        <f t="shared" si="37"/>
        <v>1.3856406460551018</v>
      </c>
    </row>
    <row r="83" spans="1:39" s="25" customFormat="1" x14ac:dyDescent="0.2">
      <c r="A83" s="25">
        <v>9</v>
      </c>
      <c r="B83" s="25">
        <v>10</v>
      </c>
      <c r="C83" s="26">
        <v>9.1</v>
      </c>
      <c r="D83" s="26" t="s">
        <v>316</v>
      </c>
      <c r="E83" s="9" t="s">
        <v>187</v>
      </c>
      <c r="F83" s="9">
        <v>2</v>
      </c>
      <c r="G83" s="27">
        <v>9</v>
      </c>
      <c r="H83" s="27">
        <f t="shared" si="22"/>
        <v>1</v>
      </c>
      <c r="I83" s="27">
        <f t="shared" si="23"/>
        <v>3.082207001484488</v>
      </c>
      <c r="J83" s="27">
        <v>85</v>
      </c>
      <c r="K83" s="27">
        <f t="shared" si="24"/>
        <v>1.9344984512435677</v>
      </c>
      <c r="L83" s="27">
        <f t="shared" si="25"/>
        <v>9.2466210044534645</v>
      </c>
      <c r="M83" s="27">
        <v>92</v>
      </c>
      <c r="N83" s="27">
        <f t="shared" si="26"/>
        <v>1.968482948553935</v>
      </c>
      <c r="O83" s="27">
        <f t="shared" si="27"/>
        <v>9.6176920308356717</v>
      </c>
      <c r="P83" s="28" t="s">
        <v>29</v>
      </c>
      <c r="Q83" s="28" t="s">
        <v>29</v>
      </c>
      <c r="R83" s="28" t="s">
        <v>29</v>
      </c>
      <c r="S83" s="28" t="s">
        <v>29</v>
      </c>
      <c r="T83" s="28" t="s">
        <v>29</v>
      </c>
      <c r="U83" s="28" t="s">
        <v>29</v>
      </c>
      <c r="V83" s="28" t="s">
        <v>29</v>
      </c>
      <c r="W83" s="28" t="s">
        <v>29</v>
      </c>
      <c r="X83" s="28" t="s">
        <v>29</v>
      </c>
      <c r="Y83" s="26">
        <v>3.3333333333333335</v>
      </c>
      <c r="Z83" s="27">
        <f t="shared" si="28"/>
        <v>0.63682209758717434</v>
      </c>
      <c r="AA83" s="27">
        <f t="shared" si="29"/>
        <v>1.9578900207451218</v>
      </c>
      <c r="AB83" s="29">
        <v>103.66666666666667</v>
      </c>
      <c r="AC83" s="27">
        <f t="shared" si="30"/>
        <v>2.0198083933535527</v>
      </c>
      <c r="AD83" s="27">
        <f t="shared" si="31"/>
        <v>10.206207261596576</v>
      </c>
      <c r="AE83" s="30">
        <v>1.0900000000000001</v>
      </c>
      <c r="AF83" s="27">
        <f t="shared" si="32"/>
        <v>0.32014628611105395</v>
      </c>
      <c r="AG83" s="27">
        <f t="shared" si="33"/>
        <v>1.2609520212918492</v>
      </c>
      <c r="AH83" s="31" t="s">
        <v>29</v>
      </c>
      <c r="AI83" s="27" t="s">
        <v>29</v>
      </c>
      <c r="AJ83" s="27" t="s">
        <v>29</v>
      </c>
      <c r="AK83" s="27" t="s">
        <v>29</v>
      </c>
      <c r="AL83" s="27" t="s">
        <v>29</v>
      </c>
      <c r="AM83" s="27" t="s">
        <v>29</v>
      </c>
    </row>
    <row r="84" spans="1:39" s="25" customFormat="1" x14ac:dyDescent="0.2">
      <c r="A84" s="25">
        <v>9</v>
      </c>
      <c r="B84" s="25">
        <v>11</v>
      </c>
      <c r="C84" s="26">
        <v>9.11</v>
      </c>
      <c r="D84" s="26" t="s">
        <v>316</v>
      </c>
      <c r="E84" s="9" t="s">
        <v>189</v>
      </c>
      <c r="F84" s="9">
        <v>2</v>
      </c>
      <c r="G84" s="27">
        <v>12</v>
      </c>
      <c r="H84" s="27">
        <f t="shared" si="22"/>
        <v>1.1139433523068367</v>
      </c>
      <c r="I84" s="27">
        <f t="shared" si="23"/>
        <v>3.5355339059327378</v>
      </c>
      <c r="J84" s="27">
        <v>80</v>
      </c>
      <c r="K84" s="27">
        <f t="shared" si="24"/>
        <v>1.9084850188786497</v>
      </c>
      <c r="L84" s="27">
        <f t="shared" si="25"/>
        <v>8.9721792224631809</v>
      </c>
      <c r="M84" s="27">
        <v>80</v>
      </c>
      <c r="N84" s="27">
        <f t="shared" si="26"/>
        <v>1.9084850188786497</v>
      </c>
      <c r="O84" s="27">
        <f t="shared" si="27"/>
        <v>8.9721792224631809</v>
      </c>
      <c r="P84" s="28" t="s">
        <v>29</v>
      </c>
      <c r="Q84" s="28" t="s">
        <v>29</v>
      </c>
      <c r="R84" s="28" t="s">
        <v>29</v>
      </c>
      <c r="S84" s="28" t="s">
        <v>29</v>
      </c>
      <c r="T84" s="28" t="s">
        <v>29</v>
      </c>
      <c r="U84" s="28" t="s">
        <v>29</v>
      </c>
      <c r="V84" s="28" t="s">
        <v>29</v>
      </c>
      <c r="W84" s="28" t="s">
        <v>29</v>
      </c>
      <c r="X84" s="28" t="s">
        <v>29</v>
      </c>
      <c r="Y84" s="26">
        <f>1/3</f>
        <v>0.33333333333333331</v>
      </c>
      <c r="Z84" s="27">
        <f t="shared" si="28"/>
        <v>0.12493873660829993</v>
      </c>
      <c r="AA84" s="27">
        <f t="shared" si="29"/>
        <v>0.91287092917527679</v>
      </c>
      <c r="AB84" s="29">
        <v>220.5</v>
      </c>
      <c r="AC84" s="27">
        <f t="shared" si="30"/>
        <v>2.3453737305590883</v>
      </c>
      <c r="AD84" s="27">
        <f t="shared" si="31"/>
        <v>14.866068747318506</v>
      </c>
      <c r="AE84" s="30">
        <v>0.69</v>
      </c>
      <c r="AF84" s="27">
        <f t="shared" si="32"/>
        <v>0.22788670461367352</v>
      </c>
      <c r="AG84" s="27">
        <f t="shared" si="33"/>
        <v>1.0908712114635715</v>
      </c>
      <c r="AH84" s="31">
        <v>37.066666666666663</v>
      </c>
      <c r="AI84" s="27">
        <f t="shared" si="34"/>
        <v>1.5805448491901668</v>
      </c>
      <c r="AJ84" s="27">
        <f t="shared" si="35"/>
        <v>6.129165250396392</v>
      </c>
      <c r="AK84" s="25">
        <v>1.88</v>
      </c>
      <c r="AL84" s="27">
        <f t="shared" si="36"/>
        <v>0.45939248775923086</v>
      </c>
      <c r="AM84" s="27">
        <f t="shared" si="37"/>
        <v>1.5427248620541512</v>
      </c>
    </row>
    <row r="85" spans="1:39" s="25" customFormat="1" x14ac:dyDescent="0.2">
      <c r="A85" s="25">
        <v>9</v>
      </c>
      <c r="B85" s="25">
        <v>12</v>
      </c>
      <c r="C85" s="26">
        <v>9.1199999999999992</v>
      </c>
      <c r="D85" s="26" t="s">
        <v>316</v>
      </c>
      <c r="E85" s="9" t="s">
        <v>192</v>
      </c>
      <c r="F85" s="9">
        <v>2</v>
      </c>
      <c r="G85" s="27">
        <v>13</v>
      </c>
      <c r="H85" s="27">
        <f t="shared" si="22"/>
        <v>1.146128035678238</v>
      </c>
      <c r="I85" s="27">
        <f t="shared" si="23"/>
        <v>3.6742346141747673</v>
      </c>
      <c r="J85" s="27">
        <v>80</v>
      </c>
      <c r="K85" s="27">
        <f t="shared" si="24"/>
        <v>1.9084850188786497</v>
      </c>
      <c r="L85" s="27">
        <f t="shared" si="25"/>
        <v>8.9721792224631809</v>
      </c>
      <c r="M85" s="27">
        <v>80</v>
      </c>
      <c r="N85" s="27">
        <f t="shared" si="26"/>
        <v>1.9084850188786497</v>
      </c>
      <c r="O85" s="27">
        <f t="shared" si="27"/>
        <v>8.9721792224631809</v>
      </c>
      <c r="P85" s="28" t="s">
        <v>29</v>
      </c>
      <c r="Q85" s="28" t="s">
        <v>29</v>
      </c>
      <c r="R85" s="28" t="s">
        <v>29</v>
      </c>
      <c r="S85" s="28" t="s">
        <v>29</v>
      </c>
      <c r="T85" s="28" t="s">
        <v>29</v>
      </c>
      <c r="U85" s="28" t="s">
        <v>29</v>
      </c>
      <c r="V85" s="28" t="s">
        <v>29</v>
      </c>
      <c r="W85" s="28" t="s">
        <v>29</v>
      </c>
      <c r="X85" s="28" t="s">
        <v>29</v>
      </c>
      <c r="Y85" s="26">
        <f>2/3</f>
        <v>0.66666666666666663</v>
      </c>
      <c r="Z85" s="27">
        <f t="shared" si="28"/>
        <v>0.22184874961635634</v>
      </c>
      <c r="AA85" s="27">
        <f t="shared" si="29"/>
        <v>1.0801234497346432</v>
      </c>
      <c r="AB85" s="29">
        <v>184</v>
      </c>
      <c r="AC85" s="27">
        <f t="shared" si="30"/>
        <v>2.2671717284030137</v>
      </c>
      <c r="AD85" s="27">
        <f t="shared" si="31"/>
        <v>13.583077707206124</v>
      </c>
      <c r="AE85" s="30">
        <v>0.81</v>
      </c>
      <c r="AF85" s="27">
        <f t="shared" si="32"/>
        <v>0.2576785748691845</v>
      </c>
      <c r="AG85" s="27">
        <f t="shared" si="33"/>
        <v>1.1445523142259597</v>
      </c>
      <c r="AH85" s="31">
        <v>75.2</v>
      </c>
      <c r="AI85" s="27">
        <f t="shared" si="34"/>
        <v>1.8819549713396004</v>
      </c>
      <c r="AJ85" s="27">
        <f t="shared" si="35"/>
        <v>8.7005746936624817</v>
      </c>
      <c r="AK85" s="25">
        <v>1.86</v>
      </c>
      <c r="AL85" s="27">
        <f t="shared" si="36"/>
        <v>0.45636603312904306</v>
      </c>
      <c r="AM85" s="27">
        <f t="shared" si="37"/>
        <v>1.5362291495737217</v>
      </c>
    </row>
    <row r="86" spans="1:39" s="25" customFormat="1" x14ac:dyDescent="0.2">
      <c r="A86" s="25">
        <v>10</v>
      </c>
      <c r="B86" s="25">
        <v>1</v>
      </c>
      <c r="C86" s="26">
        <v>10.01</v>
      </c>
      <c r="D86" s="26" t="s">
        <v>314</v>
      </c>
      <c r="E86" s="9" t="s">
        <v>193</v>
      </c>
      <c r="F86" s="9">
        <v>1</v>
      </c>
      <c r="G86" s="27">
        <v>12</v>
      </c>
      <c r="H86" s="27">
        <f t="shared" si="22"/>
        <v>1.1139433523068367</v>
      </c>
      <c r="I86" s="27">
        <f t="shared" si="23"/>
        <v>3.5355339059327378</v>
      </c>
      <c r="J86" s="27">
        <v>80</v>
      </c>
      <c r="K86" s="27">
        <f t="shared" si="24"/>
        <v>1.9084850188786497</v>
      </c>
      <c r="L86" s="27">
        <f t="shared" si="25"/>
        <v>8.9721792224631809</v>
      </c>
      <c r="M86" s="27">
        <v>85</v>
      </c>
      <c r="N86" s="27">
        <f t="shared" si="26"/>
        <v>1.9344984512435677</v>
      </c>
      <c r="O86" s="27">
        <f t="shared" si="27"/>
        <v>9.2466210044534645</v>
      </c>
      <c r="P86" s="26">
        <v>77.723924716866151</v>
      </c>
      <c r="Q86" s="27">
        <f t="shared" ref="Q86:Q149" si="38">LOG10(P86+1)</f>
        <v>1.8961067373591274</v>
      </c>
      <c r="R86" s="27">
        <f t="shared" ref="R86:R149" si="39">SQRT(P86+0.5)</f>
        <v>8.8444290215290984</v>
      </c>
      <c r="S86" s="28">
        <v>57.97088439403273</v>
      </c>
      <c r="T86" s="27">
        <f t="shared" ref="T86:T130" si="40">LOG10(S86+1)</f>
        <v>1.7706376409975475</v>
      </c>
      <c r="U86" s="27">
        <f t="shared" ref="U86:U149" si="41">SQRT(S86+0.5)</f>
        <v>7.6466256868002063</v>
      </c>
      <c r="V86" s="28">
        <v>69.71449893148835</v>
      </c>
      <c r="W86" s="27">
        <f t="shared" ref="W86:W149" si="42">LOG10(V86+1)</f>
        <v>1.8495084683989171</v>
      </c>
      <c r="X86" s="27">
        <f t="shared" ref="X86:X149" si="43">SQRT(V86+0.5)</f>
        <v>8.3794092232978059</v>
      </c>
      <c r="Y86" s="26">
        <v>3.3333333333333335</v>
      </c>
      <c r="Z86" s="27">
        <f t="shared" si="28"/>
        <v>0.63682209758717434</v>
      </c>
      <c r="AA86" s="27">
        <f t="shared" si="29"/>
        <v>1.9578900207451218</v>
      </c>
      <c r="AB86" s="29">
        <v>181.83333333333334</v>
      </c>
      <c r="AC86" s="27">
        <f t="shared" si="30"/>
        <v>2.2620553771910674</v>
      </c>
      <c r="AD86" s="27">
        <f t="shared" si="31"/>
        <v>13.503086067019396</v>
      </c>
      <c r="AE86" s="30">
        <v>1.66</v>
      </c>
      <c r="AF86" s="27">
        <f t="shared" si="32"/>
        <v>0.42488163663106698</v>
      </c>
      <c r="AG86" s="27">
        <f t="shared" si="33"/>
        <v>1.4696938456699069</v>
      </c>
      <c r="AH86" s="31" t="s">
        <v>29</v>
      </c>
      <c r="AI86" s="27" t="s">
        <v>29</v>
      </c>
      <c r="AJ86" s="27" t="s">
        <v>29</v>
      </c>
      <c r="AK86" s="27" t="s">
        <v>29</v>
      </c>
      <c r="AL86" s="27" t="s">
        <v>29</v>
      </c>
      <c r="AM86" s="27" t="s">
        <v>29</v>
      </c>
    </row>
    <row r="87" spans="1:39" s="25" customFormat="1" x14ac:dyDescent="0.2">
      <c r="A87" s="25">
        <v>10</v>
      </c>
      <c r="B87" s="25">
        <v>2</v>
      </c>
      <c r="C87" s="26">
        <v>10.02</v>
      </c>
      <c r="D87" s="26" t="s">
        <v>314</v>
      </c>
      <c r="E87" s="9" t="s">
        <v>197</v>
      </c>
      <c r="F87" s="9">
        <v>1</v>
      </c>
      <c r="G87" s="27">
        <v>6</v>
      </c>
      <c r="H87" s="27">
        <f t="shared" si="22"/>
        <v>0.84509804001425681</v>
      </c>
      <c r="I87" s="27">
        <f t="shared" si="23"/>
        <v>2.5495097567963922</v>
      </c>
      <c r="J87" s="27">
        <v>80</v>
      </c>
      <c r="K87" s="27">
        <f t="shared" si="24"/>
        <v>1.9084850188786497</v>
      </c>
      <c r="L87" s="27">
        <f t="shared" si="25"/>
        <v>8.9721792224631809</v>
      </c>
      <c r="M87" s="27">
        <v>85</v>
      </c>
      <c r="N87" s="27">
        <f t="shared" si="26"/>
        <v>1.9344984512435677</v>
      </c>
      <c r="O87" s="27">
        <f t="shared" si="27"/>
        <v>9.2466210044534645</v>
      </c>
      <c r="P87" s="26">
        <v>103.96664177169299</v>
      </c>
      <c r="Q87" s="27">
        <f t="shared" si="38"/>
        <v>2.0210513029151254</v>
      </c>
      <c r="R87" s="27">
        <f t="shared" si="39"/>
        <v>10.220892415620712</v>
      </c>
      <c r="S87" s="28">
        <v>89.952128617745316</v>
      </c>
      <c r="T87" s="27">
        <f t="shared" si="40"/>
        <v>1.9588128676229553</v>
      </c>
      <c r="U87" s="27">
        <f t="shared" si="41"/>
        <v>9.5106323984131205</v>
      </c>
      <c r="V87" s="28">
        <v>77.584591608600761</v>
      </c>
      <c r="W87" s="27">
        <f t="shared" si="42"/>
        <v>1.8953374005513846</v>
      </c>
      <c r="X87" s="27">
        <f t="shared" si="43"/>
        <v>8.8365486253740926</v>
      </c>
      <c r="Y87" s="26">
        <v>3.3333333333333335</v>
      </c>
      <c r="Z87" s="27">
        <f t="shared" si="28"/>
        <v>0.63682209758717434</v>
      </c>
      <c r="AA87" s="27">
        <f t="shared" si="29"/>
        <v>1.9578900207451218</v>
      </c>
      <c r="AB87" s="29">
        <v>207</v>
      </c>
      <c r="AC87" s="27">
        <f t="shared" si="30"/>
        <v>2.3180633349627615</v>
      </c>
      <c r="AD87" s="27">
        <f t="shared" si="31"/>
        <v>14.404860290887934</v>
      </c>
      <c r="AE87" s="30">
        <v>1</v>
      </c>
      <c r="AF87" s="27">
        <f t="shared" si="32"/>
        <v>0.3010299956639812</v>
      </c>
      <c r="AG87" s="27">
        <f t="shared" si="33"/>
        <v>1.2247448713915889</v>
      </c>
      <c r="AH87" s="31">
        <v>30.666666666666668</v>
      </c>
      <c r="AI87" s="27">
        <f t="shared" si="34"/>
        <v>1.5006023505691855</v>
      </c>
      <c r="AJ87" s="27">
        <f t="shared" si="35"/>
        <v>5.5827114081480751</v>
      </c>
      <c r="AK87" s="25">
        <v>1.81</v>
      </c>
      <c r="AL87" s="27">
        <f t="shared" si="36"/>
        <v>0.44870631990507992</v>
      </c>
      <c r="AM87" s="27">
        <f t="shared" si="37"/>
        <v>1.5198684153570663</v>
      </c>
    </row>
    <row r="88" spans="1:39" s="25" customFormat="1" x14ac:dyDescent="0.2">
      <c r="A88" s="25">
        <v>10</v>
      </c>
      <c r="B88" s="25">
        <v>3</v>
      </c>
      <c r="C88" s="26">
        <v>10.029999999999999</v>
      </c>
      <c r="D88" s="26" t="s">
        <v>314</v>
      </c>
      <c r="E88" s="9" t="s">
        <v>114</v>
      </c>
      <c r="F88" s="9">
        <v>1</v>
      </c>
      <c r="G88" s="27">
        <v>12</v>
      </c>
      <c r="H88" s="27">
        <f t="shared" si="22"/>
        <v>1.1139433523068367</v>
      </c>
      <c r="I88" s="27">
        <f t="shared" si="23"/>
        <v>3.5355339059327378</v>
      </c>
      <c r="J88" s="27">
        <v>85</v>
      </c>
      <c r="K88" s="27">
        <f t="shared" si="24"/>
        <v>1.9344984512435677</v>
      </c>
      <c r="L88" s="27">
        <f t="shared" si="25"/>
        <v>9.2466210044534645</v>
      </c>
      <c r="M88" s="27">
        <v>92</v>
      </c>
      <c r="N88" s="27">
        <f t="shared" si="26"/>
        <v>1.968482948553935</v>
      </c>
      <c r="O88" s="27">
        <f t="shared" si="27"/>
        <v>9.6176920308356717</v>
      </c>
      <c r="P88" s="26">
        <v>105.30494597706651</v>
      </c>
      <c r="Q88" s="27">
        <f t="shared" si="38"/>
        <v>2.0265534711138642</v>
      </c>
      <c r="R88" s="27">
        <f t="shared" si="39"/>
        <v>10.286153118492185</v>
      </c>
      <c r="S88" s="28">
        <v>93.508558144991781</v>
      </c>
      <c r="T88" s="27">
        <f t="shared" si="40"/>
        <v>1.9754711374707055</v>
      </c>
      <c r="U88" s="27">
        <f t="shared" si="41"/>
        <v>9.6958010574161317</v>
      </c>
      <c r="V88" s="28">
        <v>92.690292006851294</v>
      </c>
      <c r="W88" s="27">
        <f t="shared" si="42"/>
        <v>1.971694592528328</v>
      </c>
      <c r="X88" s="27">
        <f t="shared" si="43"/>
        <v>9.6535119001766034</v>
      </c>
      <c r="Y88" s="26">
        <v>2.3333333333333335</v>
      </c>
      <c r="Z88" s="27">
        <f t="shared" si="28"/>
        <v>0.52287874528033762</v>
      </c>
      <c r="AA88" s="27">
        <f t="shared" si="29"/>
        <v>1.6832508230603465</v>
      </c>
      <c r="AB88" s="29">
        <v>205.83333333333334</v>
      </c>
      <c r="AC88" s="27">
        <f t="shared" si="30"/>
        <v>2.3156205311150861</v>
      </c>
      <c r="AD88" s="27">
        <f t="shared" si="31"/>
        <v>14.364307617610162</v>
      </c>
      <c r="AE88" s="30">
        <v>1.37</v>
      </c>
      <c r="AF88" s="27">
        <f t="shared" si="32"/>
        <v>0.37474834601010387</v>
      </c>
      <c r="AG88" s="27">
        <f t="shared" si="33"/>
        <v>1.3674794331177345</v>
      </c>
      <c r="AH88" s="31">
        <v>1.0999999999999996</v>
      </c>
      <c r="AI88" s="27">
        <f t="shared" si="34"/>
        <v>0.32221929473391919</v>
      </c>
      <c r="AJ88" s="27">
        <f t="shared" si="35"/>
        <v>1.2649110640673515</v>
      </c>
      <c r="AK88" s="25">
        <v>2.2799999999999998</v>
      </c>
      <c r="AL88" s="27">
        <f t="shared" si="36"/>
        <v>0.5158738437116791</v>
      </c>
      <c r="AM88" s="27">
        <f t="shared" si="37"/>
        <v>1.6673332000533065</v>
      </c>
    </row>
    <row r="89" spans="1:39" s="25" customFormat="1" x14ac:dyDescent="0.2">
      <c r="A89" s="25">
        <v>10</v>
      </c>
      <c r="B89" s="25">
        <v>4</v>
      </c>
      <c r="C89" s="26">
        <v>10.039999999999999</v>
      </c>
      <c r="D89" s="26" t="s">
        <v>312</v>
      </c>
      <c r="E89" s="9" t="s">
        <v>9</v>
      </c>
      <c r="F89" s="9">
        <v>1</v>
      </c>
      <c r="G89" s="27">
        <v>13</v>
      </c>
      <c r="H89" s="27">
        <f t="shared" si="22"/>
        <v>1.146128035678238</v>
      </c>
      <c r="I89" s="27">
        <f t="shared" si="23"/>
        <v>3.6742346141747673</v>
      </c>
      <c r="J89" s="27">
        <v>114</v>
      </c>
      <c r="K89" s="27">
        <f t="shared" si="24"/>
        <v>2.0606978403536118</v>
      </c>
      <c r="L89" s="27">
        <f t="shared" si="25"/>
        <v>10.700467279516348</v>
      </c>
      <c r="M89" s="27">
        <v>122</v>
      </c>
      <c r="N89" s="27">
        <f t="shared" si="26"/>
        <v>2.0899051114393981</v>
      </c>
      <c r="O89" s="27">
        <f t="shared" si="27"/>
        <v>11.067971810589327</v>
      </c>
      <c r="P89" s="26">
        <v>91.320085695359978</v>
      </c>
      <c r="Q89" s="27">
        <f t="shared" si="38"/>
        <v>1.9652961989421229</v>
      </c>
      <c r="R89" s="27">
        <f t="shared" si="39"/>
        <v>9.5822797754688818</v>
      </c>
      <c r="S89" s="28">
        <v>95.30572729627599</v>
      </c>
      <c r="T89" s="27">
        <f t="shared" si="40"/>
        <v>1.9836521153613635</v>
      </c>
      <c r="U89" s="27">
        <f t="shared" si="41"/>
        <v>9.7880400130095495</v>
      </c>
      <c r="V89" s="28">
        <v>87.398230281383547</v>
      </c>
      <c r="W89" s="27">
        <f t="shared" si="42"/>
        <v>1.9464435705931296</v>
      </c>
      <c r="X89" s="27">
        <f t="shared" si="43"/>
        <v>9.3754056062329134</v>
      </c>
      <c r="Y89" s="26">
        <v>11.333333333333334</v>
      </c>
      <c r="Z89" s="27">
        <f t="shared" si="28"/>
        <v>1.0910804693473326</v>
      </c>
      <c r="AA89" s="27">
        <f t="shared" si="29"/>
        <v>3.4399612400917157</v>
      </c>
      <c r="AB89" s="29">
        <v>311.5</v>
      </c>
      <c r="AC89" s="27">
        <f t="shared" si="30"/>
        <v>2.4948500216800942</v>
      </c>
      <c r="AD89" s="27">
        <f t="shared" si="31"/>
        <v>17.663521732655695</v>
      </c>
      <c r="AE89" s="30">
        <v>1.29</v>
      </c>
      <c r="AF89" s="27">
        <f t="shared" si="32"/>
        <v>0.35983548233988799</v>
      </c>
      <c r="AG89" s="27">
        <f t="shared" si="33"/>
        <v>1.3379088160259651</v>
      </c>
      <c r="AH89" s="31">
        <v>10.833333333333334</v>
      </c>
      <c r="AI89" s="27">
        <f t="shared" si="34"/>
        <v>1.0731070983354316</v>
      </c>
      <c r="AJ89" s="27">
        <f t="shared" si="35"/>
        <v>3.3665016461206929</v>
      </c>
      <c r="AK89" s="25">
        <v>1.77</v>
      </c>
      <c r="AL89" s="27">
        <f t="shared" si="36"/>
        <v>0.44247976906444858</v>
      </c>
      <c r="AM89" s="27">
        <f t="shared" si="37"/>
        <v>1.5066519173319364</v>
      </c>
    </row>
    <row r="90" spans="1:39" s="25" customFormat="1" x14ac:dyDescent="0.2">
      <c r="A90" s="25">
        <v>10</v>
      </c>
      <c r="B90" s="25">
        <v>5</v>
      </c>
      <c r="C90" s="26">
        <v>10.050000000000001</v>
      </c>
      <c r="D90" s="26" t="s">
        <v>314</v>
      </c>
      <c r="E90" s="9" t="s">
        <v>151</v>
      </c>
      <c r="F90" s="9">
        <v>1</v>
      </c>
      <c r="G90" s="27">
        <v>8</v>
      </c>
      <c r="H90" s="27">
        <f t="shared" si="22"/>
        <v>0.95424250943932487</v>
      </c>
      <c r="I90" s="27">
        <f t="shared" si="23"/>
        <v>2.9154759474226504</v>
      </c>
      <c r="J90" s="27">
        <v>80</v>
      </c>
      <c r="K90" s="27">
        <f t="shared" si="24"/>
        <v>1.9084850188786497</v>
      </c>
      <c r="L90" s="27">
        <f t="shared" si="25"/>
        <v>8.9721792224631809</v>
      </c>
      <c r="M90" s="27">
        <v>80</v>
      </c>
      <c r="N90" s="27">
        <f t="shared" si="26"/>
        <v>1.9084850188786497</v>
      </c>
      <c r="O90" s="27">
        <f t="shared" si="27"/>
        <v>8.9721792224631809</v>
      </c>
      <c r="P90" s="26">
        <v>131.55245536616104</v>
      </c>
      <c r="Q90" s="27">
        <f t="shared" si="38"/>
        <v>2.1223877768982207</v>
      </c>
      <c r="R90" s="27">
        <f t="shared" si="39"/>
        <v>11.491407893124368</v>
      </c>
      <c r="S90" s="28">
        <v>100.32934609783261</v>
      </c>
      <c r="T90" s="27">
        <f t="shared" si="40"/>
        <v>2.005735240055754</v>
      </c>
      <c r="U90" s="27">
        <f t="shared" si="41"/>
        <v>10.041381682708442</v>
      </c>
      <c r="V90" s="28">
        <v>111.54150227446804</v>
      </c>
      <c r="W90" s="27">
        <f t="shared" si="42"/>
        <v>2.0513127080914519</v>
      </c>
      <c r="X90" s="27">
        <f t="shared" si="43"/>
        <v>10.584965860807868</v>
      </c>
      <c r="Y90" s="26">
        <f>6/3</f>
        <v>2</v>
      </c>
      <c r="Z90" s="27">
        <f t="shared" si="28"/>
        <v>0.47712125471966244</v>
      </c>
      <c r="AA90" s="27">
        <f t="shared" si="29"/>
        <v>1.5811388300841898</v>
      </c>
      <c r="AB90" s="29">
        <v>213.5</v>
      </c>
      <c r="AC90" s="27">
        <f t="shared" si="30"/>
        <v>2.3314272965207432</v>
      </c>
      <c r="AD90" s="27">
        <f t="shared" si="31"/>
        <v>14.628738838327793</v>
      </c>
      <c r="AE90" s="30">
        <v>1.03</v>
      </c>
      <c r="AF90" s="27">
        <f t="shared" si="32"/>
        <v>0.30749603791321295</v>
      </c>
      <c r="AG90" s="27">
        <f t="shared" si="33"/>
        <v>1.2369316876852983</v>
      </c>
      <c r="AH90" s="31">
        <v>8.8333333333333339</v>
      </c>
      <c r="AI90" s="27">
        <f t="shared" si="34"/>
        <v>0.9927007612585006</v>
      </c>
      <c r="AJ90" s="27">
        <f t="shared" si="35"/>
        <v>3.0550504633038935</v>
      </c>
      <c r="AK90" s="25">
        <v>1.78</v>
      </c>
      <c r="AL90" s="27">
        <f t="shared" si="36"/>
        <v>0.44404479591807633</v>
      </c>
      <c r="AM90" s="27">
        <f t="shared" si="37"/>
        <v>1.5099668870541501</v>
      </c>
    </row>
    <row r="91" spans="1:39" s="25" customFormat="1" x14ac:dyDescent="0.2">
      <c r="A91" s="25">
        <v>10</v>
      </c>
      <c r="B91" s="25">
        <v>6</v>
      </c>
      <c r="C91" s="26">
        <v>10.06</v>
      </c>
      <c r="D91" s="26" t="s">
        <v>314</v>
      </c>
      <c r="E91" s="9" t="s">
        <v>209</v>
      </c>
      <c r="F91" s="9">
        <v>1</v>
      </c>
      <c r="G91" s="27">
        <v>13</v>
      </c>
      <c r="H91" s="27">
        <f t="shared" si="22"/>
        <v>1.146128035678238</v>
      </c>
      <c r="I91" s="27">
        <f t="shared" si="23"/>
        <v>3.6742346141747673</v>
      </c>
      <c r="J91" s="27">
        <v>80</v>
      </c>
      <c r="K91" s="27">
        <f t="shared" si="24"/>
        <v>1.9084850188786497</v>
      </c>
      <c r="L91" s="27">
        <f t="shared" si="25"/>
        <v>8.9721792224631809</v>
      </c>
      <c r="M91" s="27">
        <v>85</v>
      </c>
      <c r="N91" s="27">
        <f t="shared" si="26"/>
        <v>1.9344984512435677</v>
      </c>
      <c r="O91" s="27">
        <f t="shared" si="27"/>
        <v>9.2466210044534645</v>
      </c>
      <c r="P91" s="26">
        <v>105.72708505619441</v>
      </c>
      <c r="Q91" s="27">
        <f t="shared" si="38"/>
        <v>2.028274648081787</v>
      </c>
      <c r="R91" s="27">
        <f t="shared" si="39"/>
        <v>10.306652466062607</v>
      </c>
      <c r="S91" s="28">
        <v>84.103059632264518</v>
      </c>
      <c r="T91" s="27">
        <f t="shared" si="40"/>
        <v>1.9299451741565341</v>
      </c>
      <c r="U91" s="27">
        <f t="shared" si="41"/>
        <v>9.197992152218033</v>
      </c>
      <c r="V91" s="28">
        <v>84.321027354234246</v>
      </c>
      <c r="W91" s="27">
        <f t="shared" si="42"/>
        <v>1.9310560761677882</v>
      </c>
      <c r="X91" s="27">
        <f t="shared" si="43"/>
        <v>9.2098331881871918</v>
      </c>
      <c r="Y91" s="26">
        <v>3</v>
      </c>
      <c r="Z91" s="27">
        <f t="shared" si="28"/>
        <v>0.6020599913279624</v>
      </c>
      <c r="AA91" s="27">
        <f t="shared" si="29"/>
        <v>1.8708286933869707</v>
      </c>
      <c r="AB91" s="29">
        <v>230.66666666666666</v>
      </c>
      <c r="AC91" s="27">
        <f t="shared" si="30"/>
        <v>2.3648635498704516</v>
      </c>
      <c r="AD91" s="27">
        <f t="shared" si="31"/>
        <v>15.20416609573398</v>
      </c>
      <c r="AE91" s="30">
        <v>0.59</v>
      </c>
      <c r="AF91" s="27">
        <f t="shared" si="32"/>
        <v>0.20139712432045145</v>
      </c>
      <c r="AG91" s="27">
        <f t="shared" si="33"/>
        <v>1.0440306508910548</v>
      </c>
      <c r="AH91" s="31">
        <v>29.733333333333331</v>
      </c>
      <c r="AI91" s="27">
        <f t="shared" si="34"/>
        <v>1.4876096663339669</v>
      </c>
      <c r="AJ91" s="27">
        <f t="shared" si="35"/>
        <v>5.4984846397287797</v>
      </c>
      <c r="AK91" s="25">
        <v>2</v>
      </c>
      <c r="AL91" s="27">
        <f t="shared" si="36"/>
        <v>0.47712125471966244</v>
      </c>
      <c r="AM91" s="27">
        <f t="shared" si="37"/>
        <v>1.5811388300841898</v>
      </c>
    </row>
    <row r="92" spans="1:39" s="25" customFormat="1" x14ac:dyDescent="0.2">
      <c r="A92" s="25">
        <v>10</v>
      </c>
      <c r="B92" s="25">
        <v>7</v>
      </c>
      <c r="C92" s="26">
        <v>10.07</v>
      </c>
      <c r="D92" s="26" t="s">
        <v>316</v>
      </c>
      <c r="E92" s="9" t="s">
        <v>195</v>
      </c>
      <c r="F92" s="9">
        <v>2</v>
      </c>
      <c r="G92" s="27">
        <v>3</v>
      </c>
      <c r="H92" s="27">
        <f t="shared" si="22"/>
        <v>0.6020599913279624</v>
      </c>
      <c r="I92" s="27">
        <f t="shared" si="23"/>
        <v>1.8708286933869707</v>
      </c>
      <c r="J92" s="27" t="s">
        <v>29</v>
      </c>
      <c r="K92" s="27" t="s">
        <v>29</v>
      </c>
      <c r="L92" s="27" t="s">
        <v>29</v>
      </c>
      <c r="M92" s="27" t="s">
        <v>29</v>
      </c>
      <c r="N92" s="27" t="s">
        <v>29</v>
      </c>
      <c r="O92" s="27" t="s">
        <v>29</v>
      </c>
      <c r="P92" s="27" t="s">
        <v>29</v>
      </c>
      <c r="Q92" s="27" t="s">
        <v>29</v>
      </c>
      <c r="R92" s="27" t="s">
        <v>29</v>
      </c>
      <c r="S92" s="27" t="s">
        <v>29</v>
      </c>
      <c r="T92" s="27" t="s">
        <v>29</v>
      </c>
      <c r="U92" s="27" t="s">
        <v>29</v>
      </c>
      <c r="V92" s="27" t="s">
        <v>29</v>
      </c>
      <c r="W92" s="27" t="s">
        <v>29</v>
      </c>
      <c r="X92" s="27" t="s">
        <v>29</v>
      </c>
      <c r="Y92" s="27" t="s">
        <v>29</v>
      </c>
      <c r="Z92" s="27" t="s">
        <v>29</v>
      </c>
      <c r="AA92" s="27" t="s">
        <v>29</v>
      </c>
      <c r="AB92" s="27" t="s">
        <v>29</v>
      </c>
      <c r="AC92" s="27" t="s">
        <v>29</v>
      </c>
      <c r="AD92" s="27" t="s">
        <v>29</v>
      </c>
      <c r="AE92" s="27" t="s">
        <v>29</v>
      </c>
      <c r="AF92" s="27" t="s">
        <v>29</v>
      </c>
      <c r="AG92" s="27" t="s">
        <v>29</v>
      </c>
      <c r="AH92" s="27" t="s">
        <v>29</v>
      </c>
      <c r="AI92" s="27" t="s">
        <v>29</v>
      </c>
      <c r="AJ92" s="27" t="s">
        <v>29</v>
      </c>
      <c r="AK92" s="31" t="s">
        <v>29</v>
      </c>
      <c r="AL92" s="27" t="s">
        <v>29</v>
      </c>
      <c r="AM92" s="27" t="s">
        <v>29</v>
      </c>
    </row>
    <row r="93" spans="1:39" s="25" customFormat="1" x14ac:dyDescent="0.2">
      <c r="A93" s="25">
        <v>10</v>
      </c>
      <c r="B93" s="25">
        <v>8</v>
      </c>
      <c r="C93" s="26">
        <v>10.08</v>
      </c>
      <c r="D93" s="26" t="s">
        <v>312</v>
      </c>
      <c r="E93" s="9" t="s">
        <v>9</v>
      </c>
      <c r="F93" s="9">
        <v>2</v>
      </c>
      <c r="G93" s="27">
        <v>14</v>
      </c>
      <c r="H93" s="27">
        <f t="shared" si="22"/>
        <v>1.1760912590556813</v>
      </c>
      <c r="I93" s="27">
        <f t="shared" si="23"/>
        <v>3.8078865529319543</v>
      </c>
      <c r="J93" s="27">
        <v>114</v>
      </c>
      <c r="K93" s="27">
        <f t="shared" si="24"/>
        <v>2.0606978403536118</v>
      </c>
      <c r="L93" s="27">
        <f t="shared" si="25"/>
        <v>10.700467279516348</v>
      </c>
      <c r="M93" s="27">
        <v>122</v>
      </c>
      <c r="N93" s="27">
        <f t="shared" si="26"/>
        <v>2.0899051114393981</v>
      </c>
      <c r="O93" s="27">
        <f t="shared" si="27"/>
        <v>11.067971810589327</v>
      </c>
      <c r="P93" s="26">
        <v>112.74744237336346</v>
      </c>
      <c r="Q93" s="27">
        <f t="shared" si="38"/>
        <v>2.0559416402687303</v>
      </c>
      <c r="R93" s="27">
        <f t="shared" si="39"/>
        <v>10.641778158435903</v>
      </c>
      <c r="S93" s="28">
        <v>103.93905980664194</v>
      </c>
      <c r="T93" s="27">
        <f t="shared" si="40"/>
        <v>2.0209371688520621</v>
      </c>
      <c r="U93" s="27">
        <f t="shared" si="41"/>
        <v>10.219543033161607</v>
      </c>
      <c r="V93" s="28">
        <v>92.019978926839883</v>
      </c>
      <c r="W93" s="27">
        <f t="shared" si="42"/>
        <v>1.9685762367885036</v>
      </c>
      <c r="X93" s="27">
        <f t="shared" si="43"/>
        <v>9.618730629705766</v>
      </c>
      <c r="Y93" s="26">
        <v>8.3333333333333339</v>
      </c>
      <c r="Z93" s="27">
        <f t="shared" si="28"/>
        <v>0.97003677662255683</v>
      </c>
      <c r="AA93" s="27">
        <f t="shared" si="29"/>
        <v>2.9720924166878349</v>
      </c>
      <c r="AB93" s="29">
        <v>552.5</v>
      </c>
      <c r="AC93" s="27">
        <f t="shared" si="30"/>
        <v>2.7431176252147416</v>
      </c>
      <c r="AD93" s="27">
        <f t="shared" si="31"/>
        <v>23.515952032609693</v>
      </c>
      <c r="AE93" s="30">
        <v>0.78</v>
      </c>
      <c r="AF93" s="27">
        <f t="shared" si="32"/>
        <v>0.250420002308894</v>
      </c>
      <c r="AG93" s="27">
        <f t="shared" si="33"/>
        <v>1.131370849898476</v>
      </c>
      <c r="AH93" s="31">
        <v>3.9999999999999996</v>
      </c>
      <c r="AI93" s="27">
        <f t="shared" si="34"/>
        <v>0.69897000433601886</v>
      </c>
      <c r="AJ93" s="27">
        <f t="shared" si="35"/>
        <v>2.1213203435596424</v>
      </c>
      <c r="AK93" s="25">
        <v>2.4</v>
      </c>
      <c r="AL93" s="27">
        <f t="shared" si="36"/>
        <v>0.53147891704225514</v>
      </c>
      <c r="AM93" s="27">
        <f t="shared" si="37"/>
        <v>1.70293863659264</v>
      </c>
    </row>
    <row r="94" spans="1:39" s="25" customFormat="1" x14ac:dyDescent="0.2">
      <c r="A94" s="25">
        <v>10</v>
      </c>
      <c r="B94" s="25">
        <v>9</v>
      </c>
      <c r="C94" s="26">
        <v>10.09</v>
      </c>
      <c r="D94" s="26" t="s">
        <v>316</v>
      </c>
      <c r="E94" s="9" t="s">
        <v>202</v>
      </c>
      <c r="F94" s="9">
        <v>2</v>
      </c>
      <c r="G94" s="27">
        <v>12</v>
      </c>
      <c r="H94" s="27">
        <f t="shared" si="22"/>
        <v>1.1139433523068367</v>
      </c>
      <c r="I94" s="27">
        <f t="shared" si="23"/>
        <v>3.5355339059327378</v>
      </c>
      <c r="J94" s="27">
        <v>85</v>
      </c>
      <c r="K94" s="27">
        <f t="shared" si="24"/>
        <v>1.9344984512435677</v>
      </c>
      <c r="L94" s="27">
        <f t="shared" si="25"/>
        <v>9.2466210044534645</v>
      </c>
      <c r="M94" s="27">
        <v>92</v>
      </c>
      <c r="N94" s="27">
        <f t="shared" si="26"/>
        <v>1.968482948553935</v>
      </c>
      <c r="O94" s="27">
        <f t="shared" si="27"/>
        <v>9.6176920308356717</v>
      </c>
      <c r="P94" s="26">
        <v>141.10683672763236</v>
      </c>
      <c r="Q94" s="27">
        <f t="shared" si="38"/>
        <v>2.1526149722389492</v>
      </c>
      <c r="R94" s="27">
        <f t="shared" si="39"/>
        <v>11.899867088654073</v>
      </c>
      <c r="S94" s="28">
        <v>129.66084435261109</v>
      </c>
      <c r="T94" s="27">
        <f t="shared" si="40"/>
        <v>2.1161454603477088</v>
      </c>
      <c r="U94" s="27">
        <f t="shared" si="41"/>
        <v>11.408805562047725</v>
      </c>
      <c r="V94" s="28">
        <v>108.29801290693466</v>
      </c>
      <c r="W94" s="27">
        <f t="shared" si="42"/>
        <v>2.0386122663284953</v>
      </c>
      <c r="X94" s="27">
        <f t="shared" si="43"/>
        <v>10.430628595963652</v>
      </c>
      <c r="Y94" s="26">
        <v>4.666666666666667</v>
      </c>
      <c r="Z94" s="27">
        <f t="shared" si="28"/>
        <v>0.75332766665861151</v>
      </c>
      <c r="AA94" s="27">
        <f t="shared" si="29"/>
        <v>2.2730302828309759</v>
      </c>
      <c r="AB94" s="29">
        <v>214.66666666666666</v>
      </c>
      <c r="AC94" s="27">
        <f t="shared" si="30"/>
        <v>2.333783025949038</v>
      </c>
      <c r="AD94" s="27">
        <f t="shared" si="31"/>
        <v>14.668560483792085</v>
      </c>
      <c r="AE94" s="30">
        <v>1.04</v>
      </c>
      <c r="AF94" s="27">
        <f t="shared" si="32"/>
        <v>0.30963016742589877</v>
      </c>
      <c r="AG94" s="27">
        <f t="shared" si="33"/>
        <v>1.2409673645990857</v>
      </c>
      <c r="AH94" s="31">
        <v>38.266666666666666</v>
      </c>
      <c r="AI94" s="27">
        <f t="shared" si="34"/>
        <v>1.5940240357314204</v>
      </c>
      <c r="AJ94" s="27">
        <f t="shared" si="35"/>
        <v>6.2262883539607019</v>
      </c>
      <c r="AK94" s="25">
        <v>1.99</v>
      </c>
      <c r="AL94" s="27">
        <f t="shared" si="36"/>
        <v>0.47567118832442967</v>
      </c>
      <c r="AM94" s="27">
        <f t="shared" si="37"/>
        <v>1.57797338380595</v>
      </c>
    </row>
    <row r="95" spans="1:39" s="25" customFormat="1" x14ac:dyDescent="0.2">
      <c r="A95" s="25">
        <v>10</v>
      </c>
      <c r="B95" s="25">
        <v>10</v>
      </c>
      <c r="C95" s="26">
        <v>10.1</v>
      </c>
      <c r="D95" s="26" t="s">
        <v>316</v>
      </c>
      <c r="E95" s="9" t="s">
        <v>204</v>
      </c>
      <c r="F95" s="9">
        <v>2</v>
      </c>
      <c r="G95" s="27">
        <v>8</v>
      </c>
      <c r="H95" s="27">
        <f t="shared" si="22"/>
        <v>0.95424250943932487</v>
      </c>
      <c r="I95" s="27">
        <f t="shared" si="23"/>
        <v>2.9154759474226504</v>
      </c>
      <c r="J95" s="27">
        <v>85</v>
      </c>
      <c r="K95" s="27">
        <f t="shared" si="24"/>
        <v>1.9344984512435677</v>
      </c>
      <c r="L95" s="27">
        <f t="shared" si="25"/>
        <v>9.2466210044534645</v>
      </c>
      <c r="M95" s="27">
        <v>85</v>
      </c>
      <c r="N95" s="27">
        <f t="shared" si="26"/>
        <v>1.9344984512435677</v>
      </c>
      <c r="O95" s="27">
        <f t="shared" si="27"/>
        <v>9.2466210044534645</v>
      </c>
      <c r="P95" s="26">
        <v>114.67194032484801</v>
      </c>
      <c r="Q95" s="27">
        <f t="shared" si="38"/>
        <v>2.0632280206628875</v>
      </c>
      <c r="R95" s="27">
        <f t="shared" si="39"/>
        <v>10.731819059453436</v>
      </c>
      <c r="S95" s="28">
        <v>104.90805685380006</v>
      </c>
      <c r="T95" s="27">
        <f t="shared" si="40"/>
        <v>2.0249289999002156</v>
      </c>
      <c r="U95" s="27">
        <f t="shared" si="41"/>
        <v>10.266842594186397</v>
      </c>
      <c r="V95" s="28">
        <v>100.43609219768737</v>
      </c>
      <c r="W95" s="27">
        <f t="shared" si="42"/>
        <v>2.0061925097640847</v>
      </c>
      <c r="X95" s="27">
        <f t="shared" si="43"/>
        <v>10.046695585996789</v>
      </c>
      <c r="Y95" s="26">
        <v>2.3333333333333335</v>
      </c>
      <c r="Z95" s="27">
        <f t="shared" si="28"/>
        <v>0.52287874528033762</v>
      </c>
      <c r="AA95" s="27">
        <f t="shared" si="29"/>
        <v>1.6832508230603465</v>
      </c>
      <c r="AB95" s="29">
        <v>260.66666666666669</v>
      </c>
      <c r="AC95" s="27">
        <f t="shared" si="30"/>
        <v>2.4177484020255902</v>
      </c>
      <c r="AD95" s="27">
        <f t="shared" si="31"/>
        <v>16.160651802036533</v>
      </c>
      <c r="AE95" s="30">
        <v>1.4</v>
      </c>
      <c r="AF95" s="27">
        <f t="shared" si="32"/>
        <v>0.38021124171160603</v>
      </c>
      <c r="AG95" s="27">
        <f t="shared" si="33"/>
        <v>1.3784048752090221</v>
      </c>
      <c r="AH95" s="31">
        <v>0.13333333333333316</v>
      </c>
      <c r="AI95" s="27">
        <f t="shared" si="34"/>
        <v>5.4357662322592593E-2</v>
      </c>
      <c r="AJ95" s="27">
        <f t="shared" si="35"/>
        <v>0.79582242575422135</v>
      </c>
      <c r="AK95" s="25">
        <v>2.42</v>
      </c>
      <c r="AL95" s="27">
        <f t="shared" si="36"/>
        <v>0.53402610605613499</v>
      </c>
      <c r="AM95" s="27">
        <f t="shared" si="37"/>
        <v>1.7088007490635062</v>
      </c>
    </row>
    <row r="96" spans="1:39" s="25" customFormat="1" x14ac:dyDescent="0.2">
      <c r="A96" s="25">
        <v>10</v>
      </c>
      <c r="B96" s="25">
        <v>11</v>
      </c>
      <c r="C96" s="26">
        <v>10.11</v>
      </c>
      <c r="D96" s="26" t="s">
        <v>316</v>
      </c>
      <c r="E96" s="9" t="s">
        <v>206</v>
      </c>
      <c r="F96" s="9">
        <v>2</v>
      </c>
      <c r="G96" s="27">
        <v>11</v>
      </c>
      <c r="H96" s="27">
        <f t="shared" si="22"/>
        <v>1.0791812460476249</v>
      </c>
      <c r="I96" s="27">
        <f t="shared" si="23"/>
        <v>3.3911649915626341</v>
      </c>
      <c r="J96" s="27">
        <v>80</v>
      </c>
      <c r="K96" s="27">
        <f t="shared" si="24"/>
        <v>1.9084850188786497</v>
      </c>
      <c r="L96" s="27">
        <f t="shared" si="25"/>
        <v>8.9721792224631809</v>
      </c>
      <c r="M96" s="27">
        <v>85</v>
      </c>
      <c r="N96" s="27">
        <f t="shared" si="26"/>
        <v>1.9344984512435677</v>
      </c>
      <c r="O96" s="27">
        <f t="shared" si="27"/>
        <v>9.2466210044534645</v>
      </c>
      <c r="P96" s="26">
        <v>103.73660730254704</v>
      </c>
      <c r="Q96" s="27">
        <f t="shared" si="38"/>
        <v>2.0200985018392261</v>
      </c>
      <c r="R96" s="27">
        <f t="shared" si="39"/>
        <v>10.209633064050198</v>
      </c>
      <c r="S96" s="28">
        <v>110.33190836834538</v>
      </c>
      <c r="T96" s="27">
        <f t="shared" si="40"/>
        <v>2.0466196534835945</v>
      </c>
      <c r="U96" s="27">
        <f t="shared" si="41"/>
        <v>10.527673454678645</v>
      </c>
      <c r="V96" s="28">
        <v>96.844979012678181</v>
      </c>
      <c r="W96" s="27">
        <f t="shared" si="42"/>
        <v>1.9905385444239041</v>
      </c>
      <c r="X96" s="27">
        <f t="shared" si="43"/>
        <v>9.8663559135416445</v>
      </c>
      <c r="Y96" s="26">
        <v>3.6666666666666665</v>
      </c>
      <c r="Z96" s="27">
        <f t="shared" si="28"/>
        <v>0.66900678095857558</v>
      </c>
      <c r="AA96" s="27">
        <f t="shared" si="29"/>
        <v>2.0412414523193148</v>
      </c>
      <c r="AB96" s="29">
        <v>240.33333333333334</v>
      </c>
      <c r="AC96" s="27">
        <f t="shared" si="30"/>
        <v>2.3826173114774845</v>
      </c>
      <c r="AD96" s="27">
        <f t="shared" si="31"/>
        <v>15.518805795979707</v>
      </c>
      <c r="AE96" s="30">
        <v>0.93</v>
      </c>
      <c r="AF96" s="27">
        <f t="shared" si="32"/>
        <v>0.28555730900777382</v>
      </c>
      <c r="AG96" s="27">
        <f t="shared" si="33"/>
        <v>1.1958260743101399</v>
      </c>
      <c r="AH96" s="31">
        <v>1.7</v>
      </c>
      <c r="AI96" s="27">
        <f t="shared" si="34"/>
        <v>0.43136376415898736</v>
      </c>
      <c r="AJ96" s="27">
        <f t="shared" si="35"/>
        <v>1.4832396974191326</v>
      </c>
      <c r="AK96" s="25">
        <v>2.2999999999999998</v>
      </c>
      <c r="AL96" s="27">
        <f t="shared" si="36"/>
        <v>0.51851393987788741</v>
      </c>
      <c r="AM96" s="27">
        <f t="shared" si="37"/>
        <v>1.6733200530681511</v>
      </c>
    </row>
    <row r="97" spans="1:39" s="25" customFormat="1" x14ac:dyDescent="0.2">
      <c r="A97" s="25">
        <v>10</v>
      </c>
      <c r="B97" s="25">
        <v>12</v>
      </c>
      <c r="C97" s="26">
        <v>10.119999999999999</v>
      </c>
      <c r="D97" s="26" t="s">
        <v>316</v>
      </c>
      <c r="E97" s="9" t="s">
        <v>211</v>
      </c>
      <c r="F97" s="9">
        <v>2</v>
      </c>
      <c r="G97" s="27">
        <v>14</v>
      </c>
      <c r="H97" s="27">
        <f t="shared" si="22"/>
        <v>1.1760912590556813</v>
      </c>
      <c r="I97" s="27">
        <f t="shared" si="23"/>
        <v>3.8078865529319543</v>
      </c>
      <c r="J97" s="27">
        <v>85</v>
      </c>
      <c r="K97" s="27">
        <f t="shared" si="24"/>
        <v>1.9344984512435677</v>
      </c>
      <c r="L97" s="27">
        <f t="shared" si="25"/>
        <v>9.2466210044534645</v>
      </c>
      <c r="M97" s="27">
        <v>85</v>
      </c>
      <c r="N97" s="27">
        <f t="shared" si="26"/>
        <v>1.9344984512435677</v>
      </c>
      <c r="O97" s="27">
        <f t="shared" si="27"/>
        <v>9.2466210044534645</v>
      </c>
      <c r="P97" s="26">
        <v>123.49541128355598</v>
      </c>
      <c r="Q97" s="27">
        <f t="shared" si="38"/>
        <v>2.0951533442754737</v>
      </c>
      <c r="R97" s="27">
        <f t="shared" si="39"/>
        <v>11.135322684303135</v>
      </c>
      <c r="S97" s="28">
        <v>126.2784817552603</v>
      </c>
      <c r="T97" s="27">
        <f t="shared" si="40"/>
        <v>2.1047549861761961</v>
      </c>
      <c r="U97" s="27">
        <f t="shared" si="41"/>
        <v>11.259595097305244</v>
      </c>
      <c r="V97" s="28">
        <v>118.31843101423318</v>
      </c>
      <c r="W97" s="27">
        <f t="shared" si="42"/>
        <v>2.0767075339429519</v>
      </c>
      <c r="X97" s="27">
        <f t="shared" si="43"/>
        <v>10.900386736911365</v>
      </c>
      <c r="Y97" s="26">
        <v>0.33333333333333331</v>
      </c>
      <c r="Z97" s="27">
        <f t="shared" si="28"/>
        <v>0.12493873660829993</v>
      </c>
      <c r="AA97" s="27">
        <f t="shared" si="29"/>
        <v>0.91287092917527679</v>
      </c>
      <c r="AB97" s="29">
        <v>220</v>
      </c>
      <c r="AC97" s="27">
        <f t="shared" si="30"/>
        <v>2.3443922736851106</v>
      </c>
      <c r="AD97" s="27">
        <f t="shared" si="31"/>
        <v>14.849242404917497</v>
      </c>
      <c r="AE97" s="30">
        <v>0.67</v>
      </c>
      <c r="AF97" s="27">
        <f t="shared" si="32"/>
        <v>0.22271647114758325</v>
      </c>
      <c r="AG97" s="27">
        <f t="shared" si="33"/>
        <v>1.0816653826391966</v>
      </c>
      <c r="AH97" s="31">
        <v>30.166666666666668</v>
      </c>
      <c r="AI97" s="27">
        <f t="shared" si="34"/>
        <v>1.4936903561528554</v>
      </c>
      <c r="AJ97" s="27">
        <f t="shared" si="35"/>
        <v>5.5377492419453835</v>
      </c>
      <c r="AK97" s="25">
        <v>2.06</v>
      </c>
      <c r="AL97" s="27">
        <f t="shared" si="36"/>
        <v>0.48572142648158001</v>
      </c>
      <c r="AM97" s="27">
        <f t="shared" si="37"/>
        <v>1.6</v>
      </c>
    </row>
    <row r="98" spans="1:39" s="25" customFormat="1" x14ac:dyDescent="0.2">
      <c r="A98" s="25">
        <v>11</v>
      </c>
      <c r="B98" s="25">
        <v>1</v>
      </c>
      <c r="C98" s="26">
        <v>11.01</v>
      </c>
      <c r="D98" s="26" t="s">
        <v>314</v>
      </c>
      <c r="E98" s="9" t="s">
        <v>178</v>
      </c>
      <c r="F98" s="9">
        <v>1</v>
      </c>
      <c r="G98" s="27">
        <v>5</v>
      </c>
      <c r="H98" s="27">
        <f t="shared" si="22"/>
        <v>0.77815125038364363</v>
      </c>
      <c r="I98" s="27">
        <f t="shared" si="23"/>
        <v>2.3452078799117149</v>
      </c>
      <c r="J98" s="27">
        <v>80</v>
      </c>
      <c r="K98" s="27">
        <f t="shared" si="24"/>
        <v>1.9084850188786497</v>
      </c>
      <c r="L98" s="27">
        <f t="shared" si="25"/>
        <v>8.9721792224631809</v>
      </c>
      <c r="M98" s="27">
        <v>85</v>
      </c>
      <c r="N98" s="27">
        <f t="shared" si="26"/>
        <v>1.9344984512435677</v>
      </c>
      <c r="O98" s="27">
        <f t="shared" si="27"/>
        <v>9.2466210044534645</v>
      </c>
      <c r="P98" s="28" t="s">
        <v>29</v>
      </c>
      <c r="Q98" s="28" t="s">
        <v>29</v>
      </c>
      <c r="R98" s="28" t="s">
        <v>29</v>
      </c>
      <c r="S98" s="28" t="s">
        <v>29</v>
      </c>
      <c r="T98" s="28" t="s">
        <v>29</v>
      </c>
      <c r="U98" s="28" t="s">
        <v>29</v>
      </c>
      <c r="V98" s="28" t="s">
        <v>29</v>
      </c>
      <c r="W98" s="28" t="s">
        <v>29</v>
      </c>
      <c r="X98" s="28" t="s">
        <v>29</v>
      </c>
      <c r="Y98" s="26">
        <v>4</v>
      </c>
      <c r="Z98" s="27">
        <f t="shared" si="28"/>
        <v>0.69897000433601886</v>
      </c>
      <c r="AA98" s="27">
        <f t="shared" si="29"/>
        <v>2.1213203435596424</v>
      </c>
      <c r="AB98" s="29">
        <v>226.16666666666666</v>
      </c>
      <c r="AC98" s="27">
        <f t="shared" si="30"/>
        <v>2.3563446054510298</v>
      </c>
      <c r="AD98" s="27">
        <f t="shared" si="31"/>
        <v>15.055453054181619</v>
      </c>
      <c r="AE98" s="30">
        <v>1.24</v>
      </c>
      <c r="AF98" s="27">
        <f t="shared" si="32"/>
        <v>0.35024801833416286</v>
      </c>
      <c r="AG98" s="27">
        <f t="shared" si="33"/>
        <v>1.3190905958272918</v>
      </c>
      <c r="AH98" s="31">
        <v>35.133333333333333</v>
      </c>
      <c r="AI98" s="27">
        <f t="shared" si="34"/>
        <v>1.5579080274827057</v>
      </c>
      <c r="AJ98" s="27">
        <f t="shared" si="35"/>
        <v>5.9693662421846199</v>
      </c>
      <c r="AK98" s="25">
        <v>2.08</v>
      </c>
      <c r="AL98" s="27">
        <f t="shared" si="36"/>
        <v>0.48855071650044429</v>
      </c>
      <c r="AM98" s="27">
        <f t="shared" si="37"/>
        <v>1.606237840420901</v>
      </c>
    </row>
    <row r="99" spans="1:39" s="25" customFormat="1" x14ac:dyDescent="0.2">
      <c r="A99" s="25">
        <v>11</v>
      </c>
      <c r="B99" s="25">
        <v>2</v>
      </c>
      <c r="C99" s="26">
        <v>11.02</v>
      </c>
      <c r="D99" s="26" t="s">
        <v>314</v>
      </c>
      <c r="E99" s="9" t="s">
        <v>19</v>
      </c>
      <c r="F99" s="9">
        <v>1</v>
      </c>
      <c r="G99" s="27">
        <v>11</v>
      </c>
      <c r="H99" s="27">
        <f t="shared" si="22"/>
        <v>1.0791812460476249</v>
      </c>
      <c r="I99" s="27">
        <f t="shared" si="23"/>
        <v>3.3911649915626341</v>
      </c>
      <c r="J99" s="27">
        <v>85</v>
      </c>
      <c r="K99" s="27">
        <f t="shared" si="24"/>
        <v>1.9344984512435677</v>
      </c>
      <c r="L99" s="27">
        <f t="shared" si="25"/>
        <v>9.2466210044534645</v>
      </c>
      <c r="M99" s="27">
        <v>92</v>
      </c>
      <c r="N99" s="27">
        <f t="shared" si="26"/>
        <v>1.968482948553935</v>
      </c>
      <c r="O99" s="27">
        <f t="shared" si="27"/>
        <v>9.6176920308356717</v>
      </c>
      <c r="P99" s="28" t="s">
        <v>29</v>
      </c>
      <c r="Q99" s="28" t="s">
        <v>29</v>
      </c>
      <c r="R99" s="28" t="s">
        <v>29</v>
      </c>
      <c r="S99" s="28" t="s">
        <v>29</v>
      </c>
      <c r="T99" s="28" t="s">
        <v>29</v>
      </c>
      <c r="U99" s="28" t="s">
        <v>29</v>
      </c>
      <c r="V99" s="28" t="s">
        <v>29</v>
      </c>
      <c r="W99" s="28" t="s">
        <v>29</v>
      </c>
      <c r="X99" s="28" t="s">
        <v>29</v>
      </c>
      <c r="Y99" s="26">
        <v>2.3333333333333335</v>
      </c>
      <c r="Z99" s="27">
        <f t="shared" si="28"/>
        <v>0.52287874528033762</v>
      </c>
      <c r="AA99" s="27">
        <f t="shared" si="29"/>
        <v>1.6832508230603465</v>
      </c>
      <c r="AB99" s="29">
        <v>182.83333333333334</v>
      </c>
      <c r="AC99" s="27">
        <f t="shared" si="30"/>
        <v>2.2644242620565471</v>
      </c>
      <c r="AD99" s="27">
        <f t="shared" si="31"/>
        <v>13.540064007726601</v>
      </c>
      <c r="AE99" s="30">
        <v>1.26</v>
      </c>
      <c r="AF99" s="27">
        <f t="shared" si="32"/>
        <v>0.35410843914740087</v>
      </c>
      <c r="AG99" s="27">
        <f t="shared" si="33"/>
        <v>1.3266499161421599</v>
      </c>
      <c r="AH99" s="31" t="s">
        <v>29</v>
      </c>
      <c r="AI99" s="27" t="s">
        <v>29</v>
      </c>
      <c r="AJ99" s="27" t="s">
        <v>29</v>
      </c>
      <c r="AK99" s="27" t="s">
        <v>29</v>
      </c>
      <c r="AL99" s="27" t="s">
        <v>29</v>
      </c>
      <c r="AM99" s="27" t="s">
        <v>29</v>
      </c>
    </row>
    <row r="100" spans="1:39" s="25" customFormat="1" x14ac:dyDescent="0.2">
      <c r="A100" s="25">
        <v>11</v>
      </c>
      <c r="B100" s="25">
        <v>3</v>
      </c>
      <c r="C100" s="26">
        <v>11.03</v>
      </c>
      <c r="D100" s="26" t="s">
        <v>314</v>
      </c>
      <c r="E100" s="9" t="s">
        <v>218</v>
      </c>
      <c r="F100" s="9">
        <v>1</v>
      </c>
      <c r="G100" s="27">
        <v>2</v>
      </c>
      <c r="H100" s="27">
        <f t="shared" si="22"/>
        <v>0.47712125471966244</v>
      </c>
      <c r="I100" s="27">
        <f t="shared" si="23"/>
        <v>1.5811388300841898</v>
      </c>
      <c r="J100" s="27">
        <v>85</v>
      </c>
      <c r="K100" s="27">
        <f t="shared" si="24"/>
        <v>1.9344984512435677</v>
      </c>
      <c r="L100" s="27">
        <f t="shared" si="25"/>
        <v>9.2466210044534645</v>
      </c>
      <c r="M100" s="27">
        <v>85</v>
      </c>
      <c r="N100" s="27">
        <f t="shared" si="26"/>
        <v>1.9344984512435677</v>
      </c>
      <c r="O100" s="27">
        <f t="shared" si="27"/>
        <v>9.2466210044534645</v>
      </c>
      <c r="P100" s="28" t="s">
        <v>29</v>
      </c>
      <c r="Q100" s="28" t="s">
        <v>29</v>
      </c>
      <c r="R100" s="28" t="s">
        <v>29</v>
      </c>
      <c r="S100" s="28" t="s">
        <v>29</v>
      </c>
      <c r="T100" s="28" t="s">
        <v>29</v>
      </c>
      <c r="U100" s="28" t="s">
        <v>29</v>
      </c>
      <c r="V100" s="28" t="s">
        <v>29</v>
      </c>
      <c r="W100" s="28" t="s">
        <v>29</v>
      </c>
      <c r="X100" s="28" t="s">
        <v>29</v>
      </c>
      <c r="Y100" s="26">
        <v>4</v>
      </c>
      <c r="Z100" s="27">
        <f t="shared" si="28"/>
        <v>0.69897000433601886</v>
      </c>
      <c r="AA100" s="27">
        <f t="shared" si="29"/>
        <v>2.1213203435596424</v>
      </c>
      <c r="AB100" s="29">
        <v>166</v>
      </c>
      <c r="AC100" s="27">
        <f t="shared" si="30"/>
        <v>2.2227164711475833</v>
      </c>
      <c r="AD100" s="27">
        <f t="shared" si="31"/>
        <v>12.90348790056394</v>
      </c>
      <c r="AE100" s="30">
        <v>1.39</v>
      </c>
      <c r="AF100" s="27">
        <f t="shared" si="32"/>
        <v>0.37839790094813763</v>
      </c>
      <c r="AG100" s="27">
        <f t="shared" si="33"/>
        <v>1.374772708486752</v>
      </c>
      <c r="AH100" s="31" t="s">
        <v>29</v>
      </c>
      <c r="AI100" s="27" t="s">
        <v>29</v>
      </c>
      <c r="AJ100" s="27" t="s">
        <v>29</v>
      </c>
      <c r="AK100" s="27" t="s">
        <v>29</v>
      </c>
      <c r="AL100" s="27" t="s">
        <v>29</v>
      </c>
      <c r="AM100" s="27" t="s">
        <v>29</v>
      </c>
    </row>
    <row r="101" spans="1:39" s="25" customFormat="1" x14ac:dyDescent="0.2">
      <c r="A101" s="25">
        <v>11</v>
      </c>
      <c r="B101" s="25">
        <v>4</v>
      </c>
      <c r="C101" s="26">
        <v>11.04</v>
      </c>
      <c r="D101" s="26" t="s">
        <v>314</v>
      </c>
      <c r="E101" s="9" t="s">
        <v>221</v>
      </c>
      <c r="F101" s="9">
        <v>1</v>
      </c>
      <c r="G101" s="27">
        <v>13</v>
      </c>
      <c r="H101" s="27">
        <f t="shared" si="22"/>
        <v>1.146128035678238</v>
      </c>
      <c r="I101" s="27">
        <f t="shared" si="23"/>
        <v>3.6742346141747673</v>
      </c>
      <c r="J101" s="27">
        <v>80</v>
      </c>
      <c r="K101" s="27">
        <f t="shared" si="24"/>
        <v>1.9084850188786497</v>
      </c>
      <c r="L101" s="27">
        <f t="shared" si="25"/>
        <v>8.9721792224631809</v>
      </c>
      <c r="M101" s="27">
        <v>80</v>
      </c>
      <c r="N101" s="27">
        <f t="shared" si="26"/>
        <v>1.9084850188786497</v>
      </c>
      <c r="O101" s="27">
        <f t="shared" si="27"/>
        <v>8.9721792224631809</v>
      </c>
      <c r="P101" s="28" t="s">
        <v>29</v>
      </c>
      <c r="Q101" s="28" t="s">
        <v>29</v>
      </c>
      <c r="R101" s="28" t="s">
        <v>29</v>
      </c>
      <c r="S101" s="28" t="s">
        <v>29</v>
      </c>
      <c r="T101" s="28" t="s">
        <v>29</v>
      </c>
      <c r="U101" s="28" t="s">
        <v>29</v>
      </c>
      <c r="V101" s="28" t="s">
        <v>29</v>
      </c>
      <c r="W101" s="28" t="s">
        <v>29</v>
      </c>
      <c r="X101" s="28" t="s">
        <v>29</v>
      </c>
      <c r="Y101" s="26">
        <f>15/3</f>
        <v>5</v>
      </c>
      <c r="Z101" s="27">
        <f t="shared" si="28"/>
        <v>0.77815125038364363</v>
      </c>
      <c r="AA101" s="27">
        <f t="shared" si="29"/>
        <v>2.3452078799117149</v>
      </c>
      <c r="AB101" s="29">
        <v>177</v>
      </c>
      <c r="AC101" s="27">
        <f t="shared" si="30"/>
        <v>2.2504200023088941</v>
      </c>
      <c r="AD101" s="27">
        <f t="shared" si="31"/>
        <v>13.322912594474229</v>
      </c>
      <c r="AE101" s="30">
        <v>1.3</v>
      </c>
      <c r="AF101" s="27">
        <f t="shared" si="32"/>
        <v>0.36172783601759284</v>
      </c>
      <c r="AG101" s="27">
        <f t="shared" si="33"/>
        <v>1.3416407864998738</v>
      </c>
      <c r="AH101" s="31">
        <v>6.9333333333333327</v>
      </c>
      <c r="AI101" s="27">
        <f t="shared" si="34"/>
        <v>0.89945570233684946</v>
      </c>
      <c r="AJ101" s="27">
        <f t="shared" si="35"/>
        <v>2.7264140062238038</v>
      </c>
      <c r="AK101" s="25">
        <v>2</v>
      </c>
      <c r="AL101" s="27">
        <f t="shared" si="36"/>
        <v>0.47712125471966244</v>
      </c>
      <c r="AM101" s="27">
        <f t="shared" si="37"/>
        <v>1.5811388300841898</v>
      </c>
    </row>
    <row r="102" spans="1:39" s="25" customFormat="1" x14ac:dyDescent="0.2">
      <c r="A102" s="25">
        <v>11</v>
      </c>
      <c r="B102" s="25">
        <v>5</v>
      </c>
      <c r="C102" s="26">
        <v>11.05</v>
      </c>
      <c r="D102" s="26" t="s">
        <v>314</v>
      </c>
      <c r="E102" s="9" t="s">
        <v>196</v>
      </c>
      <c r="F102" s="9">
        <v>1</v>
      </c>
      <c r="G102" s="27">
        <v>11</v>
      </c>
      <c r="H102" s="27">
        <f t="shared" si="22"/>
        <v>1.0791812460476249</v>
      </c>
      <c r="I102" s="27">
        <f t="shared" si="23"/>
        <v>3.3911649915626341</v>
      </c>
      <c r="J102" s="27">
        <v>85</v>
      </c>
      <c r="K102" s="27">
        <f t="shared" si="24"/>
        <v>1.9344984512435677</v>
      </c>
      <c r="L102" s="27">
        <f t="shared" si="25"/>
        <v>9.2466210044534645</v>
      </c>
      <c r="M102" s="27">
        <v>85</v>
      </c>
      <c r="N102" s="27">
        <f t="shared" si="26"/>
        <v>1.9344984512435677</v>
      </c>
      <c r="O102" s="27">
        <f t="shared" si="27"/>
        <v>9.2466210044534645</v>
      </c>
      <c r="P102" s="28" t="s">
        <v>29</v>
      </c>
      <c r="Q102" s="28" t="s">
        <v>29</v>
      </c>
      <c r="R102" s="28" t="s">
        <v>29</v>
      </c>
      <c r="S102" s="28" t="s">
        <v>29</v>
      </c>
      <c r="T102" s="28" t="s">
        <v>29</v>
      </c>
      <c r="U102" s="28" t="s">
        <v>29</v>
      </c>
      <c r="V102" s="28" t="s">
        <v>29</v>
      </c>
      <c r="W102" s="28" t="s">
        <v>29</v>
      </c>
      <c r="X102" s="28" t="s">
        <v>29</v>
      </c>
      <c r="Y102" s="26">
        <v>1.6666666666666667</v>
      </c>
      <c r="Z102" s="27">
        <f t="shared" si="28"/>
        <v>0.42596873227228121</v>
      </c>
      <c r="AA102" s="27">
        <f t="shared" si="29"/>
        <v>1.4719601443879746</v>
      </c>
      <c r="AB102" s="29">
        <v>160.16666666666666</v>
      </c>
      <c r="AC102" s="27">
        <f t="shared" si="30"/>
        <v>2.2072752236993578</v>
      </c>
      <c r="AD102" s="27">
        <f t="shared" si="31"/>
        <v>12.675435561221029</v>
      </c>
      <c r="AE102" s="30">
        <v>1.2</v>
      </c>
      <c r="AF102" s="27">
        <f t="shared" si="32"/>
        <v>0.34242268082220628</v>
      </c>
      <c r="AG102" s="27">
        <f t="shared" si="33"/>
        <v>1.3038404810405297</v>
      </c>
      <c r="AH102" s="31">
        <v>13.833333333333334</v>
      </c>
      <c r="AI102" s="27">
        <f t="shared" si="34"/>
        <v>1.1712387562612692</v>
      </c>
      <c r="AJ102" s="27">
        <f t="shared" si="35"/>
        <v>3.7859388972001824</v>
      </c>
      <c r="AK102" s="25">
        <v>2.41</v>
      </c>
      <c r="AL102" s="27">
        <f t="shared" si="36"/>
        <v>0.53275437899249778</v>
      </c>
      <c r="AM102" s="27">
        <f t="shared" si="37"/>
        <v>1.7058722109231981</v>
      </c>
    </row>
    <row r="103" spans="1:39" s="25" customFormat="1" x14ac:dyDescent="0.2">
      <c r="A103" s="25">
        <v>11</v>
      </c>
      <c r="B103" s="25">
        <v>6</v>
      </c>
      <c r="C103" s="26">
        <v>11.06</v>
      </c>
      <c r="D103" s="26" t="s">
        <v>314</v>
      </c>
      <c r="E103" s="9" t="s">
        <v>155</v>
      </c>
      <c r="F103" s="9">
        <v>1</v>
      </c>
      <c r="G103" s="27">
        <v>3</v>
      </c>
      <c r="H103" s="27">
        <f t="shared" si="22"/>
        <v>0.6020599913279624</v>
      </c>
      <c r="I103" s="27">
        <f t="shared" si="23"/>
        <v>1.8708286933869707</v>
      </c>
      <c r="J103" s="27">
        <v>92</v>
      </c>
      <c r="K103" s="27">
        <f t="shared" si="24"/>
        <v>1.968482948553935</v>
      </c>
      <c r="L103" s="27">
        <f t="shared" si="25"/>
        <v>9.6176920308356717</v>
      </c>
      <c r="M103" s="27">
        <v>107</v>
      </c>
      <c r="N103" s="27">
        <f t="shared" si="26"/>
        <v>2.0334237554869499</v>
      </c>
      <c r="O103" s="27">
        <f t="shared" si="27"/>
        <v>10.36822067666386</v>
      </c>
      <c r="P103" s="28" t="s">
        <v>29</v>
      </c>
      <c r="Q103" s="28" t="s">
        <v>29</v>
      </c>
      <c r="R103" s="28" t="s">
        <v>29</v>
      </c>
      <c r="S103" s="28" t="s">
        <v>29</v>
      </c>
      <c r="T103" s="28" t="s">
        <v>29</v>
      </c>
      <c r="U103" s="28" t="s">
        <v>29</v>
      </c>
      <c r="V103" s="28" t="s">
        <v>29</v>
      </c>
      <c r="W103" s="28" t="s">
        <v>29</v>
      </c>
      <c r="X103" s="28" t="s">
        <v>29</v>
      </c>
      <c r="Y103" s="26">
        <v>4.333333333333333</v>
      </c>
      <c r="Z103" s="27">
        <f t="shared" si="28"/>
        <v>0.7269987279362623</v>
      </c>
      <c r="AA103" s="27">
        <f t="shared" si="29"/>
        <v>2.1984843263788196</v>
      </c>
      <c r="AB103" s="29">
        <v>264.16666666666669</v>
      </c>
      <c r="AC103" s="27">
        <f t="shared" si="30"/>
        <v>2.4235189292629378</v>
      </c>
      <c r="AD103" s="27">
        <f t="shared" si="31"/>
        <v>16.268579122549905</v>
      </c>
      <c r="AE103" s="30">
        <v>1.3</v>
      </c>
      <c r="AF103" s="27">
        <f t="shared" si="32"/>
        <v>0.36172783601759284</v>
      </c>
      <c r="AG103" s="27">
        <f t="shared" si="33"/>
        <v>1.3416407864998738</v>
      </c>
      <c r="AH103" s="31">
        <v>0.59999999999999964</v>
      </c>
      <c r="AI103" s="27">
        <f t="shared" si="34"/>
        <v>0.20411998265592468</v>
      </c>
      <c r="AJ103" s="27">
        <f t="shared" si="35"/>
        <v>1.0488088481701514</v>
      </c>
      <c r="AK103" s="25">
        <v>2.25</v>
      </c>
      <c r="AL103" s="27">
        <f t="shared" si="36"/>
        <v>0.51188336097887432</v>
      </c>
      <c r="AM103" s="27">
        <f t="shared" si="37"/>
        <v>1.6583123951776999</v>
      </c>
    </row>
    <row r="104" spans="1:39" s="25" customFormat="1" x14ac:dyDescent="0.2">
      <c r="A104" s="25">
        <v>11</v>
      </c>
      <c r="B104" s="25">
        <v>7</v>
      </c>
      <c r="C104" s="26">
        <v>11.07</v>
      </c>
      <c r="D104" s="26" t="s">
        <v>316</v>
      </c>
      <c r="E104" s="9" t="s">
        <v>213</v>
      </c>
      <c r="F104" s="9">
        <v>2</v>
      </c>
      <c r="G104" s="27">
        <v>11</v>
      </c>
      <c r="H104" s="27">
        <f t="shared" si="22"/>
        <v>1.0791812460476249</v>
      </c>
      <c r="I104" s="27">
        <f t="shared" si="23"/>
        <v>3.3911649915626341</v>
      </c>
      <c r="J104" s="27">
        <v>80</v>
      </c>
      <c r="K104" s="27">
        <f t="shared" si="24"/>
        <v>1.9084850188786497</v>
      </c>
      <c r="L104" s="27">
        <f t="shared" si="25"/>
        <v>8.9721792224631809</v>
      </c>
      <c r="M104" s="27">
        <v>85</v>
      </c>
      <c r="N104" s="27">
        <f t="shared" si="26"/>
        <v>1.9344984512435677</v>
      </c>
      <c r="O104" s="27">
        <f t="shared" si="27"/>
        <v>9.2466210044534645</v>
      </c>
      <c r="P104" s="28" t="s">
        <v>29</v>
      </c>
      <c r="Q104" s="28" t="s">
        <v>29</v>
      </c>
      <c r="R104" s="28" t="s">
        <v>29</v>
      </c>
      <c r="S104" s="28" t="s">
        <v>29</v>
      </c>
      <c r="T104" s="28" t="s">
        <v>29</v>
      </c>
      <c r="U104" s="28" t="s">
        <v>29</v>
      </c>
      <c r="V104" s="28" t="s">
        <v>29</v>
      </c>
      <c r="W104" s="28" t="s">
        <v>29</v>
      </c>
      <c r="X104" s="28" t="s">
        <v>29</v>
      </c>
      <c r="Y104" s="26">
        <v>5.666666666666667</v>
      </c>
      <c r="Z104" s="27">
        <f t="shared" si="28"/>
        <v>0.82390874094431876</v>
      </c>
      <c r="AA104" s="27">
        <f t="shared" si="29"/>
        <v>2.4832774042918899</v>
      </c>
      <c r="AB104" s="29">
        <v>160.16666666666666</v>
      </c>
      <c r="AC104" s="27">
        <f t="shared" si="30"/>
        <v>2.2072752236993578</v>
      </c>
      <c r="AD104" s="27">
        <f t="shared" si="31"/>
        <v>12.675435561221029</v>
      </c>
      <c r="AE104" s="30">
        <v>1.24</v>
      </c>
      <c r="AF104" s="27">
        <f t="shared" si="32"/>
        <v>0.35024801833416286</v>
      </c>
      <c r="AG104" s="27">
        <f t="shared" si="33"/>
        <v>1.3190905958272918</v>
      </c>
      <c r="AH104" s="31">
        <v>0.23333333333333309</v>
      </c>
      <c r="AI104" s="27">
        <f t="shared" si="34"/>
        <v>9.1080469347332507E-2</v>
      </c>
      <c r="AJ104" s="27">
        <f t="shared" si="35"/>
        <v>0.85634883857767508</v>
      </c>
      <c r="AK104" s="25">
        <v>2.36</v>
      </c>
      <c r="AL104" s="27">
        <f t="shared" si="36"/>
        <v>0.52633927738984398</v>
      </c>
      <c r="AM104" s="27">
        <f t="shared" si="37"/>
        <v>1.6911534525287764</v>
      </c>
    </row>
    <row r="105" spans="1:39" s="25" customFormat="1" x14ac:dyDescent="0.2">
      <c r="A105" s="25">
        <v>11</v>
      </c>
      <c r="B105" s="25">
        <v>8</v>
      </c>
      <c r="C105" s="26">
        <v>11.08</v>
      </c>
      <c r="D105" s="26" t="s">
        <v>316</v>
      </c>
      <c r="E105" s="9" t="s">
        <v>194</v>
      </c>
      <c r="F105" s="9">
        <v>2</v>
      </c>
      <c r="G105" s="27">
        <v>13</v>
      </c>
      <c r="H105" s="27">
        <f t="shared" si="22"/>
        <v>1.146128035678238</v>
      </c>
      <c r="I105" s="27">
        <f t="shared" si="23"/>
        <v>3.6742346141747673</v>
      </c>
      <c r="J105" s="27">
        <v>92</v>
      </c>
      <c r="K105" s="27">
        <f t="shared" si="24"/>
        <v>1.968482948553935</v>
      </c>
      <c r="L105" s="27">
        <f t="shared" si="25"/>
        <v>9.6176920308356717</v>
      </c>
      <c r="M105" s="27">
        <v>92</v>
      </c>
      <c r="N105" s="27">
        <f t="shared" si="26"/>
        <v>1.968482948553935</v>
      </c>
      <c r="O105" s="27">
        <f t="shared" si="27"/>
        <v>9.6176920308356717</v>
      </c>
      <c r="P105" s="28" t="s">
        <v>29</v>
      </c>
      <c r="Q105" s="28" t="s">
        <v>29</v>
      </c>
      <c r="R105" s="28" t="s">
        <v>29</v>
      </c>
      <c r="S105" s="28" t="s">
        <v>29</v>
      </c>
      <c r="T105" s="28" t="s">
        <v>29</v>
      </c>
      <c r="U105" s="28" t="s">
        <v>29</v>
      </c>
      <c r="V105" s="28" t="s">
        <v>29</v>
      </c>
      <c r="W105" s="28" t="s">
        <v>29</v>
      </c>
      <c r="X105" s="28" t="s">
        <v>29</v>
      </c>
      <c r="Y105" s="26">
        <v>2.3333333333333335</v>
      </c>
      <c r="Z105" s="27">
        <f t="shared" si="28"/>
        <v>0.52287874528033762</v>
      </c>
      <c r="AA105" s="27">
        <f t="shared" si="29"/>
        <v>1.6832508230603465</v>
      </c>
      <c r="AB105" s="29">
        <v>231.5</v>
      </c>
      <c r="AC105" s="27">
        <f t="shared" si="30"/>
        <v>2.3664229572259727</v>
      </c>
      <c r="AD105" s="27">
        <f t="shared" si="31"/>
        <v>15.231546211727817</v>
      </c>
      <c r="AE105" s="30">
        <v>0.94</v>
      </c>
      <c r="AF105" s="27">
        <f t="shared" si="32"/>
        <v>0.28780172993022601</v>
      </c>
      <c r="AG105" s="27">
        <f t="shared" si="33"/>
        <v>1.2</v>
      </c>
      <c r="AH105" s="31">
        <v>42.43333333333333</v>
      </c>
      <c r="AI105" s="27">
        <f t="shared" si="34"/>
        <v>1.6378231609929221</v>
      </c>
      <c r="AJ105" s="27">
        <f t="shared" si="35"/>
        <v>6.5523532668296607</v>
      </c>
      <c r="AK105" s="25">
        <v>1.91</v>
      </c>
      <c r="AL105" s="27">
        <f t="shared" si="36"/>
        <v>0.46389298898590731</v>
      </c>
      <c r="AM105" s="27">
        <f t="shared" si="37"/>
        <v>1.5524174696260025</v>
      </c>
    </row>
    <row r="106" spans="1:39" s="25" customFormat="1" x14ac:dyDescent="0.2">
      <c r="A106" s="25">
        <v>11</v>
      </c>
      <c r="B106" s="25">
        <v>9</v>
      </c>
      <c r="C106" s="26">
        <v>11.09</v>
      </c>
      <c r="D106" s="26" t="s">
        <v>316</v>
      </c>
      <c r="E106" s="9" t="s">
        <v>220</v>
      </c>
      <c r="F106" s="9">
        <v>2</v>
      </c>
      <c r="G106" s="27">
        <v>11</v>
      </c>
      <c r="H106" s="27">
        <f t="shared" si="22"/>
        <v>1.0791812460476249</v>
      </c>
      <c r="I106" s="27">
        <f t="shared" si="23"/>
        <v>3.3911649915626341</v>
      </c>
      <c r="J106" s="27">
        <v>80</v>
      </c>
      <c r="K106" s="27">
        <f t="shared" si="24"/>
        <v>1.9084850188786497</v>
      </c>
      <c r="L106" s="27">
        <f t="shared" si="25"/>
        <v>8.9721792224631809</v>
      </c>
      <c r="M106" s="27">
        <v>80</v>
      </c>
      <c r="N106" s="27">
        <f t="shared" si="26"/>
        <v>1.9084850188786497</v>
      </c>
      <c r="O106" s="27">
        <f t="shared" si="27"/>
        <v>8.9721792224631809</v>
      </c>
      <c r="P106" s="28" t="s">
        <v>29</v>
      </c>
      <c r="Q106" s="28" t="s">
        <v>29</v>
      </c>
      <c r="R106" s="28" t="s">
        <v>29</v>
      </c>
      <c r="S106" s="28" t="s">
        <v>29</v>
      </c>
      <c r="T106" s="28" t="s">
        <v>29</v>
      </c>
      <c r="U106" s="28" t="s">
        <v>29</v>
      </c>
      <c r="V106" s="28" t="s">
        <v>29</v>
      </c>
      <c r="W106" s="28" t="s">
        <v>29</v>
      </c>
      <c r="X106" s="28" t="s">
        <v>29</v>
      </c>
      <c r="Y106" s="26">
        <f>12/3</f>
        <v>4</v>
      </c>
      <c r="Z106" s="27">
        <f t="shared" si="28"/>
        <v>0.69897000433601886</v>
      </c>
      <c r="AA106" s="27">
        <f t="shared" si="29"/>
        <v>2.1213203435596424</v>
      </c>
      <c r="AB106" s="29">
        <v>240.66666666666666</v>
      </c>
      <c r="AC106" s="27">
        <f t="shared" si="30"/>
        <v>2.3832167518513314</v>
      </c>
      <c r="AD106" s="27">
        <f t="shared" si="31"/>
        <v>15.529541740394874</v>
      </c>
      <c r="AE106" s="30">
        <v>1.1200000000000001</v>
      </c>
      <c r="AF106" s="27">
        <f t="shared" si="32"/>
        <v>0.32633586092875144</v>
      </c>
      <c r="AG106" s="27">
        <f t="shared" si="33"/>
        <v>1.2727922061357855</v>
      </c>
      <c r="AH106" s="31">
        <v>0.26666666666666633</v>
      </c>
      <c r="AI106" s="27">
        <f t="shared" si="34"/>
        <v>0.10266234189714762</v>
      </c>
      <c r="AJ106" s="27">
        <f t="shared" si="35"/>
        <v>0.87559503577091302</v>
      </c>
      <c r="AK106" s="25">
        <v>2.2599999999999998</v>
      </c>
      <c r="AL106" s="27">
        <f t="shared" si="36"/>
        <v>0.51321760006793893</v>
      </c>
      <c r="AM106" s="27">
        <f t="shared" si="37"/>
        <v>1.6613247725836149</v>
      </c>
    </row>
    <row r="107" spans="1:39" s="25" customFormat="1" x14ac:dyDescent="0.2">
      <c r="A107" s="25">
        <v>11</v>
      </c>
      <c r="B107" s="25">
        <v>10</v>
      </c>
      <c r="C107" s="26">
        <v>11.1</v>
      </c>
      <c r="D107" s="26" t="s">
        <v>312</v>
      </c>
      <c r="E107" s="9" t="s">
        <v>9</v>
      </c>
      <c r="F107" s="9">
        <v>2</v>
      </c>
      <c r="G107" s="27">
        <v>12</v>
      </c>
      <c r="H107" s="27">
        <f t="shared" si="22"/>
        <v>1.1139433523068367</v>
      </c>
      <c r="I107" s="27">
        <f t="shared" si="23"/>
        <v>3.5355339059327378</v>
      </c>
      <c r="J107" s="27">
        <v>100</v>
      </c>
      <c r="K107" s="27">
        <f t="shared" si="24"/>
        <v>2.0043213737826426</v>
      </c>
      <c r="L107" s="27">
        <f t="shared" si="25"/>
        <v>10.024968827881711</v>
      </c>
      <c r="M107" s="27">
        <v>122</v>
      </c>
      <c r="N107" s="27">
        <f t="shared" si="26"/>
        <v>2.0899051114393981</v>
      </c>
      <c r="O107" s="27">
        <f t="shared" si="27"/>
        <v>11.067971810589327</v>
      </c>
      <c r="P107" s="28" t="s">
        <v>29</v>
      </c>
      <c r="Q107" s="28" t="s">
        <v>29</v>
      </c>
      <c r="R107" s="28" t="s">
        <v>29</v>
      </c>
      <c r="S107" s="28" t="s">
        <v>29</v>
      </c>
      <c r="T107" s="28" t="s">
        <v>29</v>
      </c>
      <c r="U107" s="28" t="s">
        <v>29</v>
      </c>
      <c r="V107" s="28" t="s">
        <v>29</v>
      </c>
      <c r="W107" s="28" t="s">
        <v>29</v>
      </c>
      <c r="X107" s="28" t="s">
        <v>29</v>
      </c>
      <c r="Y107" s="26">
        <v>7</v>
      </c>
      <c r="Z107" s="27">
        <f t="shared" si="28"/>
        <v>0.90308998699194354</v>
      </c>
      <c r="AA107" s="27">
        <f t="shared" si="29"/>
        <v>2.7386127875258306</v>
      </c>
      <c r="AB107" s="29">
        <v>482.33333333333331</v>
      </c>
      <c r="AC107" s="27">
        <f t="shared" si="30"/>
        <v>2.6842467475153122</v>
      </c>
      <c r="AD107" s="27">
        <f t="shared" si="31"/>
        <v>21.973468850714795</v>
      </c>
      <c r="AE107" s="30">
        <v>0.84000000000000008</v>
      </c>
      <c r="AF107" s="27">
        <f t="shared" si="32"/>
        <v>0.26481782300953649</v>
      </c>
      <c r="AG107" s="27">
        <f t="shared" si="33"/>
        <v>1.1575836902790226</v>
      </c>
      <c r="AH107" s="31">
        <v>25.066666666666663</v>
      </c>
      <c r="AI107" s="27">
        <f t="shared" si="34"/>
        <v>1.4160854983401856</v>
      </c>
      <c r="AJ107" s="27">
        <f t="shared" si="35"/>
        <v>5.0563491440630033</v>
      </c>
      <c r="AK107" s="25">
        <v>2.06</v>
      </c>
      <c r="AL107" s="27">
        <f t="shared" si="36"/>
        <v>0.48572142648158001</v>
      </c>
      <c r="AM107" s="27">
        <f t="shared" si="37"/>
        <v>1.6</v>
      </c>
    </row>
    <row r="108" spans="1:39" s="25" customFormat="1" x14ac:dyDescent="0.2">
      <c r="A108" s="25">
        <v>11</v>
      </c>
      <c r="B108" s="25">
        <v>11</v>
      </c>
      <c r="C108" s="26">
        <v>11.11</v>
      </c>
      <c r="D108" s="26" t="s">
        <v>313</v>
      </c>
      <c r="E108" s="9" t="s">
        <v>11</v>
      </c>
      <c r="F108" s="9">
        <v>2</v>
      </c>
      <c r="G108" s="27">
        <v>15</v>
      </c>
      <c r="H108" s="27">
        <f t="shared" si="22"/>
        <v>1.2041199826559248</v>
      </c>
      <c r="I108" s="27">
        <f t="shared" si="23"/>
        <v>3.9370039370059056</v>
      </c>
      <c r="J108" s="27">
        <v>58</v>
      </c>
      <c r="K108" s="27">
        <f t="shared" si="24"/>
        <v>1.7708520116421442</v>
      </c>
      <c r="L108" s="27">
        <f t="shared" si="25"/>
        <v>7.6485292703891776</v>
      </c>
      <c r="M108" s="27">
        <v>65</v>
      </c>
      <c r="N108" s="27">
        <f t="shared" si="26"/>
        <v>1.8195439355418688</v>
      </c>
      <c r="O108" s="27">
        <f t="shared" si="27"/>
        <v>8.0932070281193234</v>
      </c>
      <c r="P108" s="28" t="s">
        <v>29</v>
      </c>
      <c r="Q108" s="28" t="s">
        <v>29</v>
      </c>
      <c r="R108" s="28" t="s">
        <v>29</v>
      </c>
      <c r="S108" s="28" t="s">
        <v>29</v>
      </c>
      <c r="T108" s="28" t="s">
        <v>29</v>
      </c>
      <c r="U108" s="28" t="s">
        <v>29</v>
      </c>
      <c r="V108" s="28" t="s">
        <v>29</v>
      </c>
      <c r="W108" s="28" t="s">
        <v>29</v>
      </c>
      <c r="X108" s="28" t="s">
        <v>29</v>
      </c>
      <c r="Y108" s="26">
        <v>0.66666666666666663</v>
      </c>
      <c r="Z108" s="27">
        <f t="shared" si="28"/>
        <v>0.22184874961635634</v>
      </c>
      <c r="AA108" s="27">
        <f t="shared" si="29"/>
        <v>1.0801234497346432</v>
      </c>
      <c r="AB108" s="29">
        <v>192.33333333333334</v>
      </c>
      <c r="AC108" s="27">
        <f t="shared" si="30"/>
        <v>2.2863067388432747</v>
      </c>
      <c r="AD108" s="27">
        <f t="shared" si="31"/>
        <v>13.886444229295465</v>
      </c>
      <c r="AE108" s="30">
        <v>0.44</v>
      </c>
      <c r="AF108" s="27">
        <f t="shared" si="32"/>
        <v>0.15836249209524964</v>
      </c>
      <c r="AG108" s="27">
        <f t="shared" si="33"/>
        <v>0.96953597148326576</v>
      </c>
      <c r="AH108" s="31">
        <v>199.96666666666667</v>
      </c>
      <c r="AI108" s="27">
        <f t="shared" si="34"/>
        <v>2.3031240291456903</v>
      </c>
      <c r="AJ108" s="27">
        <f t="shared" si="35"/>
        <v>14.158625168661915</v>
      </c>
      <c r="AK108" s="25">
        <v>1.44</v>
      </c>
      <c r="AL108" s="27">
        <f t="shared" si="36"/>
        <v>0.38738982633872943</v>
      </c>
      <c r="AM108" s="27">
        <f t="shared" si="37"/>
        <v>1.3928388277184118</v>
      </c>
    </row>
    <row r="109" spans="1:39" s="25" customFormat="1" x14ac:dyDescent="0.2">
      <c r="A109" s="25">
        <v>11</v>
      </c>
      <c r="B109" s="25">
        <v>12</v>
      </c>
      <c r="C109" s="26">
        <v>11.12</v>
      </c>
      <c r="D109" s="26" t="s">
        <v>316</v>
      </c>
      <c r="E109" s="9" t="s">
        <v>227</v>
      </c>
      <c r="F109" s="9">
        <v>2</v>
      </c>
      <c r="G109" s="27">
        <v>9</v>
      </c>
      <c r="H109" s="27">
        <f t="shared" si="22"/>
        <v>1</v>
      </c>
      <c r="I109" s="27">
        <f t="shared" si="23"/>
        <v>3.082207001484488</v>
      </c>
      <c r="J109" s="27">
        <v>80</v>
      </c>
      <c r="K109" s="27">
        <f t="shared" si="24"/>
        <v>1.9084850188786497</v>
      </c>
      <c r="L109" s="27">
        <f t="shared" si="25"/>
        <v>8.9721792224631809</v>
      </c>
      <c r="M109" s="27">
        <v>85</v>
      </c>
      <c r="N109" s="27">
        <f t="shared" si="26"/>
        <v>1.9344984512435677</v>
      </c>
      <c r="O109" s="27">
        <f t="shared" si="27"/>
        <v>9.2466210044534645</v>
      </c>
      <c r="P109" s="28" t="s">
        <v>29</v>
      </c>
      <c r="Q109" s="28" t="s">
        <v>29</v>
      </c>
      <c r="R109" s="28" t="s">
        <v>29</v>
      </c>
      <c r="S109" s="28" t="s">
        <v>29</v>
      </c>
      <c r="T109" s="28" t="s">
        <v>29</v>
      </c>
      <c r="U109" s="28" t="s">
        <v>29</v>
      </c>
      <c r="V109" s="28" t="s">
        <v>29</v>
      </c>
      <c r="W109" s="28" t="s">
        <v>29</v>
      </c>
      <c r="X109" s="28" t="s">
        <v>29</v>
      </c>
      <c r="Y109" s="26">
        <v>4.333333333333333</v>
      </c>
      <c r="Z109" s="27">
        <f t="shared" si="28"/>
        <v>0.7269987279362623</v>
      </c>
      <c r="AA109" s="27">
        <f t="shared" si="29"/>
        <v>2.1984843263788196</v>
      </c>
      <c r="AB109" s="29">
        <v>171</v>
      </c>
      <c r="AC109" s="27">
        <f t="shared" si="30"/>
        <v>2.2355284469075487</v>
      </c>
      <c r="AD109" s="27">
        <f t="shared" si="31"/>
        <v>13.095800853708795</v>
      </c>
      <c r="AE109" s="30">
        <v>1.1200000000000001</v>
      </c>
      <c r="AF109" s="27">
        <f t="shared" si="32"/>
        <v>0.32633586092875144</v>
      </c>
      <c r="AG109" s="27">
        <f t="shared" si="33"/>
        <v>1.2727922061357855</v>
      </c>
      <c r="AH109" s="31" t="s">
        <v>29</v>
      </c>
      <c r="AI109" s="27" t="s">
        <v>29</v>
      </c>
      <c r="AJ109" s="27" t="s">
        <v>29</v>
      </c>
      <c r="AK109" s="27" t="s">
        <v>29</v>
      </c>
      <c r="AL109" s="27" t="s">
        <v>29</v>
      </c>
      <c r="AM109" s="27" t="s">
        <v>29</v>
      </c>
    </row>
    <row r="110" spans="1:39" s="25" customFormat="1" x14ac:dyDescent="0.2">
      <c r="A110" s="25">
        <v>12</v>
      </c>
      <c r="B110" s="25">
        <v>1</v>
      </c>
      <c r="C110" s="26">
        <v>12.01</v>
      </c>
      <c r="D110" s="26" t="s">
        <v>314</v>
      </c>
      <c r="E110" s="9" t="s">
        <v>214</v>
      </c>
      <c r="F110" s="9">
        <v>1</v>
      </c>
      <c r="G110" s="27">
        <v>12</v>
      </c>
      <c r="H110" s="27">
        <f t="shared" si="22"/>
        <v>1.1139433523068367</v>
      </c>
      <c r="I110" s="27">
        <f t="shared" si="23"/>
        <v>3.5355339059327378</v>
      </c>
      <c r="J110" s="27">
        <v>80</v>
      </c>
      <c r="K110" s="27">
        <f t="shared" si="24"/>
        <v>1.9084850188786497</v>
      </c>
      <c r="L110" s="27">
        <f t="shared" si="25"/>
        <v>8.9721792224631809</v>
      </c>
      <c r="M110" s="27">
        <v>80</v>
      </c>
      <c r="N110" s="27">
        <f t="shared" si="26"/>
        <v>1.9084850188786497</v>
      </c>
      <c r="O110" s="27">
        <f t="shared" si="27"/>
        <v>8.9721792224631809</v>
      </c>
      <c r="P110" s="26">
        <v>75.130328480790126</v>
      </c>
      <c r="Q110" s="27">
        <f t="shared" si="38"/>
        <v>1.8815577036549536</v>
      </c>
      <c r="R110" s="27">
        <f t="shared" si="39"/>
        <v>8.696569926171474</v>
      </c>
      <c r="S110" s="28">
        <v>69.536352050241916</v>
      </c>
      <c r="T110" s="27">
        <f t="shared" si="40"/>
        <v>1.8484129953737596</v>
      </c>
      <c r="U110" s="27">
        <f t="shared" si="41"/>
        <v>8.3687724338902854</v>
      </c>
      <c r="V110" s="28">
        <v>48.085416387182356</v>
      </c>
      <c r="W110" s="27">
        <f t="shared" si="42"/>
        <v>1.6909524794273454</v>
      </c>
      <c r="X110" s="27">
        <f t="shared" si="43"/>
        <v>6.9703239800731183</v>
      </c>
      <c r="Y110" s="26">
        <f>11/3</f>
        <v>3.6666666666666665</v>
      </c>
      <c r="Z110" s="27">
        <f t="shared" si="28"/>
        <v>0.66900678095857558</v>
      </c>
      <c r="AA110" s="27">
        <f t="shared" si="29"/>
        <v>2.0412414523193148</v>
      </c>
      <c r="AB110" s="29">
        <v>225.33333333333334</v>
      </c>
      <c r="AC110" s="27">
        <f t="shared" si="30"/>
        <v>2.3547485195608391</v>
      </c>
      <c r="AD110" s="27">
        <f t="shared" si="31"/>
        <v>15.027752105133134</v>
      </c>
      <c r="AE110" s="30">
        <v>1.34</v>
      </c>
      <c r="AF110" s="27">
        <f t="shared" si="32"/>
        <v>0.36921585741014279</v>
      </c>
      <c r="AG110" s="27">
        <f t="shared" si="33"/>
        <v>1.3564659966250536</v>
      </c>
      <c r="AH110" s="31">
        <v>34.133333333333333</v>
      </c>
      <c r="AI110" s="27">
        <f t="shared" si="34"/>
        <v>1.5457193561568654</v>
      </c>
      <c r="AJ110" s="27">
        <f t="shared" si="35"/>
        <v>5.8850092041842492</v>
      </c>
      <c r="AK110" s="25">
        <v>1.87</v>
      </c>
      <c r="AL110" s="27">
        <f t="shared" si="36"/>
        <v>0.45788189673399232</v>
      </c>
      <c r="AM110" s="27">
        <f t="shared" si="37"/>
        <v>1.5394804318340654</v>
      </c>
    </row>
    <row r="111" spans="1:39" s="25" customFormat="1" x14ac:dyDescent="0.2">
      <c r="A111" s="25">
        <v>12</v>
      </c>
      <c r="B111" s="25">
        <v>2</v>
      </c>
      <c r="C111" s="26">
        <v>12.02</v>
      </c>
      <c r="D111" s="26" t="s">
        <v>312</v>
      </c>
      <c r="E111" s="9" t="s">
        <v>9</v>
      </c>
      <c r="F111" s="9">
        <v>1</v>
      </c>
      <c r="G111" s="27">
        <v>6</v>
      </c>
      <c r="H111" s="27">
        <f t="shared" si="22"/>
        <v>0.84509804001425681</v>
      </c>
      <c r="I111" s="27">
        <f t="shared" si="23"/>
        <v>2.5495097567963922</v>
      </c>
      <c r="J111" s="27">
        <v>122</v>
      </c>
      <c r="K111" s="27">
        <f t="shared" si="24"/>
        <v>2.0899051114393981</v>
      </c>
      <c r="L111" s="27">
        <f t="shared" si="25"/>
        <v>11.067971810589327</v>
      </c>
      <c r="M111" s="27">
        <v>128</v>
      </c>
      <c r="N111" s="27">
        <f t="shared" si="26"/>
        <v>2.1105897102992488</v>
      </c>
      <c r="O111" s="27">
        <f t="shared" si="27"/>
        <v>11.335784048754634</v>
      </c>
      <c r="P111" s="26">
        <v>102.23645153489329</v>
      </c>
      <c r="Q111" s="27">
        <f t="shared" si="38"/>
        <v>2.0138330684667567</v>
      </c>
      <c r="R111" s="27">
        <f t="shared" si="39"/>
        <v>10.135899147825677</v>
      </c>
      <c r="S111" s="28">
        <v>81.593058726082589</v>
      </c>
      <c r="T111" s="27">
        <f t="shared" si="40"/>
        <v>1.9169435499398659</v>
      </c>
      <c r="U111" s="27">
        <f t="shared" si="41"/>
        <v>9.0605219897135392</v>
      </c>
      <c r="V111" s="28">
        <v>84.755626693290452</v>
      </c>
      <c r="W111" s="27">
        <f t="shared" si="42"/>
        <v>1.9332626250609093</v>
      </c>
      <c r="X111" s="27">
        <f t="shared" si="43"/>
        <v>9.2333973538070193</v>
      </c>
      <c r="Y111" s="26">
        <v>12.666666666666666</v>
      </c>
      <c r="Z111" s="27">
        <f t="shared" si="28"/>
        <v>1.1356626020000731</v>
      </c>
      <c r="AA111" s="27">
        <f t="shared" si="29"/>
        <v>3.6285901761795403</v>
      </c>
      <c r="AB111" s="29">
        <v>453.66666666666669</v>
      </c>
      <c r="AC111" s="27">
        <f t="shared" si="30"/>
        <v>2.6576931156007979</v>
      </c>
      <c r="AD111" s="27">
        <f t="shared" si="31"/>
        <v>21.311186420907369</v>
      </c>
      <c r="AE111" s="30">
        <v>1.5550000000000002</v>
      </c>
      <c r="AF111" s="27">
        <f t="shared" si="32"/>
        <v>0.40739090447073156</v>
      </c>
      <c r="AG111" s="27">
        <f t="shared" si="33"/>
        <v>1.4335271186831451</v>
      </c>
      <c r="AH111" s="31">
        <v>5.1333333333333337</v>
      </c>
      <c r="AI111" s="27">
        <f t="shared" si="34"/>
        <v>0.78769656828987411</v>
      </c>
      <c r="AJ111" s="27">
        <f t="shared" si="35"/>
        <v>2.3734644158557199</v>
      </c>
      <c r="AK111" s="25">
        <v>2.21</v>
      </c>
      <c r="AL111" s="27">
        <f t="shared" si="36"/>
        <v>0.5065050324048721</v>
      </c>
      <c r="AM111" s="27">
        <f t="shared" si="37"/>
        <v>1.6462077633154328</v>
      </c>
    </row>
    <row r="112" spans="1:39" s="25" customFormat="1" x14ac:dyDescent="0.2">
      <c r="A112" s="25">
        <v>12</v>
      </c>
      <c r="B112" s="25">
        <v>3</v>
      </c>
      <c r="C112" s="26">
        <v>12.03</v>
      </c>
      <c r="D112" s="26" t="s">
        <v>313</v>
      </c>
      <c r="E112" s="9" t="s">
        <v>11</v>
      </c>
      <c r="F112" s="9">
        <v>1</v>
      </c>
      <c r="G112" s="27">
        <v>15</v>
      </c>
      <c r="H112" s="27">
        <f t="shared" si="22"/>
        <v>1.2041199826559248</v>
      </c>
      <c r="I112" s="27">
        <f t="shared" si="23"/>
        <v>3.9370039370059056</v>
      </c>
      <c r="J112" s="27">
        <v>58</v>
      </c>
      <c r="K112" s="27">
        <f t="shared" si="24"/>
        <v>1.7708520116421442</v>
      </c>
      <c r="L112" s="27">
        <f t="shared" si="25"/>
        <v>7.6485292703891776</v>
      </c>
      <c r="M112" s="27">
        <v>65</v>
      </c>
      <c r="N112" s="27">
        <f t="shared" si="26"/>
        <v>1.8195439355418688</v>
      </c>
      <c r="O112" s="27">
        <f t="shared" si="27"/>
        <v>8.0932070281193234</v>
      </c>
      <c r="P112" s="26">
        <v>69.793933606496211</v>
      </c>
      <c r="Q112" s="27">
        <f t="shared" si="38"/>
        <v>1.849996044213764</v>
      </c>
      <c r="R112" s="27">
        <f t="shared" si="39"/>
        <v>8.384147756718999</v>
      </c>
      <c r="S112" s="33" t="s">
        <v>29</v>
      </c>
      <c r="T112" s="27" t="s">
        <v>29</v>
      </c>
      <c r="U112" s="27" t="s">
        <v>29</v>
      </c>
      <c r="V112" s="33" t="s">
        <v>29</v>
      </c>
      <c r="W112" s="27" t="s">
        <v>29</v>
      </c>
      <c r="X112" s="27" t="s">
        <v>29</v>
      </c>
      <c r="Y112" s="26">
        <v>1.3333333333333333</v>
      </c>
      <c r="Z112" s="27">
        <f t="shared" si="28"/>
        <v>0.36797678529459432</v>
      </c>
      <c r="AA112" s="27">
        <f t="shared" si="29"/>
        <v>1.35400640077266</v>
      </c>
      <c r="AB112" s="29">
        <v>198.5</v>
      </c>
      <c r="AC112" s="27">
        <f t="shared" si="30"/>
        <v>2.2999429000227671</v>
      </c>
      <c r="AD112" s="27">
        <f t="shared" si="31"/>
        <v>14.106735979665885</v>
      </c>
      <c r="AE112" s="30">
        <v>0.7</v>
      </c>
      <c r="AF112" s="27">
        <f t="shared" si="32"/>
        <v>0.23044892137827391</v>
      </c>
      <c r="AG112" s="27">
        <f t="shared" si="33"/>
        <v>1.0954451150103321</v>
      </c>
      <c r="AH112" s="31">
        <v>212.29999999999998</v>
      </c>
      <c r="AI112" s="27">
        <f t="shared" si="34"/>
        <v>2.3289908554494287</v>
      </c>
      <c r="AJ112" s="27">
        <f t="shared" si="35"/>
        <v>14.587666023048374</v>
      </c>
      <c r="AK112" s="25">
        <v>1.45</v>
      </c>
      <c r="AL112" s="27">
        <f t="shared" si="36"/>
        <v>0.38916608436453248</v>
      </c>
      <c r="AM112" s="27">
        <f t="shared" si="37"/>
        <v>1.3964240043768941</v>
      </c>
    </row>
    <row r="113" spans="1:39" s="25" customFormat="1" x14ac:dyDescent="0.2">
      <c r="A113" s="25">
        <v>12</v>
      </c>
      <c r="B113" s="25">
        <v>4</v>
      </c>
      <c r="C113" s="26">
        <v>12.04</v>
      </c>
      <c r="D113" s="26" t="s">
        <v>314</v>
      </c>
      <c r="E113" s="9" t="s">
        <v>64</v>
      </c>
      <c r="F113" s="9">
        <v>1</v>
      </c>
      <c r="G113" s="27">
        <v>13</v>
      </c>
      <c r="H113" s="27">
        <f t="shared" si="22"/>
        <v>1.146128035678238</v>
      </c>
      <c r="I113" s="27">
        <f t="shared" si="23"/>
        <v>3.6742346141747673</v>
      </c>
      <c r="J113" s="27">
        <v>85</v>
      </c>
      <c r="K113" s="27">
        <f t="shared" si="24"/>
        <v>1.9344984512435677</v>
      </c>
      <c r="L113" s="27">
        <f t="shared" si="25"/>
        <v>9.2466210044534645</v>
      </c>
      <c r="M113" s="27">
        <v>85</v>
      </c>
      <c r="N113" s="27">
        <f t="shared" si="26"/>
        <v>1.9344984512435677</v>
      </c>
      <c r="O113" s="27">
        <f t="shared" si="27"/>
        <v>9.2466210044534645</v>
      </c>
      <c r="P113" s="26">
        <v>105.8682480377296</v>
      </c>
      <c r="Q113" s="27">
        <f t="shared" si="38"/>
        <v>2.028848689770502</v>
      </c>
      <c r="R113" s="27">
        <f t="shared" si="39"/>
        <v>10.313498341383955</v>
      </c>
      <c r="S113" s="28">
        <v>86.806357091007584</v>
      </c>
      <c r="T113" s="27">
        <f t="shared" si="40"/>
        <v>1.9435259595234351</v>
      </c>
      <c r="U113" s="27">
        <f t="shared" si="41"/>
        <v>9.3437870850639353</v>
      </c>
      <c r="V113" s="28">
        <v>82.81751289231741</v>
      </c>
      <c r="W113" s="27">
        <f t="shared" si="42"/>
        <v>1.9233347699174428</v>
      </c>
      <c r="X113" s="27">
        <f t="shared" si="43"/>
        <v>9.127842729381209</v>
      </c>
      <c r="Y113" s="26">
        <v>5</v>
      </c>
      <c r="Z113" s="27">
        <f t="shared" si="28"/>
        <v>0.77815125038364363</v>
      </c>
      <c r="AA113" s="27">
        <f t="shared" si="29"/>
        <v>2.3452078799117149</v>
      </c>
      <c r="AB113" s="29">
        <v>153.66666666666666</v>
      </c>
      <c r="AC113" s="27">
        <f t="shared" si="30"/>
        <v>2.1893967258352185</v>
      </c>
      <c r="AD113" s="27">
        <f t="shared" si="31"/>
        <v>12.41638702145945</v>
      </c>
      <c r="AE113" s="30">
        <v>1.17</v>
      </c>
      <c r="AF113" s="27">
        <f t="shared" si="32"/>
        <v>0.33645973384852951</v>
      </c>
      <c r="AG113" s="27">
        <f t="shared" si="33"/>
        <v>1.2922847983320085</v>
      </c>
      <c r="AH113" s="31">
        <v>13.799999999999999</v>
      </c>
      <c r="AI113" s="27">
        <f t="shared" si="34"/>
        <v>1.1702617153949573</v>
      </c>
      <c r="AJ113" s="27">
        <f t="shared" si="35"/>
        <v>3.7815340802378072</v>
      </c>
      <c r="AK113" s="25">
        <v>2.14</v>
      </c>
      <c r="AL113" s="27">
        <f t="shared" si="36"/>
        <v>0.49692964807321494</v>
      </c>
      <c r="AM113" s="27">
        <f t="shared" si="37"/>
        <v>1.6248076809271921</v>
      </c>
    </row>
    <row r="114" spans="1:39" s="25" customFormat="1" x14ac:dyDescent="0.2">
      <c r="A114" s="25">
        <v>12</v>
      </c>
      <c r="B114" s="25">
        <v>5</v>
      </c>
      <c r="C114" s="26">
        <v>12.05</v>
      </c>
      <c r="D114" s="26" t="s">
        <v>314</v>
      </c>
      <c r="E114" s="9" t="s">
        <v>87</v>
      </c>
      <c r="F114" s="9">
        <v>1</v>
      </c>
      <c r="G114" s="27">
        <v>14</v>
      </c>
      <c r="H114" s="27">
        <f t="shared" si="22"/>
        <v>1.1760912590556813</v>
      </c>
      <c r="I114" s="27">
        <f t="shared" si="23"/>
        <v>3.8078865529319543</v>
      </c>
      <c r="J114" s="27">
        <v>80</v>
      </c>
      <c r="K114" s="27">
        <f t="shared" si="24"/>
        <v>1.9084850188786497</v>
      </c>
      <c r="L114" s="27">
        <f t="shared" si="25"/>
        <v>8.9721792224631809</v>
      </c>
      <c r="M114" s="27">
        <v>80</v>
      </c>
      <c r="N114" s="27">
        <f t="shared" si="26"/>
        <v>1.9084850188786497</v>
      </c>
      <c r="O114" s="27">
        <f t="shared" si="27"/>
        <v>8.9721792224631809</v>
      </c>
      <c r="P114" s="26">
        <v>119.70046551113671</v>
      </c>
      <c r="Q114" s="27">
        <f t="shared" si="38"/>
        <v>2.0817089450644417</v>
      </c>
      <c r="R114" s="27">
        <f t="shared" si="39"/>
        <v>10.963597288807023</v>
      </c>
      <c r="S114" s="28">
        <v>115.57003360442506</v>
      </c>
      <c r="T114" s="27">
        <f t="shared" si="40"/>
        <v>2.0665869216676942</v>
      </c>
      <c r="U114" s="27">
        <f t="shared" si="41"/>
        <v>10.773580352158936</v>
      </c>
      <c r="V114" s="28">
        <v>89.434460395384477</v>
      </c>
      <c r="W114" s="27">
        <f t="shared" si="42"/>
        <v>1.9563339515791189</v>
      </c>
      <c r="X114" s="27">
        <f t="shared" si="43"/>
        <v>9.4833781109573234</v>
      </c>
      <c r="Y114" s="26">
        <f>8/3</f>
        <v>2.6666666666666665</v>
      </c>
      <c r="Z114" s="27">
        <f t="shared" si="28"/>
        <v>0.56427143043856254</v>
      </c>
      <c r="AA114" s="27">
        <f t="shared" si="29"/>
        <v>1.7795130420052185</v>
      </c>
      <c r="AB114" s="29">
        <v>170.83333333333334</v>
      </c>
      <c r="AC114" s="27">
        <f t="shared" si="30"/>
        <v>2.2351074148998729</v>
      </c>
      <c r="AD114" s="27">
        <f t="shared" si="31"/>
        <v>13.089435944047908</v>
      </c>
      <c r="AE114" s="30">
        <v>0.98</v>
      </c>
      <c r="AF114" s="27">
        <f t="shared" si="32"/>
        <v>0.2966651902615311</v>
      </c>
      <c r="AG114" s="27">
        <f t="shared" si="33"/>
        <v>1.2165525060596438</v>
      </c>
      <c r="AH114" s="31">
        <v>28.666666666666668</v>
      </c>
      <c r="AI114" s="27">
        <f t="shared" si="34"/>
        <v>1.4722687519252504</v>
      </c>
      <c r="AJ114" s="27">
        <f t="shared" si="35"/>
        <v>5.4006172486732167</v>
      </c>
      <c r="AK114" s="25">
        <v>1.9</v>
      </c>
      <c r="AL114" s="27">
        <f t="shared" si="36"/>
        <v>0.46239799789895608</v>
      </c>
      <c r="AM114" s="27">
        <f t="shared" si="37"/>
        <v>1.5491933384829668</v>
      </c>
    </row>
    <row r="115" spans="1:39" s="25" customFormat="1" x14ac:dyDescent="0.2">
      <c r="A115" s="25">
        <v>12</v>
      </c>
      <c r="B115" s="25">
        <v>6</v>
      </c>
      <c r="C115" s="26">
        <v>12.06</v>
      </c>
      <c r="D115" s="26" t="s">
        <v>314</v>
      </c>
      <c r="E115" s="9" t="s">
        <v>236</v>
      </c>
      <c r="F115" s="9">
        <v>1</v>
      </c>
      <c r="G115" s="27">
        <v>1</v>
      </c>
      <c r="H115" s="27">
        <f t="shared" si="22"/>
        <v>0.3010299956639812</v>
      </c>
      <c r="I115" s="27">
        <f t="shared" si="23"/>
        <v>1.2247448713915889</v>
      </c>
      <c r="J115" s="27">
        <v>107</v>
      </c>
      <c r="K115" s="27">
        <f t="shared" si="24"/>
        <v>2.0334237554869499</v>
      </c>
      <c r="L115" s="27">
        <f t="shared" si="25"/>
        <v>10.36822067666386</v>
      </c>
      <c r="M115" s="27">
        <v>107</v>
      </c>
      <c r="N115" s="27">
        <f t="shared" si="26"/>
        <v>2.0334237554869499</v>
      </c>
      <c r="O115" s="27">
        <f t="shared" si="27"/>
        <v>10.36822067666386</v>
      </c>
      <c r="P115" s="26">
        <v>146.50478785379266</v>
      </c>
      <c r="Q115" s="27">
        <f t="shared" si="38"/>
        <v>2.1688061172954383</v>
      </c>
      <c r="R115" s="27">
        <f t="shared" si="39"/>
        <v>12.124553099137001</v>
      </c>
      <c r="S115" s="28">
        <v>108.96055095296445</v>
      </c>
      <c r="T115" s="27">
        <f t="shared" si="40"/>
        <v>2.0412369071921002</v>
      </c>
      <c r="U115" s="27">
        <f t="shared" si="41"/>
        <v>10.462339650047902</v>
      </c>
      <c r="V115" s="33" t="s">
        <v>29</v>
      </c>
      <c r="W115" s="27" t="s">
        <v>29</v>
      </c>
      <c r="X115" s="27" t="s">
        <v>29</v>
      </c>
      <c r="Y115" s="27" t="s">
        <v>29</v>
      </c>
      <c r="Z115" s="27" t="s">
        <v>29</v>
      </c>
      <c r="AA115" s="27" t="s">
        <v>29</v>
      </c>
      <c r="AB115" s="27" t="s">
        <v>29</v>
      </c>
      <c r="AC115" s="27" t="s">
        <v>29</v>
      </c>
      <c r="AD115" s="27" t="s">
        <v>29</v>
      </c>
      <c r="AE115" s="27" t="s">
        <v>29</v>
      </c>
      <c r="AF115" s="27" t="s">
        <v>29</v>
      </c>
      <c r="AG115" s="27" t="s">
        <v>29</v>
      </c>
      <c r="AH115" s="27" t="s">
        <v>29</v>
      </c>
      <c r="AI115" s="27" t="s">
        <v>29</v>
      </c>
      <c r="AJ115" s="27" t="s">
        <v>29</v>
      </c>
      <c r="AK115" s="27" t="s">
        <v>29</v>
      </c>
      <c r="AL115" s="27" t="s">
        <v>29</v>
      </c>
      <c r="AM115" s="27" t="s">
        <v>29</v>
      </c>
    </row>
    <row r="116" spans="1:39" s="25" customFormat="1" x14ac:dyDescent="0.2">
      <c r="A116" s="25">
        <v>12</v>
      </c>
      <c r="B116" s="25">
        <v>7</v>
      </c>
      <c r="C116" s="26">
        <v>12.07</v>
      </c>
      <c r="D116" s="26" t="s">
        <v>316</v>
      </c>
      <c r="E116" s="9" t="s">
        <v>228</v>
      </c>
      <c r="F116" s="9">
        <v>2</v>
      </c>
      <c r="G116" s="27">
        <v>3</v>
      </c>
      <c r="H116" s="27">
        <f t="shared" si="22"/>
        <v>0.6020599913279624</v>
      </c>
      <c r="I116" s="27">
        <f t="shared" si="23"/>
        <v>1.8708286933869707</v>
      </c>
      <c r="J116" s="27" t="s">
        <v>29</v>
      </c>
      <c r="K116" s="27" t="s">
        <v>29</v>
      </c>
      <c r="L116" s="27" t="s">
        <v>29</v>
      </c>
      <c r="M116" s="27" t="s">
        <v>29</v>
      </c>
      <c r="N116" s="27" t="s">
        <v>29</v>
      </c>
      <c r="O116" s="27" t="s">
        <v>29</v>
      </c>
      <c r="P116" s="27" t="s">
        <v>29</v>
      </c>
      <c r="Q116" s="27" t="s">
        <v>29</v>
      </c>
      <c r="R116" s="27" t="s">
        <v>29</v>
      </c>
      <c r="S116" s="27" t="s">
        <v>29</v>
      </c>
      <c r="T116" s="27" t="s">
        <v>29</v>
      </c>
      <c r="U116" s="27" t="s">
        <v>29</v>
      </c>
      <c r="V116" s="27" t="s">
        <v>29</v>
      </c>
      <c r="W116" s="27" t="s">
        <v>29</v>
      </c>
      <c r="X116" s="27" t="s">
        <v>29</v>
      </c>
      <c r="Y116" s="27" t="s">
        <v>29</v>
      </c>
      <c r="Z116" s="27" t="s">
        <v>29</v>
      </c>
      <c r="AA116" s="27" t="s">
        <v>29</v>
      </c>
      <c r="AB116" s="27" t="s">
        <v>29</v>
      </c>
      <c r="AC116" s="27" t="s">
        <v>29</v>
      </c>
      <c r="AD116" s="27" t="s">
        <v>29</v>
      </c>
      <c r="AE116" s="27" t="s">
        <v>29</v>
      </c>
      <c r="AF116" s="27" t="s">
        <v>29</v>
      </c>
      <c r="AG116" s="27" t="s">
        <v>29</v>
      </c>
      <c r="AH116" s="27" t="s">
        <v>29</v>
      </c>
      <c r="AI116" s="27" t="s">
        <v>29</v>
      </c>
      <c r="AJ116" s="27" t="s">
        <v>29</v>
      </c>
      <c r="AK116" s="27" t="s">
        <v>29</v>
      </c>
      <c r="AL116" s="27" t="s">
        <v>29</v>
      </c>
      <c r="AM116" s="27" t="s">
        <v>29</v>
      </c>
    </row>
    <row r="117" spans="1:39" s="25" customFormat="1" x14ac:dyDescent="0.2">
      <c r="A117" s="25">
        <v>12</v>
      </c>
      <c r="B117" s="25">
        <v>8</v>
      </c>
      <c r="C117" s="26">
        <v>12.08</v>
      </c>
      <c r="D117" s="26" t="s">
        <v>316</v>
      </c>
      <c r="E117" s="9" t="s">
        <v>231</v>
      </c>
      <c r="F117" s="9">
        <v>2</v>
      </c>
      <c r="G117" s="27">
        <v>14</v>
      </c>
      <c r="H117" s="27">
        <f t="shared" si="22"/>
        <v>1.1760912590556813</v>
      </c>
      <c r="I117" s="27">
        <f t="shared" si="23"/>
        <v>3.8078865529319543</v>
      </c>
      <c r="J117" s="27">
        <v>80</v>
      </c>
      <c r="K117" s="27">
        <f t="shared" si="24"/>
        <v>1.9084850188786497</v>
      </c>
      <c r="L117" s="27">
        <f t="shared" si="25"/>
        <v>8.9721792224631809</v>
      </c>
      <c r="M117" s="27">
        <v>85</v>
      </c>
      <c r="N117" s="27">
        <f t="shared" si="26"/>
        <v>1.9344984512435677</v>
      </c>
      <c r="O117" s="27">
        <f t="shared" si="27"/>
        <v>9.2466210044534645</v>
      </c>
      <c r="P117" s="26">
        <v>147.00418948867997</v>
      </c>
      <c r="Q117" s="27">
        <f t="shared" si="38"/>
        <v>2.1702740089494439</v>
      </c>
      <c r="R117" s="27">
        <f t="shared" si="39"/>
        <v>12.145130278785814</v>
      </c>
      <c r="S117" s="28">
        <v>126.59202409797699</v>
      </c>
      <c r="T117" s="27">
        <f t="shared" si="40"/>
        <v>2.1058235270614749</v>
      </c>
      <c r="U117" s="27">
        <f t="shared" si="41"/>
        <v>11.273509839352471</v>
      </c>
      <c r="V117" s="28">
        <v>97.713798288245727</v>
      </c>
      <c r="W117" s="27">
        <f t="shared" si="42"/>
        <v>1.9943778629189359</v>
      </c>
      <c r="X117" s="27">
        <f t="shared" si="43"/>
        <v>9.9102874977593718</v>
      </c>
      <c r="Y117" s="26">
        <v>4.333333333333333</v>
      </c>
      <c r="Z117" s="27">
        <f t="shared" si="28"/>
        <v>0.7269987279362623</v>
      </c>
      <c r="AA117" s="27">
        <f t="shared" si="29"/>
        <v>2.1984843263788196</v>
      </c>
      <c r="AB117" s="29">
        <v>247</v>
      </c>
      <c r="AC117" s="27">
        <f t="shared" si="30"/>
        <v>2.3944516808262164</v>
      </c>
      <c r="AD117" s="27">
        <f t="shared" si="31"/>
        <v>15.732132722552274</v>
      </c>
      <c r="AE117" s="30">
        <v>1.18</v>
      </c>
      <c r="AF117" s="27">
        <f t="shared" si="32"/>
        <v>0.33845649360460478</v>
      </c>
      <c r="AG117" s="27">
        <f t="shared" si="33"/>
        <v>1.2961481396815719</v>
      </c>
      <c r="AH117" s="31">
        <v>35.199999999999996</v>
      </c>
      <c r="AI117" s="27">
        <f t="shared" si="34"/>
        <v>1.5587085705331656</v>
      </c>
      <c r="AJ117" s="27">
        <f t="shared" si="35"/>
        <v>5.9749476985158623</v>
      </c>
      <c r="AK117" s="25">
        <v>2.0299999999999998</v>
      </c>
      <c r="AL117" s="27">
        <f t="shared" si="36"/>
        <v>0.48144262850230496</v>
      </c>
      <c r="AM117" s="27">
        <f t="shared" si="37"/>
        <v>1.5905973720586866</v>
      </c>
    </row>
    <row r="118" spans="1:39" s="25" customFormat="1" x14ac:dyDescent="0.2">
      <c r="A118" s="25">
        <v>12</v>
      </c>
      <c r="B118" s="25">
        <v>9</v>
      </c>
      <c r="C118" s="26">
        <v>12.09</v>
      </c>
      <c r="D118" s="26" t="s">
        <v>316</v>
      </c>
      <c r="E118" s="9" t="s">
        <v>233</v>
      </c>
      <c r="F118" s="9">
        <v>2</v>
      </c>
      <c r="G118" s="27">
        <v>12</v>
      </c>
      <c r="H118" s="27">
        <f t="shared" si="22"/>
        <v>1.1139433523068367</v>
      </c>
      <c r="I118" s="27">
        <f t="shared" si="23"/>
        <v>3.5355339059327378</v>
      </c>
      <c r="J118" s="27">
        <v>85</v>
      </c>
      <c r="K118" s="27">
        <f t="shared" si="24"/>
        <v>1.9344984512435677</v>
      </c>
      <c r="L118" s="27">
        <f t="shared" si="25"/>
        <v>9.2466210044534645</v>
      </c>
      <c r="M118" s="27">
        <v>85</v>
      </c>
      <c r="N118" s="27">
        <f t="shared" si="26"/>
        <v>1.9344984512435677</v>
      </c>
      <c r="O118" s="27">
        <f t="shared" si="27"/>
        <v>9.2466210044534645</v>
      </c>
      <c r="P118" s="26">
        <v>105.37525243402298</v>
      </c>
      <c r="Q118" s="27">
        <f t="shared" si="38"/>
        <v>2.0268406036973272</v>
      </c>
      <c r="R118" s="27">
        <f t="shared" si="39"/>
        <v>10.289570080135661</v>
      </c>
      <c r="S118" s="28">
        <v>114.15461613796344</v>
      </c>
      <c r="T118" s="27">
        <f t="shared" si="40"/>
        <v>2.0612813519664486</v>
      </c>
      <c r="U118" s="27">
        <f t="shared" si="41"/>
        <v>10.707689579828294</v>
      </c>
      <c r="V118" s="28">
        <v>97.183003479321016</v>
      </c>
      <c r="W118" s="27">
        <f t="shared" si="42"/>
        <v>1.9920363133061638</v>
      </c>
      <c r="X118" s="27">
        <f t="shared" si="43"/>
        <v>9.8834712262100002</v>
      </c>
      <c r="Y118" s="26">
        <v>3</v>
      </c>
      <c r="Z118" s="27">
        <f t="shared" si="28"/>
        <v>0.6020599913279624</v>
      </c>
      <c r="AA118" s="27">
        <f t="shared" si="29"/>
        <v>1.8708286933869707</v>
      </c>
      <c r="AB118" s="29">
        <v>174</v>
      </c>
      <c r="AC118" s="27">
        <f t="shared" si="30"/>
        <v>2.2430380486862944</v>
      </c>
      <c r="AD118" s="27">
        <f t="shared" si="31"/>
        <v>13.209844813622906</v>
      </c>
      <c r="AE118" s="30">
        <v>0.98</v>
      </c>
      <c r="AF118" s="27">
        <f t="shared" si="32"/>
        <v>0.2966651902615311</v>
      </c>
      <c r="AG118" s="27">
        <f t="shared" si="33"/>
        <v>1.2165525060596438</v>
      </c>
      <c r="AH118" s="31">
        <v>35.966666666666661</v>
      </c>
      <c r="AI118" s="27">
        <f t="shared" si="34"/>
        <v>1.5678102914294976</v>
      </c>
      <c r="AJ118" s="27">
        <f t="shared" si="35"/>
        <v>6.0387636703771292</v>
      </c>
      <c r="AK118" s="25">
        <v>2.2999999999999998</v>
      </c>
      <c r="AL118" s="27">
        <f t="shared" si="36"/>
        <v>0.51851393987788741</v>
      </c>
      <c r="AM118" s="27">
        <f t="shared" si="37"/>
        <v>1.6733200530681511</v>
      </c>
    </row>
    <row r="119" spans="1:39" s="25" customFormat="1" x14ac:dyDescent="0.2">
      <c r="A119" s="25">
        <v>12</v>
      </c>
      <c r="B119" s="25">
        <v>10</v>
      </c>
      <c r="C119" s="26">
        <v>12.1</v>
      </c>
      <c r="D119" s="26" t="s">
        <v>316</v>
      </c>
      <c r="E119" s="9" t="s">
        <v>74</v>
      </c>
      <c r="F119" s="9">
        <v>2</v>
      </c>
      <c r="G119" s="27">
        <v>14</v>
      </c>
      <c r="H119" s="27">
        <f t="shared" si="22"/>
        <v>1.1760912590556813</v>
      </c>
      <c r="I119" s="27">
        <f t="shared" si="23"/>
        <v>3.8078865529319543</v>
      </c>
      <c r="J119" s="27">
        <v>80</v>
      </c>
      <c r="K119" s="27">
        <f t="shared" si="24"/>
        <v>1.9084850188786497</v>
      </c>
      <c r="L119" s="27">
        <f t="shared" si="25"/>
        <v>8.9721792224631809</v>
      </c>
      <c r="M119" s="27">
        <v>85</v>
      </c>
      <c r="N119" s="27">
        <f t="shared" si="26"/>
        <v>1.9344984512435677</v>
      </c>
      <c r="O119" s="27">
        <f t="shared" si="27"/>
        <v>9.2466210044534645</v>
      </c>
      <c r="P119" s="26">
        <v>113.45923312904304</v>
      </c>
      <c r="Q119" s="27">
        <f t="shared" si="38"/>
        <v>2.0586508318314944</v>
      </c>
      <c r="R119" s="27">
        <f t="shared" si="39"/>
        <v>10.675168997680695</v>
      </c>
      <c r="S119" s="28">
        <v>98.075939115796416</v>
      </c>
      <c r="T119" s="27">
        <f t="shared" si="40"/>
        <v>1.9959681975934116</v>
      </c>
      <c r="U119" s="27">
        <f t="shared" si="41"/>
        <v>9.9285416409358138</v>
      </c>
      <c r="V119" s="28">
        <v>114.70344495294</v>
      </c>
      <c r="W119" s="27">
        <f t="shared" si="42"/>
        <v>2.063346289822789</v>
      </c>
      <c r="X119" s="27">
        <f t="shared" si="43"/>
        <v>10.733286773069096</v>
      </c>
      <c r="Y119" s="26">
        <v>2.6666666666666665</v>
      </c>
      <c r="Z119" s="27">
        <f t="shared" si="28"/>
        <v>0.56427143043856254</v>
      </c>
      <c r="AA119" s="27">
        <f t="shared" si="29"/>
        <v>1.7795130420052185</v>
      </c>
      <c r="AB119" s="29">
        <v>221.5</v>
      </c>
      <c r="AC119" s="27">
        <f t="shared" si="30"/>
        <v>2.3473300153169503</v>
      </c>
      <c r="AD119" s="27">
        <f t="shared" si="31"/>
        <v>14.89966442575134</v>
      </c>
      <c r="AE119" s="30">
        <v>0.71</v>
      </c>
      <c r="AF119" s="27">
        <f t="shared" si="32"/>
        <v>0.23299611039215382</v>
      </c>
      <c r="AG119" s="27">
        <f t="shared" si="33"/>
        <v>1.1000000000000001</v>
      </c>
      <c r="AH119" s="31">
        <v>26.466666666666665</v>
      </c>
      <c r="AI119" s="27">
        <f t="shared" si="34"/>
        <v>1.4388059569774534</v>
      </c>
      <c r="AJ119" s="27">
        <f t="shared" si="35"/>
        <v>5.1929439306299718</v>
      </c>
      <c r="AK119" s="25">
        <v>2.04</v>
      </c>
      <c r="AL119" s="27">
        <f t="shared" si="36"/>
        <v>0.48287358360875376</v>
      </c>
      <c r="AM119" s="27">
        <f t="shared" si="37"/>
        <v>1.5937377450509227</v>
      </c>
    </row>
    <row r="120" spans="1:39" s="25" customFormat="1" x14ac:dyDescent="0.2">
      <c r="A120" s="25">
        <v>12</v>
      </c>
      <c r="B120" s="25">
        <v>11</v>
      </c>
      <c r="C120" s="26">
        <v>12.11</v>
      </c>
      <c r="D120" s="26" t="s">
        <v>312</v>
      </c>
      <c r="E120" s="9" t="s">
        <v>9</v>
      </c>
      <c r="F120" s="9">
        <v>2</v>
      </c>
      <c r="G120" s="27">
        <v>7</v>
      </c>
      <c r="H120" s="27">
        <f t="shared" si="22"/>
        <v>0.90308998699194354</v>
      </c>
      <c r="I120" s="27">
        <f t="shared" si="23"/>
        <v>2.7386127875258306</v>
      </c>
      <c r="J120" s="27">
        <v>107</v>
      </c>
      <c r="K120" s="27">
        <f t="shared" si="24"/>
        <v>2.0334237554869499</v>
      </c>
      <c r="L120" s="27">
        <f t="shared" si="25"/>
        <v>10.36822067666386</v>
      </c>
      <c r="M120" s="27">
        <v>114</v>
      </c>
      <c r="N120" s="27">
        <f t="shared" si="26"/>
        <v>2.0606978403536118</v>
      </c>
      <c r="O120" s="27">
        <f t="shared" si="27"/>
        <v>10.700467279516348</v>
      </c>
      <c r="P120" s="26">
        <v>127.6219494246583</v>
      </c>
      <c r="Q120" s="27">
        <f t="shared" si="38"/>
        <v>2.1093150875664204</v>
      </c>
      <c r="R120" s="27">
        <f t="shared" si="39"/>
        <v>11.319096669993515</v>
      </c>
      <c r="S120" s="28">
        <v>115.65007116088728</v>
      </c>
      <c r="T120" s="27">
        <f t="shared" si="40"/>
        <v>2.0668850080656584</v>
      </c>
      <c r="U120" s="27">
        <f t="shared" si="41"/>
        <v>10.777294241176088</v>
      </c>
      <c r="V120" s="28">
        <v>99.023371826847097</v>
      </c>
      <c r="W120" s="27">
        <f t="shared" si="42"/>
        <v>2.0001014906946644</v>
      </c>
      <c r="X120" s="27">
        <f t="shared" si="43"/>
        <v>9.9761401266645748</v>
      </c>
      <c r="Y120" s="26">
        <v>9.3333333333333339</v>
      </c>
      <c r="Z120" s="27">
        <f t="shared" si="28"/>
        <v>1.0142404391146103</v>
      </c>
      <c r="AA120" s="27">
        <f t="shared" si="29"/>
        <v>3.1358146203711299</v>
      </c>
      <c r="AB120" s="29">
        <v>414.83333333333331</v>
      </c>
      <c r="AC120" s="27">
        <f t="shared" si="30"/>
        <v>2.6189192995757651</v>
      </c>
      <c r="AD120" s="27">
        <f t="shared" si="31"/>
        <v>20.37972849017703</v>
      </c>
      <c r="AE120" s="30">
        <v>0.81</v>
      </c>
      <c r="AF120" s="27">
        <f t="shared" si="32"/>
        <v>0.2576785748691845</v>
      </c>
      <c r="AG120" s="27">
        <f t="shared" si="33"/>
        <v>1.1445523142259597</v>
      </c>
      <c r="AH120" s="31">
        <v>13.200000000000001</v>
      </c>
      <c r="AI120" s="27">
        <f t="shared" si="34"/>
        <v>1.1522883443830565</v>
      </c>
      <c r="AJ120" s="27">
        <f t="shared" si="35"/>
        <v>3.7013511046643495</v>
      </c>
      <c r="AK120" s="25">
        <v>2.2799999999999998</v>
      </c>
      <c r="AL120" s="27">
        <f t="shared" si="36"/>
        <v>0.5158738437116791</v>
      </c>
      <c r="AM120" s="27">
        <f t="shared" si="37"/>
        <v>1.6673332000533065</v>
      </c>
    </row>
    <row r="121" spans="1:39" s="25" customFormat="1" x14ac:dyDescent="0.2">
      <c r="A121" s="25">
        <v>12</v>
      </c>
      <c r="B121" s="25">
        <v>12</v>
      </c>
      <c r="C121" s="26">
        <v>12.12</v>
      </c>
      <c r="D121" s="26" t="s">
        <v>316</v>
      </c>
      <c r="E121" s="9" t="s">
        <v>237</v>
      </c>
      <c r="F121" s="9">
        <v>2</v>
      </c>
      <c r="G121" s="27">
        <v>12</v>
      </c>
      <c r="H121" s="27">
        <f t="shared" si="22"/>
        <v>1.1139433523068367</v>
      </c>
      <c r="I121" s="27">
        <f t="shared" si="23"/>
        <v>3.5355339059327378</v>
      </c>
      <c r="J121" s="27">
        <v>85</v>
      </c>
      <c r="K121" s="27">
        <f t="shared" si="24"/>
        <v>1.9344984512435677</v>
      </c>
      <c r="L121" s="27">
        <f t="shared" si="25"/>
        <v>9.2466210044534645</v>
      </c>
      <c r="M121" s="27">
        <v>85</v>
      </c>
      <c r="N121" s="27">
        <f t="shared" si="26"/>
        <v>1.9344984512435677</v>
      </c>
      <c r="O121" s="27">
        <f t="shared" si="27"/>
        <v>9.2466210044534645</v>
      </c>
      <c r="P121" s="26">
        <v>88.231411952342739</v>
      </c>
      <c r="Q121" s="27">
        <f t="shared" si="38"/>
        <v>1.9505177650947003</v>
      </c>
      <c r="R121" s="27">
        <f t="shared" si="39"/>
        <v>9.4197352379110288</v>
      </c>
      <c r="S121" s="28">
        <v>80.57321056667972</v>
      </c>
      <c r="T121" s="27">
        <f t="shared" si="40"/>
        <v>1.911547555649731</v>
      </c>
      <c r="U121" s="27">
        <f t="shared" si="41"/>
        <v>9.0040663350888153</v>
      </c>
      <c r="V121" s="28">
        <v>77.994551002469336</v>
      </c>
      <c r="W121" s="27">
        <f t="shared" si="42"/>
        <v>1.897597134946436</v>
      </c>
      <c r="X121" s="27">
        <f t="shared" si="43"/>
        <v>8.8597150632776742</v>
      </c>
      <c r="Y121" s="26">
        <v>1.6666666666666667</v>
      </c>
      <c r="Z121" s="27">
        <f t="shared" si="28"/>
        <v>0.42596873227228121</v>
      </c>
      <c r="AA121" s="27">
        <f t="shared" si="29"/>
        <v>1.4719601443879746</v>
      </c>
      <c r="AB121" s="29">
        <v>238</v>
      </c>
      <c r="AC121" s="27">
        <f t="shared" si="30"/>
        <v>2.3783979009481375</v>
      </c>
      <c r="AD121" s="27">
        <f t="shared" si="31"/>
        <v>15.443445211480501</v>
      </c>
      <c r="AE121" s="30">
        <v>0.91</v>
      </c>
      <c r="AF121" s="27">
        <f t="shared" si="32"/>
        <v>0.28103336724772759</v>
      </c>
      <c r="AG121" s="27">
        <f t="shared" si="33"/>
        <v>1.1874342087037917</v>
      </c>
      <c r="AH121" s="31">
        <v>10.5</v>
      </c>
      <c r="AI121" s="27">
        <f t="shared" si="34"/>
        <v>1.0606978403536116</v>
      </c>
      <c r="AJ121" s="27">
        <f t="shared" si="35"/>
        <v>3.3166247903553998</v>
      </c>
      <c r="AK121" s="25">
        <v>2.17</v>
      </c>
      <c r="AL121" s="27">
        <f t="shared" si="36"/>
        <v>0.50105926221775143</v>
      </c>
      <c r="AM121" s="27">
        <f t="shared" si="37"/>
        <v>1.6340134638368191</v>
      </c>
    </row>
    <row r="122" spans="1:39" s="25" customFormat="1" x14ac:dyDescent="0.2">
      <c r="A122" s="25">
        <v>13</v>
      </c>
      <c r="B122" s="25">
        <v>1</v>
      </c>
      <c r="C122" s="26">
        <v>13.01</v>
      </c>
      <c r="D122" s="26" t="s">
        <v>314</v>
      </c>
      <c r="E122" s="9" t="s">
        <v>238</v>
      </c>
      <c r="F122" s="9">
        <v>1</v>
      </c>
      <c r="G122" s="27">
        <v>8</v>
      </c>
      <c r="H122" s="27">
        <f t="shared" si="22"/>
        <v>0.95424250943932487</v>
      </c>
      <c r="I122" s="27">
        <f t="shared" si="23"/>
        <v>2.9154759474226504</v>
      </c>
      <c r="J122" s="27">
        <v>92</v>
      </c>
      <c r="K122" s="27">
        <f t="shared" si="24"/>
        <v>1.968482948553935</v>
      </c>
      <c r="L122" s="27">
        <f t="shared" si="25"/>
        <v>9.6176920308356717</v>
      </c>
      <c r="M122" s="27">
        <v>107</v>
      </c>
      <c r="N122" s="27">
        <f t="shared" si="26"/>
        <v>2.0334237554869499</v>
      </c>
      <c r="O122" s="27">
        <f t="shared" si="27"/>
        <v>10.36822067666386</v>
      </c>
      <c r="P122" s="26">
        <v>112.65760557075421</v>
      </c>
      <c r="Q122" s="27">
        <f t="shared" si="38"/>
        <v>2.0555985025061569</v>
      </c>
      <c r="R122" s="27">
        <f t="shared" si="39"/>
        <v>10.637556372154002</v>
      </c>
      <c r="S122" s="28">
        <v>91.524628390235407</v>
      </c>
      <c r="T122" s="27">
        <f t="shared" si="40"/>
        <v>1.9662573494991755</v>
      </c>
      <c r="U122" s="27">
        <f t="shared" si="41"/>
        <v>9.5929468043055159</v>
      </c>
      <c r="V122" s="28">
        <v>65.703147677154121</v>
      </c>
      <c r="W122" s="27">
        <f t="shared" si="42"/>
        <v>1.8241463284677331</v>
      </c>
      <c r="X122" s="27">
        <f t="shared" si="43"/>
        <v>8.1365316737018922</v>
      </c>
      <c r="Y122" s="26">
        <v>2</v>
      </c>
      <c r="Z122" s="27">
        <f t="shared" si="28"/>
        <v>0.47712125471966244</v>
      </c>
      <c r="AA122" s="27">
        <f t="shared" si="29"/>
        <v>1.5811388300841898</v>
      </c>
      <c r="AB122" s="29">
        <v>178.16666666666666</v>
      </c>
      <c r="AC122" s="27">
        <f t="shared" si="30"/>
        <v>2.2532572138679803</v>
      </c>
      <c r="AD122" s="27">
        <f t="shared" si="31"/>
        <v>13.366625103842281</v>
      </c>
      <c r="AE122" s="30">
        <v>1.35</v>
      </c>
      <c r="AF122" s="27">
        <f t="shared" si="32"/>
        <v>0.37106786227173627</v>
      </c>
      <c r="AG122" s="27">
        <f t="shared" si="33"/>
        <v>1.3601470508735443</v>
      </c>
      <c r="AH122" s="31" t="s">
        <v>29</v>
      </c>
      <c r="AI122" s="27" t="s">
        <v>29</v>
      </c>
      <c r="AJ122" s="27" t="s">
        <v>29</v>
      </c>
      <c r="AK122" s="27" t="s">
        <v>29</v>
      </c>
      <c r="AL122" s="27" t="s">
        <v>29</v>
      </c>
      <c r="AM122" s="27" t="s">
        <v>29</v>
      </c>
    </row>
    <row r="123" spans="1:39" s="25" customFormat="1" x14ac:dyDescent="0.2">
      <c r="A123" s="25">
        <v>13</v>
      </c>
      <c r="B123" s="25">
        <v>2</v>
      </c>
      <c r="C123" s="26">
        <v>13.02</v>
      </c>
      <c r="D123" s="26" t="s">
        <v>312</v>
      </c>
      <c r="E123" s="9" t="s">
        <v>34</v>
      </c>
      <c r="F123" s="9">
        <v>1</v>
      </c>
      <c r="G123" s="27">
        <v>11</v>
      </c>
      <c r="H123" s="27">
        <f t="shared" si="22"/>
        <v>1.0791812460476249</v>
      </c>
      <c r="I123" s="27">
        <f t="shared" si="23"/>
        <v>3.3911649915626341</v>
      </c>
      <c r="J123" s="27">
        <v>122</v>
      </c>
      <c r="K123" s="27">
        <f t="shared" si="24"/>
        <v>2.0899051114393981</v>
      </c>
      <c r="L123" s="27">
        <f t="shared" si="25"/>
        <v>11.067971810589327</v>
      </c>
      <c r="M123" s="27">
        <v>128</v>
      </c>
      <c r="N123" s="27">
        <f t="shared" si="26"/>
        <v>2.1105897102992488</v>
      </c>
      <c r="O123" s="27">
        <f t="shared" si="27"/>
        <v>11.335784048754634</v>
      </c>
      <c r="P123" s="26">
        <v>133.36241840766496</v>
      </c>
      <c r="Q123" s="27">
        <f t="shared" si="38"/>
        <v>2.1282778121661403</v>
      </c>
      <c r="R123" s="27">
        <f t="shared" si="39"/>
        <v>11.569892756964732</v>
      </c>
      <c r="S123" s="28">
        <v>100.20534209172672</v>
      </c>
      <c r="T123" s="27">
        <f t="shared" si="40"/>
        <v>2.0052034372046337</v>
      </c>
      <c r="U123" s="27">
        <f t="shared" si="41"/>
        <v>10.035205134511537</v>
      </c>
      <c r="V123" s="28">
        <v>84.960099177004963</v>
      </c>
      <c r="W123" s="27">
        <f t="shared" si="42"/>
        <v>1.9342969078896841</v>
      </c>
      <c r="X123" s="27">
        <f t="shared" si="43"/>
        <v>9.2444631632672412</v>
      </c>
      <c r="Y123" s="26">
        <v>10.666666666666666</v>
      </c>
      <c r="Z123" s="27">
        <f t="shared" si="28"/>
        <v>1.0669467896306131</v>
      </c>
      <c r="AA123" s="27">
        <f t="shared" si="29"/>
        <v>3.3416562759605704</v>
      </c>
      <c r="AB123" s="29">
        <v>344.16666666666669</v>
      </c>
      <c r="AC123" s="27">
        <f t="shared" si="30"/>
        <v>2.5380288485098088</v>
      </c>
      <c r="AD123" s="27">
        <f t="shared" si="31"/>
        <v>18.565200420859092</v>
      </c>
      <c r="AE123" s="30">
        <v>1.6749999999999998</v>
      </c>
      <c r="AF123" s="27">
        <f t="shared" si="32"/>
        <v>0.42732378635724722</v>
      </c>
      <c r="AG123" s="27">
        <f t="shared" si="33"/>
        <v>1.4747881203752624</v>
      </c>
      <c r="AH123" s="31" t="s">
        <v>29</v>
      </c>
      <c r="AI123" s="27" t="s">
        <v>29</v>
      </c>
      <c r="AJ123" s="27" t="s">
        <v>29</v>
      </c>
      <c r="AK123" s="27" t="s">
        <v>29</v>
      </c>
      <c r="AL123" s="27" t="s">
        <v>29</v>
      </c>
      <c r="AM123" s="27" t="s">
        <v>29</v>
      </c>
    </row>
    <row r="124" spans="1:39" s="25" customFormat="1" x14ac:dyDescent="0.2">
      <c r="A124" s="25">
        <v>13</v>
      </c>
      <c r="B124" s="25">
        <v>3</v>
      </c>
      <c r="C124" s="26">
        <v>13.03</v>
      </c>
      <c r="D124" s="26" t="s">
        <v>314</v>
      </c>
      <c r="E124" s="9" t="s">
        <v>54</v>
      </c>
      <c r="F124" s="9">
        <v>1</v>
      </c>
      <c r="G124" s="27">
        <v>13</v>
      </c>
      <c r="H124" s="27">
        <f t="shared" si="22"/>
        <v>1.146128035678238</v>
      </c>
      <c r="I124" s="27">
        <f t="shared" si="23"/>
        <v>3.6742346141747673</v>
      </c>
      <c r="J124" s="27">
        <v>73</v>
      </c>
      <c r="K124" s="27">
        <f t="shared" si="24"/>
        <v>1.8692317197309762</v>
      </c>
      <c r="L124" s="27">
        <f t="shared" si="25"/>
        <v>8.5732140997411239</v>
      </c>
      <c r="M124" s="27">
        <v>80</v>
      </c>
      <c r="N124" s="27">
        <f t="shared" si="26"/>
        <v>1.9084850188786497</v>
      </c>
      <c r="O124" s="27">
        <f t="shared" si="27"/>
        <v>8.9721792224631809</v>
      </c>
      <c r="P124" s="26">
        <v>113.7664563136828</v>
      </c>
      <c r="Q124" s="27">
        <f t="shared" si="38"/>
        <v>2.0598149719766705</v>
      </c>
      <c r="R124" s="27">
        <f t="shared" si="39"/>
        <v>10.689548929383447</v>
      </c>
      <c r="S124" s="28">
        <v>96.426145737767996</v>
      </c>
      <c r="T124" s="27">
        <f t="shared" si="40"/>
        <v>1.9886755218259238</v>
      </c>
      <c r="U124" s="27">
        <f t="shared" si="41"/>
        <v>9.8451077057474592</v>
      </c>
      <c r="V124" s="28">
        <v>79.11020649745214</v>
      </c>
      <c r="W124" s="27">
        <f t="shared" si="42"/>
        <v>1.9036878512045889</v>
      </c>
      <c r="X124" s="27">
        <f t="shared" si="43"/>
        <v>8.9224551832694647</v>
      </c>
      <c r="Y124" s="26">
        <f>9/3</f>
        <v>3</v>
      </c>
      <c r="Z124" s="27">
        <f t="shared" si="28"/>
        <v>0.6020599913279624</v>
      </c>
      <c r="AA124" s="27">
        <f t="shared" si="29"/>
        <v>1.8708286933869707</v>
      </c>
      <c r="AB124" s="29">
        <v>229</v>
      </c>
      <c r="AC124" s="27">
        <f t="shared" si="30"/>
        <v>2.3617278360175931</v>
      </c>
      <c r="AD124" s="27">
        <f t="shared" si="31"/>
        <v>15.149257407543116</v>
      </c>
      <c r="AE124" s="30">
        <v>0.92</v>
      </c>
      <c r="AF124" s="27">
        <f t="shared" si="32"/>
        <v>0.28330122870354957</v>
      </c>
      <c r="AG124" s="27">
        <f t="shared" si="33"/>
        <v>1.1916375287812984</v>
      </c>
      <c r="AH124" s="31">
        <v>50.800000000000004</v>
      </c>
      <c r="AI124" s="27">
        <f t="shared" si="34"/>
        <v>1.7143297597452332</v>
      </c>
      <c r="AJ124" s="27">
        <f t="shared" si="35"/>
        <v>7.1624018317879932</v>
      </c>
      <c r="AK124" s="25">
        <v>1.71</v>
      </c>
      <c r="AL124" s="27">
        <f t="shared" si="36"/>
        <v>0.43296929087440572</v>
      </c>
      <c r="AM124" s="27">
        <f t="shared" si="37"/>
        <v>1.4866068747318506</v>
      </c>
    </row>
    <row r="125" spans="1:39" s="25" customFormat="1" x14ac:dyDescent="0.2">
      <c r="A125" s="25">
        <v>13</v>
      </c>
      <c r="B125" s="25">
        <v>4</v>
      </c>
      <c r="C125" s="26">
        <v>13.04</v>
      </c>
      <c r="D125" s="26" t="s">
        <v>314</v>
      </c>
      <c r="E125" s="9" t="s">
        <v>245</v>
      </c>
      <c r="F125" s="9">
        <v>1</v>
      </c>
      <c r="G125" s="27">
        <v>13</v>
      </c>
      <c r="H125" s="27">
        <f t="shared" si="22"/>
        <v>1.146128035678238</v>
      </c>
      <c r="I125" s="27">
        <f t="shared" si="23"/>
        <v>3.6742346141747673</v>
      </c>
      <c r="J125" s="27">
        <v>80</v>
      </c>
      <c r="K125" s="27">
        <f t="shared" si="24"/>
        <v>1.9084850188786497</v>
      </c>
      <c r="L125" s="27">
        <f t="shared" si="25"/>
        <v>8.9721792224631809</v>
      </c>
      <c r="M125" s="27">
        <v>85</v>
      </c>
      <c r="N125" s="27">
        <f t="shared" si="26"/>
        <v>1.9344984512435677</v>
      </c>
      <c r="O125" s="27">
        <f t="shared" si="27"/>
        <v>9.2466210044534645</v>
      </c>
      <c r="P125" s="26">
        <v>124.99911212746674</v>
      </c>
      <c r="Q125" s="27">
        <f t="shared" si="38"/>
        <v>2.1003674848040674</v>
      </c>
      <c r="R125" s="27">
        <f t="shared" si="39"/>
        <v>11.202638623443441</v>
      </c>
      <c r="S125" s="28">
        <v>110.10825653124746</v>
      </c>
      <c r="T125" s="27">
        <f t="shared" si="40"/>
        <v>2.0457463328628007</v>
      </c>
      <c r="U125" s="27">
        <f t="shared" si="41"/>
        <v>10.517045998342285</v>
      </c>
      <c r="V125" s="28">
        <v>89.681839690012893</v>
      </c>
      <c r="W125" s="27">
        <f t="shared" si="42"/>
        <v>1.9575203222078599</v>
      </c>
      <c r="X125" s="27">
        <f t="shared" si="43"/>
        <v>9.4964119376748233</v>
      </c>
      <c r="Y125" s="26">
        <v>1.6666666666666667</v>
      </c>
      <c r="Z125" s="27">
        <f t="shared" si="28"/>
        <v>0.42596873227228121</v>
      </c>
      <c r="AA125" s="27">
        <f t="shared" si="29"/>
        <v>1.4719601443879746</v>
      </c>
      <c r="AB125" s="29">
        <v>177.16666666666666</v>
      </c>
      <c r="AC125" s="27">
        <f t="shared" si="30"/>
        <v>2.2508264548251344</v>
      </c>
      <c r="AD125" s="27">
        <f t="shared" si="31"/>
        <v>13.329166015421469</v>
      </c>
      <c r="AE125" s="30">
        <v>1.1100000000000001</v>
      </c>
      <c r="AF125" s="27">
        <f t="shared" si="32"/>
        <v>0.32428245529769273</v>
      </c>
      <c r="AG125" s="27">
        <f t="shared" si="33"/>
        <v>1.2688577540449522</v>
      </c>
      <c r="AH125" s="31">
        <v>22.766666666666666</v>
      </c>
      <c r="AI125" s="27">
        <f t="shared" si="34"/>
        <v>1.3759682751322031</v>
      </c>
      <c r="AJ125" s="27">
        <f t="shared" si="35"/>
        <v>4.8235533237092616</v>
      </c>
      <c r="AK125" s="25">
        <v>2</v>
      </c>
      <c r="AL125" s="27">
        <f t="shared" si="36"/>
        <v>0.47712125471966244</v>
      </c>
      <c r="AM125" s="27">
        <f t="shared" si="37"/>
        <v>1.5811388300841898</v>
      </c>
    </row>
    <row r="126" spans="1:39" s="25" customFormat="1" x14ac:dyDescent="0.2">
      <c r="A126" s="25">
        <v>13</v>
      </c>
      <c r="B126" s="25">
        <v>5</v>
      </c>
      <c r="C126" s="26">
        <v>13.05</v>
      </c>
      <c r="D126" s="26" t="s">
        <v>314</v>
      </c>
      <c r="E126" s="9" t="s">
        <v>147</v>
      </c>
      <c r="F126" s="9">
        <v>1</v>
      </c>
      <c r="G126" s="27">
        <v>10</v>
      </c>
      <c r="H126" s="27">
        <f t="shared" si="22"/>
        <v>1.0413926851582251</v>
      </c>
      <c r="I126" s="27">
        <f t="shared" si="23"/>
        <v>3.2403703492039302</v>
      </c>
      <c r="J126" s="27">
        <v>80</v>
      </c>
      <c r="K126" s="27">
        <f t="shared" si="24"/>
        <v>1.9084850188786497</v>
      </c>
      <c r="L126" s="27">
        <f t="shared" si="25"/>
        <v>8.9721792224631809</v>
      </c>
      <c r="M126" s="27">
        <v>80</v>
      </c>
      <c r="N126" s="27">
        <f t="shared" si="26"/>
        <v>1.9084850188786497</v>
      </c>
      <c r="O126" s="27">
        <f t="shared" si="27"/>
        <v>8.9721792224631809</v>
      </c>
      <c r="P126" s="26">
        <v>165.32623741260318</v>
      </c>
      <c r="Q126" s="27">
        <f t="shared" si="38"/>
        <v>2.2209607631384767</v>
      </c>
      <c r="R126" s="27">
        <f t="shared" si="39"/>
        <v>12.877353664965607</v>
      </c>
      <c r="S126" s="28">
        <v>126.83086783084146</v>
      </c>
      <c r="T126" s="27">
        <f t="shared" si="40"/>
        <v>2.1066357373114659</v>
      </c>
      <c r="U126" s="27">
        <f t="shared" si="41"/>
        <v>11.284098006967215</v>
      </c>
      <c r="V126" s="28">
        <v>139.04080590466444</v>
      </c>
      <c r="W126" s="27">
        <f t="shared" si="42"/>
        <v>2.1462546013713557</v>
      </c>
      <c r="X126" s="27">
        <f t="shared" si="43"/>
        <v>11.812739136401195</v>
      </c>
      <c r="Y126" s="26">
        <f>12/3</f>
        <v>4</v>
      </c>
      <c r="Z126" s="27">
        <f t="shared" si="28"/>
        <v>0.69897000433601886</v>
      </c>
      <c r="AA126" s="27">
        <f t="shared" si="29"/>
        <v>2.1213203435596424</v>
      </c>
      <c r="AB126" s="29">
        <v>236.83333333333334</v>
      </c>
      <c r="AC126" s="27">
        <f t="shared" si="30"/>
        <v>2.3762727227310032</v>
      </c>
      <c r="AD126" s="27">
        <f t="shared" si="31"/>
        <v>15.405626677721791</v>
      </c>
      <c r="AE126" s="30">
        <v>0.85</v>
      </c>
      <c r="AF126" s="27">
        <f t="shared" si="32"/>
        <v>0.26717172840301384</v>
      </c>
      <c r="AG126" s="27">
        <f t="shared" si="33"/>
        <v>1.1618950038622251</v>
      </c>
      <c r="AH126" s="31">
        <v>129.13333333333335</v>
      </c>
      <c r="AI126" s="27">
        <f t="shared" si="34"/>
        <v>2.1143885542749916</v>
      </c>
      <c r="AJ126" s="27">
        <f t="shared" si="35"/>
        <v>11.38566349991661</v>
      </c>
      <c r="AK126" s="25">
        <v>1.69</v>
      </c>
      <c r="AL126" s="27">
        <f t="shared" si="36"/>
        <v>0.42975228000240795</v>
      </c>
      <c r="AM126" s="27">
        <f t="shared" si="37"/>
        <v>1.4798648586948742</v>
      </c>
    </row>
    <row r="127" spans="1:39" s="25" customFormat="1" x14ac:dyDescent="0.2">
      <c r="A127" s="25">
        <v>13</v>
      </c>
      <c r="B127" s="25">
        <v>6</v>
      </c>
      <c r="C127" s="26">
        <v>13.06</v>
      </c>
      <c r="D127" s="26" t="s">
        <v>314</v>
      </c>
      <c r="E127" s="9" t="s">
        <v>200</v>
      </c>
      <c r="F127" s="9">
        <v>1</v>
      </c>
      <c r="G127" s="27">
        <v>15</v>
      </c>
      <c r="H127" s="27">
        <f t="shared" si="22"/>
        <v>1.2041199826559248</v>
      </c>
      <c r="I127" s="27">
        <f t="shared" si="23"/>
        <v>3.9370039370059056</v>
      </c>
      <c r="J127" s="27">
        <v>80</v>
      </c>
      <c r="K127" s="27">
        <f t="shared" si="24"/>
        <v>1.9084850188786497</v>
      </c>
      <c r="L127" s="27">
        <f t="shared" si="25"/>
        <v>8.9721792224631809</v>
      </c>
      <c r="M127" s="27">
        <v>80</v>
      </c>
      <c r="N127" s="27">
        <f t="shared" si="26"/>
        <v>1.9084850188786497</v>
      </c>
      <c r="O127" s="27">
        <f t="shared" si="27"/>
        <v>8.9721792224631809</v>
      </c>
      <c r="P127" s="26">
        <v>155.47345709591585</v>
      </c>
      <c r="Q127" s="27">
        <f t="shared" si="38"/>
        <v>2.1944406778924788</v>
      </c>
      <c r="R127" s="27">
        <f t="shared" si="39"/>
        <v>12.488933385037965</v>
      </c>
      <c r="S127" s="28">
        <v>111.44842991880813</v>
      </c>
      <c r="T127" s="27">
        <f t="shared" si="40"/>
        <v>2.0509533959000801</v>
      </c>
      <c r="U127" s="27">
        <f t="shared" si="41"/>
        <v>10.580568506408724</v>
      </c>
      <c r="V127" s="28">
        <v>107.23787222644619</v>
      </c>
      <c r="W127" s="27">
        <f t="shared" si="42"/>
        <v>2.034379246178295</v>
      </c>
      <c r="X127" s="27">
        <f t="shared" si="43"/>
        <v>10.379685555277971</v>
      </c>
      <c r="Y127" s="26">
        <f>9/3</f>
        <v>3</v>
      </c>
      <c r="Z127" s="27">
        <f t="shared" si="28"/>
        <v>0.6020599913279624</v>
      </c>
      <c r="AA127" s="27">
        <f t="shared" si="29"/>
        <v>1.8708286933869707</v>
      </c>
      <c r="AB127" s="29">
        <v>197</v>
      </c>
      <c r="AC127" s="27">
        <f t="shared" si="30"/>
        <v>2.2966651902615309</v>
      </c>
      <c r="AD127" s="27">
        <f t="shared" si="31"/>
        <v>14.053469322555197</v>
      </c>
      <c r="AE127" s="30">
        <v>0.71</v>
      </c>
      <c r="AF127" s="27">
        <f t="shared" si="32"/>
        <v>0.23299611039215382</v>
      </c>
      <c r="AG127" s="27">
        <f t="shared" si="33"/>
        <v>1.1000000000000001</v>
      </c>
      <c r="AH127" s="31">
        <v>81.8</v>
      </c>
      <c r="AI127" s="27">
        <f t="shared" si="34"/>
        <v>1.9180303367848801</v>
      </c>
      <c r="AJ127" s="27">
        <f t="shared" si="35"/>
        <v>9.0719347440333813</v>
      </c>
      <c r="AK127" s="25">
        <v>1.97</v>
      </c>
      <c r="AL127" s="27">
        <f t="shared" si="36"/>
        <v>0.47275644931721233</v>
      </c>
      <c r="AM127" s="27">
        <f t="shared" si="37"/>
        <v>1.5716233645501709</v>
      </c>
    </row>
    <row r="128" spans="1:39" s="25" customFormat="1" x14ac:dyDescent="0.2">
      <c r="A128" s="25">
        <v>13</v>
      </c>
      <c r="B128" s="25">
        <v>7</v>
      </c>
      <c r="C128" s="26">
        <v>13.07</v>
      </c>
      <c r="D128" s="26" t="s">
        <v>316</v>
      </c>
      <c r="E128" s="9" t="s">
        <v>240</v>
      </c>
      <c r="F128" s="9">
        <v>2</v>
      </c>
      <c r="G128" s="27">
        <v>15</v>
      </c>
      <c r="H128" s="27">
        <f t="shared" si="22"/>
        <v>1.2041199826559248</v>
      </c>
      <c r="I128" s="27">
        <f t="shared" si="23"/>
        <v>3.9370039370059056</v>
      </c>
      <c r="J128" s="27">
        <v>85</v>
      </c>
      <c r="K128" s="27">
        <f t="shared" si="24"/>
        <v>1.9344984512435677</v>
      </c>
      <c r="L128" s="27">
        <f t="shared" si="25"/>
        <v>9.2466210044534645</v>
      </c>
      <c r="M128" s="27">
        <v>85</v>
      </c>
      <c r="N128" s="27">
        <f t="shared" si="26"/>
        <v>1.9344984512435677</v>
      </c>
      <c r="O128" s="27">
        <f t="shared" si="27"/>
        <v>9.2466210044534645</v>
      </c>
      <c r="P128" s="26">
        <v>122.66829355802419</v>
      </c>
      <c r="Q128" s="27">
        <f t="shared" si="38"/>
        <v>2.0922583681996296</v>
      </c>
      <c r="R128" s="27">
        <f t="shared" si="39"/>
        <v>11.098121172433837</v>
      </c>
      <c r="S128" s="28">
        <v>109.89508336676664</v>
      </c>
      <c r="T128" s="27">
        <f t="shared" si="40"/>
        <v>2.044912291739633</v>
      </c>
      <c r="U128" s="27">
        <f t="shared" si="41"/>
        <v>10.506906460360568</v>
      </c>
      <c r="V128" s="28">
        <v>115.57347962291364</v>
      </c>
      <c r="W128" s="27">
        <f t="shared" si="42"/>
        <v>2.0665997599988453</v>
      </c>
      <c r="X128" s="27">
        <f t="shared" si="43"/>
        <v>10.773740280093708</v>
      </c>
      <c r="Y128" s="26">
        <v>2.3333333333333335</v>
      </c>
      <c r="Z128" s="27">
        <f t="shared" si="28"/>
        <v>0.52287874528033762</v>
      </c>
      <c r="AA128" s="27">
        <f t="shared" si="29"/>
        <v>1.6832508230603465</v>
      </c>
      <c r="AB128" s="29">
        <v>270.66666666666669</v>
      </c>
      <c r="AC128" s="27">
        <f t="shared" si="30"/>
        <v>2.4340363540203143</v>
      </c>
      <c r="AD128" s="27">
        <f t="shared" si="31"/>
        <v>16.467138994575429</v>
      </c>
      <c r="AE128" s="30">
        <v>1.4</v>
      </c>
      <c r="AF128" s="27">
        <f t="shared" si="32"/>
        <v>0.38021124171160603</v>
      </c>
      <c r="AG128" s="27">
        <f t="shared" si="33"/>
        <v>1.3784048752090221</v>
      </c>
      <c r="AH128" s="31">
        <v>8.7999999999999989</v>
      </c>
      <c r="AI128" s="27">
        <f t="shared" si="34"/>
        <v>0.99122607569249477</v>
      </c>
      <c r="AJ128" s="27">
        <f t="shared" si="35"/>
        <v>3.049590136395381</v>
      </c>
      <c r="AK128" s="25">
        <v>2.12</v>
      </c>
      <c r="AL128" s="27">
        <f t="shared" si="36"/>
        <v>0.49415459401844281</v>
      </c>
      <c r="AM128" s="27">
        <f t="shared" si="37"/>
        <v>1.6186414056238645</v>
      </c>
    </row>
    <row r="129" spans="1:39" s="25" customFormat="1" x14ac:dyDescent="0.2">
      <c r="A129" s="25">
        <v>13</v>
      </c>
      <c r="B129" s="25">
        <v>8</v>
      </c>
      <c r="C129" s="26">
        <v>13.08</v>
      </c>
      <c r="D129" s="26" t="s">
        <v>316</v>
      </c>
      <c r="E129" s="9" t="s">
        <v>117</v>
      </c>
      <c r="F129" s="9">
        <v>2</v>
      </c>
      <c r="G129" s="27">
        <v>11</v>
      </c>
      <c r="H129" s="27">
        <f t="shared" si="22"/>
        <v>1.0791812460476249</v>
      </c>
      <c r="I129" s="27">
        <f t="shared" si="23"/>
        <v>3.3911649915626341</v>
      </c>
      <c r="J129" s="27">
        <v>73</v>
      </c>
      <c r="K129" s="27">
        <f t="shared" si="24"/>
        <v>1.8692317197309762</v>
      </c>
      <c r="L129" s="27">
        <f t="shared" si="25"/>
        <v>8.5732140997411239</v>
      </c>
      <c r="M129" s="27">
        <v>73</v>
      </c>
      <c r="N129" s="27">
        <f t="shared" si="26"/>
        <v>1.8692317197309762</v>
      </c>
      <c r="O129" s="27">
        <f t="shared" si="27"/>
        <v>8.5732140997411239</v>
      </c>
      <c r="P129" s="26">
        <v>97.987297873367453</v>
      </c>
      <c r="Q129" s="27">
        <f t="shared" si="38"/>
        <v>1.9955794691689819</v>
      </c>
      <c r="R129" s="27">
        <f t="shared" si="39"/>
        <v>9.9240766761128683</v>
      </c>
      <c r="S129" s="28">
        <v>87.816215590343631</v>
      </c>
      <c r="T129" s="27">
        <f t="shared" si="40"/>
        <v>1.9484922641850353</v>
      </c>
      <c r="U129" s="27">
        <f t="shared" si="41"/>
        <v>9.3976707534550084</v>
      </c>
      <c r="V129" s="28">
        <v>87.629244035528984</v>
      </c>
      <c r="W129" s="27">
        <f t="shared" si="42"/>
        <v>1.9475770449988001</v>
      </c>
      <c r="X129" s="27">
        <f t="shared" si="43"/>
        <v>9.3877177224035115</v>
      </c>
      <c r="Y129" s="26">
        <v>1</v>
      </c>
      <c r="Z129" s="27">
        <f t="shared" si="28"/>
        <v>0.3010299956639812</v>
      </c>
      <c r="AA129" s="27">
        <f t="shared" si="29"/>
        <v>1.2247448713915889</v>
      </c>
      <c r="AB129" s="29">
        <v>162.66666666666666</v>
      </c>
      <c r="AC129" s="27">
        <f t="shared" si="30"/>
        <v>2.2139602374033061</v>
      </c>
      <c r="AD129" s="27">
        <f t="shared" si="31"/>
        <v>12.773670837573146</v>
      </c>
      <c r="AE129" s="30">
        <v>0.89</v>
      </c>
      <c r="AF129" s="27">
        <f t="shared" si="32"/>
        <v>0.27646180417324417</v>
      </c>
      <c r="AG129" s="27">
        <f t="shared" si="33"/>
        <v>1.1789826122551597</v>
      </c>
      <c r="AH129" s="31" t="s">
        <v>29</v>
      </c>
      <c r="AI129" s="27" t="s">
        <v>29</v>
      </c>
      <c r="AJ129" s="27" t="s">
        <v>29</v>
      </c>
      <c r="AK129" s="27" t="s">
        <v>29</v>
      </c>
      <c r="AL129" s="27" t="s">
        <v>29</v>
      </c>
      <c r="AM129" s="27" t="s">
        <v>29</v>
      </c>
    </row>
    <row r="130" spans="1:39" s="25" customFormat="1" x14ac:dyDescent="0.2">
      <c r="A130" s="25">
        <v>13</v>
      </c>
      <c r="B130" s="25">
        <v>9</v>
      </c>
      <c r="C130" s="26">
        <v>13.09</v>
      </c>
      <c r="D130" s="26" t="s">
        <v>316</v>
      </c>
      <c r="E130" s="9" t="s">
        <v>60</v>
      </c>
      <c r="F130" s="9">
        <v>2</v>
      </c>
      <c r="G130" s="27">
        <v>5</v>
      </c>
      <c r="H130" s="27">
        <f t="shared" si="22"/>
        <v>0.77815125038364363</v>
      </c>
      <c r="I130" s="27">
        <f t="shared" si="23"/>
        <v>2.3452078799117149</v>
      </c>
      <c r="J130" s="27">
        <v>85</v>
      </c>
      <c r="K130" s="27">
        <f t="shared" si="24"/>
        <v>1.9344984512435677</v>
      </c>
      <c r="L130" s="27">
        <f t="shared" si="25"/>
        <v>9.2466210044534645</v>
      </c>
      <c r="M130" s="27">
        <v>85</v>
      </c>
      <c r="N130" s="27">
        <f t="shared" si="26"/>
        <v>1.9344984512435677</v>
      </c>
      <c r="O130" s="27">
        <f t="shared" si="27"/>
        <v>9.2466210044534645</v>
      </c>
      <c r="P130" s="26">
        <v>134.21882258917697</v>
      </c>
      <c r="Q130" s="27">
        <f t="shared" si="38"/>
        <v>2.131037150020084</v>
      </c>
      <c r="R130" s="27">
        <f t="shared" si="39"/>
        <v>11.606843782406006</v>
      </c>
      <c r="S130" s="28">
        <v>100.45028376318348</v>
      </c>
      <c r="T130" s="27">
        <f t="shared" si="40"/>
        <v>2.0062532661215817</v>
      </c>
      <c r="U130" s="27">
        <f t="shared" si="41"/>
        <v>10.047401841430624</v>
      </c>
      <c r="V130" s="28">
        <v>98.167325145885641</v>
      </c>
      <c r="W130" s="27">
        <f t="shared" si="42"/>
        <v>1.9963685991056637</v>
      </c>
      <c r="X130" s="27">
        <f t="shared" si="43"/>
        <v>9.9331427627858861</v>
      </c>
      <c r="Y130" s="26">
        <v>3.6666666666666665</v>
      </c>
      <c r="Z130" s="27">
        <f t="shared" si="28"/>
        <v>0.66900678095857558</v>
      </c>
      <c r="AA130" s="27">
        <f t="shared" si="29"/>
        <v>2.0412414523193148</v>
      </c>
      <c r="AB130" s="29">
        <v>330.16666666666669</v>
      </c>
      <c r="AC130" s="27">
        <f t="shared" si="30"/>
        <v>2.5200466167261717</v>
      </c>
      <c r="AD130" s="27">
        <f t="shared" si="31"/>
        <v>18.184242262647807</v>
      </c>
      <c r="AE130" s="30">
        <v>1.46</v>
      </c>
      <c r="AF130" s="27">
        <f t="shared" si="32"/>
        <v>0.39093510710337914</v>
      </c>
      <c r="AG130" s="27">
        <f t="shared" si="33"/>
        <v>1.4</v>
      </c>
      <c r="AH130" s="31">
        <v>23.399999999999995</v>
      </c>
      <c r="AI130" s="27">
        <f t="shared" si="34"/>
        <v>1.3873898263387294</v>
      </c>
      <c r="AJ130" s="27">
        <f t="shared" si="35"/>
        <v>4.8887626246321263</v>
      </c>
      <c r="AK130" s="25">
        <v>1.97</v>
      </c>
      <c r="AL130" s="27">
        <f t="shared" si="36"/>
        <v>0.47275644931721233</v>
      </c>
      <c r="AM130" s="27">
        <f t="shared" si="37"/>
        <v>1.5716233645501709</v>
      </c>
    </row>
    <row r="131" spans="1:39" s="25" customFormat="1" x14ac:dyDescent="0.2">
      <c r="A131" s="25">
        <v>13</v>
      </c>
      <c r="B131" s="25">
        <v>10</v>
      </c>
      <c r="C131" s="26">
        <v>13.1</v>
      </c>
      <c r="D131" s="26" t="s">
        <v>313</v>
      </c>
      <c r="E131" s="9" t="s">
        <v>11</v>
      </c>
      <c r="F131" s="9">
        <v>2</v>
      </c>
      <c r="G131" s="27">
        <v>15</v>
      </c>
      <c r="H131" s="27">
        <f t="shared" ref="H131:H194" si="44">LOG10(G131+1)</f>
        <v>1.2041199826559248</v>
      </c>
      <c r="I131" s="27">
        <f t="shared" ref="I131:I194" si="45">SQRT(G131+0.5)</f>
        <v>3.9370039370059056</v>
      </c>
      <c r="J131" s="27">
        <v>58</v>
      </c>
      <c r="K131" s="27">
        <f t="shared" ref="K131:K193" si="46">LOG10(J131+1)</f>
        <v>1.7708520116421442</v>
      </c>
      <c r="L131" s="27">
        <f t="shared" ref="L131:L194" si="47">SQRT(J131+0.5)</f>
        <v>7.6485292703891776</v>
      </c>
      <c r="M131" s="27">
        <v>65</v>
      </c>
      <c r="N131" s="27">
        <f t="shared" ref="N131:N193" si="48">LOG10(M131+1)</f>
        <v>1.8195439355418688</v>
      </c>
      <c r="O131" s="27">
        <f t="shared" ref="O131:O194" si="49">SQRT(M131+0.5)</f>
        <v>8.0932070281193234</v>
      </c>
      <c r="P131" s="26">
        <v>102.55641384021385</v>
      </c>
      <c r="Q131" s="27">
        <f t="shared" si="38"/>
        <v>2.0151770024004043</v>
      </c>
      <c r="R131" s="27">
        <f t="shared" si="39"/>
        <v>10.151670495057148</v>
      </c>
      <c r="S131" s="28" t="s">
        <v>29</v>
      </c>
      <c r="T131" s="27" t="s">
        <v>29</v>
      </c>
      <c r="U131" s="27" t="s">
        <v>29</v>
      </c>
      <c r="V131" s="28">
        <v>103.57530628594456</v>
      </c>
      <c r="W131" s="27">
        <f t="shared" si="42"/>
        <v>2.0194291452402444</v>
      </c>
      <c r="X131" s="27">
        <f t="shared" si="43"/>
        <v>10.201730553486724</v>
      </c>
      <c r="Y131" s="26">
        <v>1</v>
      </c>
      <c r="Z131" s="27">
        <f t="shared" ref="Z131:Z193" si="50">LOG10(Y131+1)</f>
        <v>0.3010299956639812</v>
      </c>
      <c r="AA131" s="27">
        <f t="shared" ref="AA131:AA194" si="51">SQRT(Y131+0.5)</f>
        <v>1.2247448713915889</v>
      </c>
      <c r="AB131" s="29">
        <v>180.5</v>
      </c>
      <c r="AC131" s="27">
        <f t="shared" ref="AC131:AC193" si="52">LOG10(AB131+1)</f>
        <v>2.2588766293721312</v>
      </c>
      <c r="AD131" s="27">
        <f t="shared" ref="AD131:AD194" si="53">SQRT(AB131+0.5)</f>
        <v>13.45362404707371</v>
      </c>
      <c r="AE131" s="30">
        <v>0.51</v>
      </c>
      <c r="AF131" s="27">
        <f t="shared" ref="AF131:AF193" si="54">LOG10(AE131+1)</f>
        <v>0.17897694729316943</v>
      </c>
      <c r="AG131" s="27">
        <f t="shared" ref="AG131:AG194" si="55">SQRT(AE131+0.5)</f>
        <v>1.004987562112089</v>
      </c>
      <c r="AH131" s="31">
        <v>154.30000000000001</v>
      </c>
      <c r="AI131" s="27">
        <f t="shared" ref="AI131:AI193" si="56">LOG10(AH131+1)</f>
        <v>2.1911714557285586</v>
      </c>
      <c r="AJ131" s="27">
        <f t="shared" ref="AJ131:AJ194" si="57">SQRT(AH131+0.5)</f>
        <v>12.441864811996632</v>
      </c>
      <c r="AK131" s="25">
        <v>1.17</v>
      </c>
      <c r="AL131" s="27">
        <f t="shared" ref="AL131:AL193" si="58">LOG10(AK131+1)</f>
        <v>0.33645973384852951</v>
      </c>
      <c r="AM131" s="27">
        <f t="shared" ref="AM131:AM194" si="59">SQRT(AK131+0.5)</f>
        <v>1.2922847983320085</v>
      </c>
    </row>
    <row r="132" spans="1:39" s="25" customFormat="1" x14ac:dyDescent="0.2">
      <c r="A132" s="25">
        <v>13</v>
      </c>
      <c r="B132" s="25">
        <v>11</v>
      </c>
      <c r="C132" s="26">
        <v>13.11</v>
      </c>
      <c r="D132" s="26" t="s">
        <v>312</v>
      </c>
      <c r="E132" s="9" t="s">
        <v>9</v>
      </c>
      <c r="F132" s="9">
        <v>2</v>
      </c>
      <c r="G132" s="27">
        <v>14</v>
      </c>
      <c r="H132" s="27">
        <f t="shared" si="44"/>
        <v>1.1760912590556813</v>
      </c>
      <c r="I132" s="27">
        <f t="shared" si="45"/>
        <v>3.8078865529319543</v>
      </c>
      <c r="J132" s="27">
        <v>122</v>
      </c>
      <c r="K132" s="27">
        <f t="shared" si="46"/>
        <v>2.0899051114393981</v>
      </c>
      <c r="L132" s="27">
        <f t="shared" si="47"/>
        <v>11.067971810589327</v>
      </c>
      <c r="M132" s="27">
        <v>128</v>
      </c>
      <c r="N132" s="27">
        <f t="shared" si="48"/>
        <v>2.1105897102992488</v>
      </c>
      <c r="O132" s="27">
        <f t="shared" si="49"/>
        <v>11.335784048754634</v>
      </c>
      <c r="P132" s="26">
        <v>116.68302383185362</v>
      </c>
      <c r="Q132" s="27">
        <f t="shared" si="38"/>
        <v>2.0707138189361332</v>
      </c>
      <c r="R132" s="27">
        <f t="shared" si="39"/>
        <v>10.825110799980461</v>
      </c>
      <c r="S132" s="28">
        <v>117.09972726912542</v>
      </c>
      <c r="T132" s="27">
        <f t="shared" ref="T132:T193" si="60">LOG10(S132+1)</f>
        <v>2.0722488946867523</v>
      </c>
      <c r="U132" s="27">
        <f t="shared" ref="U132:U195" si="61">SQRT(S132+0.5)</f>
        <v>10.844340794586152</v>
      </c>
      <c r="V132" s="28" t="s">
        <v>29</v>
      </c>
      <c r="W132" s="27" t="s">
        <v>29</v>
      </c>
      <c r="X132" s="27" t="s">
        <v>29</v>
      </c>
      <c r="Y132" s="26">
        <v>6</v>
      </c>
      <c r="Z132" s="27">
        <f t="shared" si="50"/>
        <v>0.84509804001425681</v>
      </c>
      <c r="AA132" s="27">
        <f t="shared" si="51"/>
        <v>2.5495097567963922</v>
      </c>
      <c r="AB132" s="29">
        <v>407</v>
      </c>
      <c r="AC132" s="27">
        <f t="shared" si="52"/>
        <v>2.61066016308988</v>
      </c>
      <c r="AD132" s="27">
        <f t="shared" si="53"/>
        <v>20.186629238186349</v>
      </c>
      <c r="AE132" s="30">
        <v>0.82499999999999996</v>
      </c>
      <c r="AF132" s="27">
        <f t="shared" si="54"/>
        <v>0.2612628687924935</v>
      </c>
      <c r="AG132" s="27">
        <f t="shared" si="55"/>
        <v>1.1510864433221337</v>
      </c>
      <c r="AH132" s="31">
        <v>2.2666666666666662</v>
      </c>
      <c r="AI132" s="27">
        <f t="shared" si="56"/>
        <v>0.51410482097283239</v>
      </c>
      <c r="AJ132" s="27">
        <f t="shared" si="57"/>
        <v>1.6633299933166197</v>
      </c>
      <c r="AK132" s="25">
        <v>2.4649999999999999</v>
      </c>
      <c r="AL132" s="27">
        <f t="shared" si="58"/>
        <v>0.53970323894782557</v>
      </c>
      <c r="AM132" s="27">
        <f t="shared" si="59"/>
        <v>1.7219175357722565</v>
      </c>
    </row>
    <row r="133" spans="1:39" s="25" customFormat="1" x14ac:dyDescent="0.2">
      <c r="A133" s="25">
        <v>13</v>
      </c>
      <c r="B133" s="25">
        <v>12</v>
      </c>
      <c r="C133" s="26">
        <v>13.12</v>
      </c>
      <c r="D133" s="26" t="s">
        <v>316</v>
      </c>
      <c r="E133" s="9" t="s">
        <v>248</v>
      </c>
      <c r="F133" s="9">
        <v>2</v>
      </c>
      <c r="G133" s="27">
        <v>10</v>
      </c>
      <c r="H133" s="27">
        <f t="shared" si="44"/>
        <v>1.0413926851582251</v>
      </c>
      <c r="I133" s="27">
        <f t="shared" si="45"/>
        <v>3.2403703492039302</v>
      </c>
      <c r="J133" s="27">
        <v>80</v>
      </c>
      <c r="K133" s="27">
        <f t="shared" si="46"/>
        <v>1.9084850188786497</v>
      </c>
      <c r="L133" s="27">
        <f t="shared" si="47"/>
        <v>8.9721792224631809</v>
      </c>
      <c r="M133" s="27">
        <v>85</v>
      </c>
      <c r="N133" s="27">
        <f t="shared" si="48"/>
        <v>1.9344984512435677</v>
      </c>
      <c r="O133" s="27">
        <f t="shared" si="49"/>
        <v>9.2466210044534645</v>
      </c>
      <c r="P133" s="26">
        <v>97.249874281966356</v>
      </c>
      <c r="Q133" s="27">
        <f t="shared" si="38"/>
        <v>1.9923320033356757</v>
      </c>
      <c r="R133" s="27">
        <f t="shared" si="39"/>
        <v>9.8868536088063106</v>
      </c>
      <c r="S133" s="28">
        <v>77.909024956833051</v>
      </c>
      <c r="T133" s="27">
        <f t="shared" si="60"/>
        <v>1.8971266770345687</v>
      </c>
      <c r="U133" s="27">
        <f t="shared" si="61"/>
        <v>8.8548870662946939</v>
      </c>
      <c r="V133" s="28">
        <v>74.938994545786514</v>
      </c>
      <c r="W133" s="27">
        <f t="shared" si="42"/>
        <v>1.8804648426575119</v>
      </c>
      <c r="X133" s="27">
        <f t="shared" si="43"/>
        <v>8.685562419658643</v>
      </c>
      <c r="Y133" s="26">
        <v>1</v>
      </c>
      <c r="Z133" s="27">
        <f t="shared" si="50"/>
        <v>0.3010299956639812</v>
      </c>
      <c r="AA133" s="27">
        <f t="shared" si="51"/>
        <v>1.2247448713915889</v>
      </c>
      <c r="AB133" s="29">
        <v>174.83333333333334</v>
      </c>
      <c r="AC133" s="27">
        <f t="shared" si="52"/>
        <v>2.245101209250068</v>
      </c>
      <c r="AD133" s="27">
        <f t="shared" si="53"/>
        <v>13.241349377360804</v>
      </c>
      <c r="AE133" s="30">
        <v>0.97</v>
      </c>
      <c r="AF133" s="27">
        <f t="shared" si="54"/>
        <v>0.2944662261615929</v>
      </c>
      <c r="AG133" s="27">
        <f t="shared" si="55"/>
        <v>1.2124355652982142</v>
      </c>
      <c r="AH133" s="31">
        <v>27.066666666666663</v>
      </c>
      <c r="AI133" s="27">
        <f t="shared" si="56"/>
        <v>1.4481908367799869</v>
      </c>
      <c r="AJ133" s="27">
        <f t="shared" si="57"/>
        <v>5.2503968104007779</v>
      </c>
      <c r="AK133" s="25">
        <v>1.96</v>
      </c>
      <c r="AL133" s="27">
        <f t="shared" si="58"/>
        <v>0.47129171105893858</v>
      </c>
      <c r="AM133" s="27">
        <f t="shared" si="59"/>
        <v>1.5684387141358123</v>
      </c>
    </row>
    <row r="134" spans="1:39" s="25" customFormat="1" x14ac:dyDescent="0.2">
      <c r="A134" s="25">
        <v>14</v>
      </c>
      <c r="B134" s="25">
        <v>1</v>
      </c>
      <c r="C134" s="26">
        <v>14.01</v>
      </c>
      <c r="D134" s="26" t="s">
        <v>314</v>
      </c>
      <c r="E134" s="9" t="s">
        <v>250</v>
      </c>
      <c r="F134" s="9">
        <v>1</v>
      </c>
      <c r="G134" s="27">
        <v>15</v>
      </c>
      <c r="H134" s="27">
        <f t="shared" si="44"/>
        <v>1.2041199826559248</v>
      </c>
      <c r="I134" s="27">
        <f t="shared" si="45"/>
        <v>3.9370039370059056</v>
      </c>
      <c r="J134" s="27">
        <v>80</v>
      </c>
      <c r="K134" s="27">
        <f t="shared" si="46"/>
        <v>1.9084850188786497</v>
      </c>
      <c r="L134" s="27">
        <f t="shared" si="47"/>
        <v>8.9721792224631809</v>
      </c>
      <c r="M134" s="27">
        <v>85</v>
      </c>
      <c r="N134" s="27">
        <f t="shared" si="48"/>
        <v>1.9344984512435677</v>
      </c>
      <c r="O134" s="27">
        <f t="shared" si="49"/>
        <v>9.2466210044534645</v>
      </c>
      <c r="P134" s="26">
        <v>116.47796426153754</v>
      </c>
      <c r="Q134" s="27">
        <f t="shared" si="38"/>
        <v>2.069956412164339</v>
      </c>
      <c r="R134" s="27">
        <f t="shared" si="39"/>
        <v>10.81563517605589</v>
      </c>
      <c r="S134" s="28">
        <v>88.837891484476273</v>
      </c>
      <c r="T134" s="27">
        <f t="shared" si="60"/>
        <v>1.953459550383823</v>
      </c>
      <c r="U134" s="27">
        <f t="shared" si="61"/>
        <v>9.4518723798238131</v>
      </c>
      <c r="V134" s="28">
        <v>67.078656204382156</v>
      </c>
      <c r="W134" s="27">
        <f t="shared" si="42"/>
        <v>1.8330109746796244</v>
      </c>
      <c r="X134" s="27">
        <f t="shared" si="43"/>
        <v>8.2206238330422448</v>
      </c>
      <c r="Y134" s="26">
        <v>0.66666666666666663</v>
      </c>
      <c r="Z134" s="27">
        <f t="shared" si="50"/>
        <v>0.22184874961635634</v>
      </c>
      <c r="AA134" s="27">
        <f t="shared" si="51"/>
        <v>1.0801234497346432</v>
      </c>
      <c r="AB134" s="29">
        <v>214.5</v>
      </c>
      <c r="AC134" s="27">
        <f t="shared" si="52"/>
        <v>2.3334472744967503</v>
      </c>
      <c r="AD134" s="27">
        <f t="shared" si="53"/>
        <v>14.66287829861518</v>
      </c>
      <c r="AE134" s="30">
        <v>1.27</v>
      </c>
      <c r="AF134" s="27">
        <f t="shared" si="54"/>
        <v>0.35602585719312274</v>
      </c>
      <c r="AG134" s="27">
        <f t="shared" si="55"/>
        <v>1.3304134695650072</v>
      </c>
      <c r="AH134" s="31">
        <v>5.9000000000000012</v>
      </c>
      <c r="AI134" s="27">
        <f t="shared" si="56"/>
        <v>0.83884909073725544</v>
      </c>
      <c r="AJ134" s="27">
        <f t="shared" si="57"/>
        <v>2.5298221281347035</v>
      </c>
      <c r="AK134" s="25">
        <v>2.16</v>
      </c>
      <c r="AL134" s="27">
        <f t="shared" si="58"/>
        <v>0.49968708261840383</v>
      </c>
      <c r="AM134" s="27">
        <f t="shared" si="59"/>
        <v>1.6309506430300091</v>
      </c>
    </row>
    <row r="135" spans="1:39" s="25" customFormat="1" x14ac:dyDescent="0.2">
      <c r="A135" s="25">
        <v>14</v>
      </c>
      <c r="B135" s="25">
        <v>2</v>
      </c>
      <c r="C135" s="26">
        <v>14.02</v>
      </c>
      <c r="D135" s="26" t="s">
        <v>314</v>
      </c>
      <c r="E135" s="9" t="s">
        <v>249</v>
      </c>
      <c r="F135" s="9">
        <v>1</v>
      </c>
      <c r="G135" s="27">
        <v>5</v>
      </c>
      <c r="H135" s="27">
        <f t="shared" si="44"/>
        <v>0.77815125038364363</v>
      </c>
      <c r="I135" s="27">
        <f t="shared" si="45"/>
        <v>2.3452078799117149</v>
      </c>
      <c r="J135" s="27">
        <v>92</v>
      </c>
      <c r="K135" s="27">
        <f t="shared" si="46"/>
        <v>1.968482948553935</v>
      </c>
      <c r="L135" s="27">
        <f t="shared" si="47"/>
        <v>9.6176920308356717</v>
      </c>
      <c r="M135" s="27">
        <v>107</v>
      </c>
      <c r="N135" s="27">
        <f t="shared" si="48"/>
        <v>2.0334237554869499</v>
      </c>
      <c r="O135" s="27">
        <f t="shared" si="49"/>
        <v>10.36822067666386</v>
      </c>
      <c r="P135" s="26">
        <v>127.34794522476265</v>
      </c>
      <c r="Q135" s="27">
        <f t="shared" si="38"/>
        <v>2.1083889202634785</v>
      </c>
      <c r="R135" s="27">
        <f t="shared" si="39"/>
        <v>11.306986566931203</v>
      </c>
      <c r="S135" s="28">
        <v>137.6280898453237</v>
      </c>
      <c r="T135" s="27">
        <f t="shared" si="60"/>
        <v>2.1418512391414852</v>
      </c>
      <c r="U135" s="27">
        <f t="shared" si="61"/>
        <v>11.75279072583715</v>
      </c>
      <c r="V135" s="28">
        <v>119.45153798972824</v>
      </c>
      <c r="W135" s="27">
        <f t="shared" si="42"/>
        <v>2.0808123496742366</v>
      </c>
      <c r="X135" s="27">
        <f t="shared" si="43"/>
        <v>10.952238948714013</v>
      </c>
      <c r="Y135" s="26">
        <v>2.3333333333333335</v>
      </c>
      <c r="Z135" s="27">
        <f t="shared" si="50"/>
        <v>0.52287874528033762</v>
      </c>
      <c r="AA135" s="27">
        <f t="shared" si="51"/>
        <v>1.6832508230603465</v>
      </c>
      <c r="AB135" s="29">
        <v>153.16666666666666</v>
      </c>
      <c r="AC135" s="27">
        <f t="shared" si="52"/>
        <v>2.1879904823553891</v>
      </c>
      <c r="AD135" s="27">
        <f t="shared" si="53"/>
        <v>12.396235987858034</v>
      </c>
      <c r="AE135" s="30">
        <v>1.32</v>
      </c>
      <c r="AF135" s="27">
        <f t="shared" si="54"/>
        <v>0.36548798489089973</v>
      </c>
      <c r="AG135" s="27">
        <f t="shared" si="55"/>
        <v>1.3490737563232043</v>
      </c>
      <c r="AH135" s="31" t="s">
        <v>29</v>
      </c>
      <c r="AI135" s="27" t="s">
        <v>29</v>
      </c>
      <c r="AJ135" s="27" t="s">
        <v>29</v>
      </c>
      <c r="AK135" s="27" t="s">
        <v>29</v>
      </c>
      <c r="AL135" s="27" t="s">
        <v>29</v>
      </c>
      <c r="AM135" s="27" t="s">
        <v>29</v>
      </c>
    </row>
    <row r="136" spans="1:39" s="25" customFormat="1" x14ac:dyDescent="0.2">
      <c r="A136" s="25">
        <v>14</v>
      </c>
      <c r="B136" s="25">
        <v>3</v>
      </c>
      <c r="C136" s="26">
        <v>14.03</v>
      </c>
      <c r="D136" s="26" t="s">
        <v>314</v>
      </c>
      <c r="E136" s="9" t="s">
        <v>253</v>
      </c>
      <c r="F136" s="9">
        <v>1</v>
      </c>
      <c r="G136" s="27">
        <v>7</v>
      </c>
      <c r="H136" s="27">
        <f t="shared" si="44"/>
        <v>0.90308998699194354</v>
      </c>
      <c r="I136" s="27">
        <f t="shared" si="45"/>
        <v>2.7386127875258306</v>
      </c>
      <c r="J136" s="27">
        <v>85</v>
      </c>
      <c r="K136" s="27">
        <f t="shared" si="46"/>
        <v>1.9344984512435677</v>
      </c>
      <c r="L136" s="27">
        <f t="shared" si="47"/>
        <v>9.2466210044534645</v>
      </c>
      <c r="M136" s="27">
        <v>85</v>
      </c>
      <c r="N136" s="27">
        <f t="shared" si="48"/>
        <v>1.9344984512435677</v>
      </c>
      <c r="O136" s="27">
        <f t="shared" si="49"/>
        <v>9.2466210044534645</v>
      </c>
      <c r="P136" s="26">
        <v>151.44341413957528</v>
      </c>
      <c r="Q136" s="27">
        <f t="shared" si="38"/>
        <v>2.1831086667163331</v>
      </c>
      <c r="R136" s="27">
        <f t="shared" si="39"/>
        <v>12.326532932644739</v>
      </c>
      <c r="S136" s="28">
        <v>133.33227114596588</v>
      </c>
      <c r="T136" s="27">
        <f t="shared" si="60"/>
        <v>2.1281803573971079</v>
      </c>
      <c r="U136" s="27">
        <f t="shared" si="61"/>
        <v>11.568589851229314</v>
      </c>
      <c r="V136" s="28">
        <v>119.3330876681306</v>
      </c>
      <c r="W136" s="27">
        <f t="shared" si="42"/>
        <v>2.0803850605559329</v>
      </c>
      <c r="X136" s="27">
        <f t="shared" si="43"/>
        <v>10.946830028283557</v>
      </c>
      <c r="Y136" s="26">
        <v>2.6666666666666665</v>
      </c>
      <c r="Z136" s="27">
        <f t="shared" si="50"/>
        <v>0.56427143043856254</v>
      </c>
      <c r="AA136" s="27">
        <f t="shared" si="51"/>
        <v>1.7795130420052185</v>
      </c>
      <c r="AB136" s="29">
        <v>189.5</v>
      </c>
      <c r="AC136" s="27">
        <f t="shared" si="52"/>
        <v>2.2798949800116382</v>
      </c>
      <c r="AD136" s="27">
        <f t="shared" si="53"/>
        <v>13.784048752090222</v>
      </c>
      <c r="AE136" s="30">
        <v>1.18</v>
      </c>
      <c r="AF136" s="27">
        <f t="shared" si="54"/>
        <v>0.33845649360460478</v>
      </c>
      <c r="AG136" s="27">
        <f t="shared" si="55"/>
        <v>1.2961481396815719</v>
      </c>
      <c r="AH136" s="31">
        <v>0.73333333333333306</v>
      </c>
      <c r="AI136" s="27">
        <f t="shared" si="56"/>
        <v>0.23888208891513663</v>
      </c>
      <c r="AJ136" s="27">
        <f t="shared" si="57"/>
        <v>1.1105554165971787</v>
      </c>
      <c r="AK136" s="25">
        <v>1.92</v>
      </c>
      <c r="AL136" s="27">
        <f t="shared" si="58"/>
        <v>0.46538285144841829</v>
      </c>
      <c r="AM136" s="27">
        <f t="shared" si="59"/>
        <v>1.5556349186104046</v>
      </c>
    </row>
    <row r="137" spans="1:39" s="25" customFormat="1" x14ac:dyDescent="0.2">
      <c r="A137" s="25">
        <v>14</v>
      </c>
      <c r="B137" s="25">
        <v>4</v>
      </c>
      <c r="C137" s="26">
        <v>14.04</v>
      </c>
      <c r="D137" s="26" t="s">
        <v>314</v>
      </c>
      <c r="E137" s="9" t="s">
        <v>166</v>
      </c>
      <c r="F137" s="9">
        <v>1</v>
      </c>
      <c r="G137" s="27">
        <v>7</v>
      </c>
      <c r="H137" s="27">
        <f t="shared" si="44"/>
        <v>0.90308998699194354</v>
      </c>
      <c r="I137" s="27">
        <f t="shared" si="45"/>
        <v>2.7386127875258306</v>
      </c>
      <c r="J137" s="27">
        <v>92</v>
      </c>
      <c r="K137" s="27">
        <f t="shared" si="46"/>
        <v>1.968482948553935</v>
      </c>
      <c r="L137" s="27">
        <f t="shared" si="47"/>
        <v>9.6176920308356717</v>
      </c>
      <c r="M137" s="27">
        <v>92</v>
      </c>
      <c r="N137" s="27">
        <f t="shared" si="48"/>
        <v>1.968482948553935</v>
      </c>
      <c r="O137" s="27">
        <f t="shared" si="49"/>
        <v>9.6176920308356717</v>
      </c>
      <c r="P137" s="26">
        <v>129.26253085973551</v>
      </c>
      <c r="Q137" s="27">
        <f t="shared" si="38"/>
        <v>2.1148195117909272</v>
      </c>
      <c r="R137" s="27">
        <f t="shared" si="39"/>
        <v>11.391335780308449</v>
      </c>
      <c r="S137" s="28">
        <v>130.44536625098107</v>
      </c>
      <c r="T137" s="27">
        <f t="shared" si="60"/>
        <v>2.1187452808410114</v>
      </c>
      <c r="U137" s="27">
        <f t="shared" si="61"/>
        <v>11.443136206957472</v>
      </c>
      <c r="V137" s="28">
        <v>102.61333238230634</v>
      </c>
      <c r="W137" s="27">
        <f t="shared" si="42"/>
        <v>2.0154156415822486</v>
      </c>
      <c r="X137" s="27">
        <f t="shared" si="43"/>
        <v>10.154473515761728</v>
      </c>
      <c r="Y137" s="26">
        <v>2</v>
      </c>
      <c r="Z137" s="27">
        <f t="shared" si="50"/>
        <v>0.47712125471966244</v>
      </c>
      <c r="AA137" s="27">
        <f t="shared" si="51"/>
        <v>1.5811388300841898</v>
      </c>
      <c r="AB137" s="29">
        <v>218.83333333333334</v>
      </c>
      <c r="AC137" s="27">
        <f t="shared" si="52"/>
        <v>2.3420935451627218</v>
      </c>
      <c r="AD137" s="27">
        <f t="shared" si="53"/>
        <v>14.809906594348709</v>
      </c>
      <c r="AE137" s="30">
        <v>1.48</v>
      </c>
      <c r="AF137" s="27">
        <f t="shared" si="54"/>
        <v>0.39445168082621629</v>
      </c>
      <c r="AG137" s="27">
        <f t="shared" si="55"/>
        <v>1.4071247279470289</v>
      </c>
      <c r="AH137" s="31">
        <v>4.9000000000000004</v>
      </c>
      <c r="AI137" s="27">
        <f t="shared" si="56"/>
        <v>0.77085201164214423</v>
      </c>
      <c r="AJ137" s="27">
        <f t="shared" si="57"/>
        <v>2.3237900077244502</v>
      </c>
      <c r="AK137" s="25">
        <v>2.23</v>
      </c>
      <c r="AL137" s="27">
        <f t="shared" si="58"/>
        <v>0.50920252233110286</v>
      </c>
      <c r="AM137" s="27">
        <f t="shared" si="59"/>
        <v>1.6522711641858305</v>
      </c>
    </row>
    <row r="138" spans="1:39" s="25" customFormat="1" x14ac:dyDescent="0.2">
      <c r="A138" s="25">
        <v>14</v>
      </c>
      <c r="B138" s="25">
        <v>5</v>
      </c>
      <c r="C138" s="26">
        <v>14.05</v>
      </c>
      <c r="D138" s="26" t="s">
        <v>313</v>
      </c>
      <c r="E138" s="9" t="s">
        <v>11</v>
      </c>
      <c r="F138" s="9">
        <v>1</v>
      </c>
      <c r="G138" s="27">
        <v>14</v>
      </c>
      <c r="H138" s="27">
        <f t="shared" si="44"/>
        <v>1.1760912590556813</v>
      </c>
      <c r="I138" s="27">
        <f t="shared" si="45"/>
        <v>3.8078865529319543</v>
      </c>
      <c r="J138" s="27">
        <v>58</v>
      </c>
      <c r="K138" s="27">
        <f t="shared" si="46"/>
        <v>1.7708520116421442</v>
      </c>
      <c r="L138" s="27">
        <f t="shared" si="47"/>
        <v>7.6485292703891776</v>
      </c>
      <c r="M138" s="27">
        <v>65</v>
      </c>
      <c r="N138" s="27">
        <f t="shared" si="48"/>
        <v>1.8195439355418688</v>
      </c>
      <c r="O138" s="27">
        <f t="shared" si="49"/>
        <v>8.0932070281193234</v>
      </c>
      <c r="P138" s="26">
        <v>112.70151165352658</v>
      </c>
      <c r="Q138" s="27">
        <f t="shared" si="38"/>
        <v>2.0557662386404263</v>
      </c>
      <c r="R138" s="27">
        <f t="shared" si="39"/>
        <v>10.63961990174116</v>
      </c>
      <c r="S138" s="28" t="s">
        <v>29</v>
      </c>
      <c r="T138" s="27" t="s">
        <v>29</v>
      </c>
      <c r="U138" s="27" t="s">
        <v>29</v>
      </c>
      <c r="V138" s="28" t="s">
        <v>29</v>
      </c>
      <c r="W138" s="27" t="s">
        <v>29</v>
      </c>
      <c r="X138" s="27" t="s">
        <v>29</v>
      </c>
      <c r="Y138" s="26">
        <v>1.3333333333333333</v>
      </c>
      <c r="Z138" s="27">
        <f t="shared" si="50"/>
        <v>0.36797678529459432</v>
      </c>
      <c r="AA138" s="27">
        <f t="shared" si="51"/>
        <v>1.35400640077266</v>
      </c>
      <c r="AB138" s="29">
        <v>200.33333333333334</v>
      </c>
      <c r="AC138" s="27">
        <f t="shared" si="52"/>
        <v>2.3039156839014696</v>
      </c>
      <c r="AD138" s="27">
        <f t="shared" si="53"/>
        <v>14.171567779654209</v>
      </c>
      <c r="AE138" s="30">
        <v>0.62</v>
      </c>
      <c r="AF138" s="27">
        <f t="shared" si="54"/>
        <v>0.20951501454263097</v>
      </c>
      <c r="AG138" s="27">
        <f t="shared" si="55"/>
        <v>1.0583005244258363</v>
      </c>
      <c r="AH138" s="31">
        <v>151.23333333333335</v>
      </c>
      <c r="AI138" s="27">
        <f t="shared" si="56"/>
        <v>2.1825097568873382</v>
      </c>
      <c r="AJ138" s="27">
        <f t="shared" si="57"/>
        <v>12.318008497047456</v>
      </c>
      <c r="AK138" s="25">
        <v>1.54</v>
      </c>
      <c r="AL138" s="27">
        <f t="shared" si="58"/>
        <v>0.40483371661993806</v>
      </c>
      <c r="AM138" s="27">
        <f t="shared" si="59"/>
        <v>1.42828568570857</v>
      </c>
    </row>
    <row r="139" spans="1:39" s="25" customFormat="1" x14ac:dyDescent="0.2">
      <c r="A139" s="25">
        <v>14</v>
      </c>
      <c r="B139" s="25">
        <v>6</v>
      </c>
      <c r="C139" s="26">
        <v>14.06</v>
      </c>
      <c r="D139" s="26" t="s">
        <v>314</v>
      </c>
      <c r="E139" s="9" t="s">
        <v>257</v>
      </c>
      <c r="F139" s="9">
        <v>1</v>
      </c>
      <c r="G139" s="27">
        <v>13</v>
      </c>
      <c r="H139" s="27">
        <f t="shared" si="44"/>
        <v>1.146128035678238</v>
      </c>
      <c r="I139" s="27">
        <f t="shared" si="45"/>
        <v>3.6742346141747673</v>
      </c>
      <c r="J139" s="27">
        <v>85</v>
      </c>
      <c r="K139" s="27">
        <f t="shared" si="46"/>
        <v>1.9344984512435677</v>
      </c>
      <c r="L139" s="27">
        <f t="shared" si="47"/>
        <v>9.2466210044534645</v>
      </c>
      <c r="M139" s="27">
        <v>92</v>
      </c>
      <c r="N139" s="27">
        <f t="shared" si="48"/>
        <v>1.968482948553935</v>
      </c>
      <c r="O139" s="27">
        <f t="shared" si="49"/>
        <v>9.6176920308356717</v>
      </c>
      <c r="P139" s="26">
        <v>121.31775615251848</v>
      </c>
      <c r="Q139" s="27">
        <f t="shared" si="38"/>
        <v>2.0874895055998359</v>
      </c>
      <c r="R139" s="27">
        <f t="shared" si="39"/>
        <v>11.037108142648529</v>
      </c>
      <c r="S139" s="28">
        <v>110.02509947518595</v>
      </c>
      <c r="T139" s="27">
        <f t="shared" si="60"/>
        <v>2.0454211709608225</v>
      </c>
      <c r="U139" s="27">
        <f t="shared" si="61"/>
        <v>10.513091813314766</v>
      </c>
      <c r="V139" s="28">
        <v>105.96383401736033</v>
      </c>
      <c r="W139" s="27">
        <f t="shared" si="42"/>
        <v>2.0292369614074519</v>
      </c>
      <c r="X139" s="27">
        <f t="shared" si="43"/>
        <v>10.318131323905522</v>
      </c>
      <c r="Y139" s="26">
        <v>3.3333333333333335</v>
      </c>
      <c r="Z139" s="27">
        <f t="shared" si="50"/>
        <v>0.63682209758717434</v>
      </c>
      <c r="AA139" s="27">
        <f t="shared" si="51"/>
        <v>1.9578900207451218</v>
      </c>
      <c r="AB139" s="29">
        <v>163</v>
      </c>
      <c r="AC139" s="27">
        <f t="shared" si="52"/>
        <v>2.214843848047698</v>
      </c>
      <c r="AD139" s="27">
        <f t="shared" si="53"/>
        <v>12.786711852544421</v>
      </c>
      <c r="AE139" s="30">
        <v>0.94</v>
      </c>
      <c r="AF139" s="27">
        <f t="shared" si="54"/>
        <v>0.28780172993022601</v>
      </c>
      <c r="AG139" s="27">
        <f t="shared" si="55"/>
        <v>1.2</v>
      </c>
      <c r="AH139" s="31" t="s">
        <v>29</v>
      </c>
      <c r="AI139" s="27" t="s">
        <v>29</v>
      </c>
      <c r="AJ139" s="27" t="s">
        <v>29</v>
      </c>
      <c r="AK139" s="27" t="s">
        <v>29</v>
      </c>
      <c r="AL139" s="27" t="s">
        <v>29</v>
      </c>
      <c r="AM139" s="27" t="s">
        <v>29</v>
      </c>
    </row>
    <row r="140" spans="1:39" s="25" customFormat="1" x14ac:dyDescent="0.2">
      <c r="A140" s="25">
        <v>14</v>
      </c>
      <c r="B140" s="25">
        <v>7</v>
      </c>
      <c r="C140" s="26">
        <v>14.07</v>
      </c>
      <c r="D140" s="26" t="s">
        <v>316</v>
      </c>
      <c r="E140" s="9" t="s">
        <v>251</v>
      </c>
      <c r="F140" s="9">
        <v>2</v>
      </c>
      <c r="G140" s="27">
        <v>15</v>
      </c>
      <c r="H140" s="27">
        <f t="shared" si="44"/>
        <v>1.2041199826559248</v>
      </c>
      <c r="I140" s="27">
        <f t="shared" si="45"/>
        <v>3.9370039370059056</v>
      </c>
      <c r="J140" s="27">
        <v>80</v>
      </c>
      <c r="K140" s="27">
        <f t="shared" si="46"/>
        <v>1.9084850188786497</v>
      </c>
      <c r="L140" s="27">
        <f t="shared" si="47"/>
        <v>8.9721792224631809</v>
      </c>
      <c r="M140" s="27">
        <v>80</v>
      </c>
      <c r="N140" s="27">
        <f t="shared" si="48"/>
        <v>1.9084850188786497</v>
      </c>
      <c r="O140" s="27">
        <f t="shared" si="49"/>
        <v>8.9721792224631809</v>
      </c>
      <c r="P140" s="26">
        <v>115.67741415873392</v>
      </c>
      <c r="Q140" s="27">
        <f t="shared" si="38"/>
        <v>2.0669867955865038</v>
      </c>
      <c r="R140" s="27">
        <f t="shared" si="39"/>
        <v>10.778562713030617</v>
      </c>
      <c r="S140" s="28">
        <v>133.97987531965569</v>
      </c>
      <c r="T140" s="27">
        <f t="shared" si="60"/>
        <v>2.1302690226495651</v>
      </c>
      <c r="U140" s="27">
        <f t="shared" si="61"/>
        <v>11.596545835707101</v>
      </c>
      <c r="V140" s="28">
        <v>116.39607068053012</v>
      </c>
      <c r="W140" s="27">
        <f t="shared" si="42"/>
        <v>2.0696535610485496</v>
      </c>
      <c r="X140" s="27">
        <f t="shared" si="43"/>
        <v>10.81184862456602</v>
      </c>
      <c r="Y140" s="26">
        <f>4/3</f>
        <v>1.3333333333333333</v>
      </c>
      <c r="Z140" s="27">
        <f t="shared" si="50"/>
        <v>0.36797678529459432</v>
      </c>
      <c r="AA140" s="27">
        <f t="shared" si="51"/>
        <v>1.35400640077266</v>
      </c>
      <c r="AB140" s="29">
        <v>184.16666666666666</v>
      </c>
      <c r="AC140" s="27">
        <f t="shared" si="52"/>
        <v>2.2675628085572241</v>
      </c>
      <c r="AD140" s="27">
        <f t="shared" si="53"/>
        <v>13.589211407093005</v>
      </c>
      <c r="AE140" s="30">
        <v>1.1100000000000001</v>
      </c>
      <c r="AF140" s="27">
        <f t="shared" si="54"/>
        <v>0.32428245529769273</v>
      </c>
      <c r="AG140" s="27">
        <f t="shared" si="55"/>
        <v>1.2688577540449522</v>
      </c>
      <c r="AH140" s="31">
        <v>8</v>
      </c>
      <c r="AI140" s="27">
        <f t="shared" si="56"/>
        <v>0.95424250943932487</v>
      </c>
      <c r="AJ140" s="27">
        <f t="shared" si="57"/>
        <v>2.9154759474226504</v>
      </c>
      <c r="AK140" s="25">
        <v>2.23</v>
      </c>
      <c r="AL140" s="27">
        <f t="shared" si="58"/>
        <v>0.50920252233110286</v>
      </c>
      <c r="AM140" s="27">
        <f t="shared" si="59"/>
        <v>1.6522711641858305</v>
      </c>
    </row>
    <row r="141" spans="1:39" s="25" customFormat="1" x14ac:dyDescent="0.2">
      <c r="A141" s="25">
        <v>14</v>
      </c>
      <c r="B141" s="25">
        <v>8</v>
      </c>
      <c r="C141" s="26">
        <v>14.08</v>
      </c>
      <c r="D141" s="26" t="s">
        <v>316</v>
      </c>
      <c r="E141" s="9" t="s">
        <v>107</v>
      </c>
      <c r="F141" s="9">
        <v>2</v>
      </c>
      <c r="G141" s="27">
        <v>8</v>
      </c>
      <c r="H141" s="27">
        <f t="shared" si="44"/>
        <v>0.95424250943932487</v>
      </c>
      <c r="I141" s="27">
        <f t="shared" si="45"/>
        <v>2.9154759474226504</v>
      </c>
      <c r="J141" s="27">
        <v>85</v>
      </c>
      <c r="K141" s="27">
        <f t="shared" si="46"/>
        <v>1.9344984512435677</v>
      </c>
      <c r="L141" s="27">
        <f t="shared" si="47"/>
        <v>9.2466210044534645</v>
      </c>
      <c r="M141" s="27">
        <v>85</v>
      </c>
      <c r="N141" s="27">
        <f t="shared" si="48"/>
        <v>1.9344984512435677</v>
      </c>
      <c r="O141" s="27">
        <f t="shared" si="49"/>
        <v>9.2466210044534645</v>
      </c>
      <c r="P141" s="26">
        <v>123.32752827467563</v>
      </c>
      <c r="Q141" s="27">
        <f t="shared" si="38"/>
        <v>2.0945672996322005</v>
      </c>
      <c r="R141" s="27">
        <f t="shared" si="39"/>
        <v>11.127781821849116</v>
      </c>
      <c r="S141" s="28">
        <v>109.31806209605509</v>
      </c>
      <c r="T141" s="27">
        <f t="shared" si="60"/>
        <v>2.0426466241940635</v>
      </c>
      <c r="U141" s="27">
        <f t="shared" si="61"/>
        <v>10.479411343012311</v>
      </c>
      <c r="V141" s="28">
        <v>64.873370744483054</v>
      </c>
      <c r="W141" s="27">
        <f t="shared" si="42"/>
        <v>1.8187098868857894</v>
      </c>
      <c r="X141" s="27">
        <f t="shared" si="43"/>
        <v>8.0853800618451483</v>
      </c>
      <c r="Y141" s="26">
        <v>2.6666666666666665</v>
      </c>
      <c r="Z141" s="27">
        <f t="shared" si="50"/>
        <v>0.56427143043856254</v>
      </c>
      <c r="AA141" s="27">
        <f t="shared" si="51"/>
        <v>1.7795130420052185</v>
      </c>
      <c r="AB141" s="29">
        <v>254.83333333333334</v>
      </c>
      <c r="AC141" s="27">
        <f t="shared" si="52"/>
        <v>2.4079571294295619</v>
      </c>
      <c r="AD141" s="27">
        <f t="shared" si="53"/>
        <v>15.979153085609179</v>
      </c>
      <c r="AE141" s="30">
        <v>0.9</v>
      </c>
      <c r="AF141" s="27">
        <f t="shared" si="54"/>
        <v>0.27875360095282892</v>
      </c>
      <c r="AG141" s="27">
        <f t="shared" si="55"/>
        <v>1.1832159566199232</v>
      </c>
      <c r="AH141" s="31">
        <v>28.033333333333331</v>
      </c>
      <c r="AI141" s="27">
        <f t="shared" si="56"/>
        <v>1.4628969002880008</v>
      </c>
      <c r="AJ141" s="27">
        <f t="shared" si="57"/>
        <v>5.3416601664027006</v>
      </c>
      <c r="AK141" s="25">
        <v>1.82</v>
      </c>
      <c r="AL141" s="27">
        <f t="shared" si="58"/>
        <v>0.45024910831936116</v>
      </c>
      <c r="AM141" s="27">
        <f t="shared" si="59"/>
        <v>1.5231546211727818</v>
      </c>
    </row>
    <row r="142" spans="1:39" s="25" customFormat="1" x14ac:dyDescent="0.2">
      <c r="A142" s="25">
        <v>14</v>
      </c>
      <c r="B142" s="25">
        <v>9</v>
      </c>
      <c r="C142" s="26">
        <v>14.09</v>
      </c>
      <c r="D142" s="26" t="s">
        <v>316</v>
      </c>
      <c r="E142" s="9" t="s">
        <v>203</v>
      </c>
      <c r="F142" s="9">
        <v>2</v>
      </c>
      <c r="G142" s="27">
        <v>10</v>
      </c>
      <c r="H142" s="27">
        <f t="shared" si="44"/>
        <v>1.0413926851582251</v>
      </c>
      <c r="I142" s="27">
        <f t="shared" si="45"/>
        <v>3.2403703492039302</v>
      </c>
      <c r="J142" s="27">
        <v>80</v>
      </c>
      <c r="K142" s="27">
        <f t="shared" si="46"/>
        <v>1.9084850188786497</v>
      </c>
      <c r="L142" s="27">
        <f t="shared" si="47"/>
        <v>8.9721792224631809</v>
      </c>
      <c r="M142" s="27">
        <v>80</v>
      </c>
      <c r="N142" s="27">
        <f t="shared" si="48"/>
        <v>1.9084850188786497</v>
      </c>
      <c r="O142" s="27">
        <f t="shared" si="49"/>
        <v>8.9721792224631809</v>
      </c>
      <c r="P142" s="26">
        <v>148.41276105723844</v>
      </c>
      <c r="Q142" s="27">
        <f t="shared" si="38"/>
        <v>2.1743876913218627</v>
      </c>
      <c r="R142" s="27">
        <f t="shared" si="39"/>
        <v>12.202981646189526</v>
      </c>
      <c r="S142" s="28">
        <v>126.41159928211862</v>
      </c>
      <c r="T142" s="27">
        <f t="shared" si="60"/>
        <v>2.1052089670488554</v>
      </c>
      <c r="U142" s="27">
        <f t="shared" si="61"/>
        <v>11.265504839203551</v>
      </c>
      <c r="V142" s="28">
        <v>101.34839071005221</v>
      </c>
      <c r="W142" s="27">
        <f t="shared" si="42"/>
        <v>2.0100810183591622</v>
      </c>
      <c r="X142" s="27">
        <f t="shared" si="43"/>
        <v>10.091996368907997</v>
      </c>
      <c r="Y142" s="26">
        <f>10/3</f>
        <v>3.3333333333333335</v>
      </c>
      <c r="Z142" s="27">
        <f t="shared" si="50"/>
        <v>0.63682209758717434</v>
      </c>
      <c r="AA142" s="27">
        <f t="shared" si="51"/>
        <v>1.9578900207451218</v>
      </c>
      <c r="AB142" s="29">
        <v>307.16666666666669</v>
      </c>
      <c r="AC142" s="27">
        <f t="shared" si="52"/>
        <v>2.4887856607755294</v>
      </c>
      <c r="AD142" s="27">
        <f t="shared" si="53"/>
        <v>17.540429489230494</v>
      </c>
      <c r="AE142" s="30">
        <v>1.49</v>
      </c>
      <c r="AF142" s="27">
        <f t="shared" si="54"/>
        <v>0.3961993470957364</v>
      </c>
      <c r="AG142" s="27">
        <f t="shared" si="55"/>
        <v>1.4106735979665885</v>
      </c>
      <c r="AH142" s="31">
        <v>20.000000000000004</v>
      </c>
      <c r="AI142" s="27">
        <f t="shared" si="56"/>
        <v>1.3222192947339193</v>
      </c>
      <c r="AJ142" s="27">
        <f t="shared" si="57"/>
        <v>4.5276925690687087</v>
      </c>
      <c r="AK142" s="25">
        <v>2.78</v>
      </c>
      <c r="AL142" s="27">
        <f t="shared" si="58"/>
        <v>0.57749179983722532</v>
      </c>
      <c r="AM142" s="27">
        <f t="shared" si="59"/>
        <v>1.8110770276274832</v>
      </c>
    </row>
    <row r="143" spans="1:39" s="25" customFormat="1" x14ac:dyDescent="0.2">
      <c r="A143" s="25">
        <v>14</v>
      </c>
      <c r="B143" s="25">
        <v>10</v>
      </c>
      <c r="C143" s="26">
        <v>14.1</v>
      </c>
      <c r="D143" s="26" t="s">
        <v>316</v>
      </c>
      <c r="E143" s="9" t="s">
        <v>242</v>
      </c>
      <c r="F143" s="9">
        <v>2</v>
      </c>
      <c r="G143" s="27">
        <v>11</v>
      </c>
      <c r="H143" s="27">
        <f t="shared" si="44"/>
        <v>1.0791812460476249</v>
      </c>
      <c r="I143" s="27">
        <f t="shared" si="45"/>
        <v>3.3911649915626341</v>
      </c>
      <c r="J143" s="27">
        <v>92</v>
      </c>
      <c r="K143" s="27">
        <f t="shared" si="46"/>
        <v>1.968482948553935</v>
      </c>
      <c r="L143" s="27">
        <f t="shared" si="47"/>
        <v>9.6176920308356717</v>
      </c>
      <c r="M143" s="27">
        <v>92</v>
      </c>
      <c r="N143" s="27">
        <f t="shared" si="48"/>
        <v>1.968482948553935</v>
      </c>
      <c r="O143" s="27">
        <f t="shared" si="49"/>
        <v>9.6176920308356717</v>
      </c>
      <c r="P143" s="26">
        <v>140.6104276111401</v>
      </c>
      <c r="Q143" s="27">
        <f t="shared" si="38"/>
        <v>2.1510952341958247</v>
      </c>
      <c r="R143" s="27">
        <f t="shared" si="39"/>
        <v>11.878991018227941</v>
      </c>
      <c r="S143" s="28">
        <v>129.56137330776599</v>
      </c>
      <c r="T143" s="27">
        <f t="shared" si="60"/>
        <v>2.1158147095535358</v>
      </c>
      <c r="U143" s="27">
        <f t="shared" si="61"/>
        <v>11.404445330999925</v>
      </c>
      <c r="V143" s="28">
        <v>69.316605413094706</v>
      </c>
      <c r="W143" s="27">
        <f t="shared" si="42"/>
        <v>1.84705789667968</v>
      </c>
      <c r="X143" s="27">
        <f t="shared" si="43"/>
        <v>8.3556331545308229</v>
      </c>
      <c r="Y143" s="26">
        <v>4.666666666666667</v>
      </c>
      <c r="Z143" s="27">
        <f t="shared" si="50"/>
        <v>0.75332766665861151</v>
      </c>
      <c r="AA143" s="27">
        <f t="shared" si="51"/>
        <v>2.2730302828309759</v>
      </c>
      <c r="AB143" s="29">
        <v>393.33333333333331</v>
      </c>
      <c r="AC143" s="27">
        <f t="shared" si="52"/>
        <v>2.5958634899082678</v>
      </c>
      <c r="AD143" s="27">
        <f t="shared" si="53"/>
        <v>19.845234524523345</v>
      </c>
      <c r="AE143" s="30">
        <v>0.94</v>
      </c>
      <c r="AF143" s="27">
        <f t="shared" si="54"/>
        <v>0.28780172993022601</v>
      </c>
      <c r="AG143" s="27">
        <f t="shared" si="55"/>
        <v>1.2</v>
      </c>
      <c r="AH143" s="31">
        <v>2.7333333333333329</v>
      </c>
      <c r="AI143" s="27">
        <f t="shared" si="56"/>
        <v>0.57209676795051911</v>
      </c>
      <c r="AJ143" s="27">
        <f t="shared" si="57"/>
        <v>1.7981471945681569</v>
      </c>
      <c r="AK143" s="25">
        <v>2.4</v>
      </c>
      <c r="AL143" s="27">
        <f t="shared" si="58"/>
        <v>0.53147891704225514</v>
      </c>
      <c r="AM143" s="27">
        <f t="shared" si="59"/>
        <v>1.70293863659264</v>
      </c>
    </row>
    <row r="144" spans="1:39" s="25" customFormat="1" x14ac:dyDescent="0.2">
      <c r="A144" s="25">
        <v>14</v>
      </c>
      <c r="B144" s="25">
        <v>11</v>
      </c>
      <c r="C144" s="26">
        <v>14.11</v>
      </c>
      <c r="D144" s="26" t="s">
        <v>316</v>
      </c>
      <c r="E144" s="9" t="s">
        <v>219</v>
      </c>
      <c r="F144" s="9">
        <v>2</v>
      </c>
      <c r="G144" s="27">
        <v>15</v>
      </c>
      <c r="H144" s="27">
        <f t="shared" si="44"/>
        <v>1.2041199826559248</v>
      </c>
      <c r="I144" s="27">
        <f t="shared" si="45"/>
        <v>3.9370039370059056</v>
      </c>
      <c r="J144" s="27">
        <v>80</v>
      </c>
      <c r="K144" s="27">
        <f t="shared" si="46"/>
        <v>1.9084850188786497</v>
      </c>
      <c r="L144" s="27">
        <f t="shared" si="47"/>
        <v>8.9721792224631809</v>
      </c>
      <c r="M144" s="27">
        <v>85</v>
      </c>
      <c r="N144" s="27">
        <f t="shared" si="48"/>
        <v>1.9344984512435677</v>
      </c>
      <c r="O144" s="27">
        <f t="shared" si="49"/>
        <v>9.2466210044534645</v>
      </c>
      <c r="P144" s="26">
        <v>120.08531218907193</v>
      </c>
      <c r="Q144" s="27">
        <f t="shared" si="38"/>
        <v>2.0830914658341975</v>
      </c>
      <c r="R144" s="27">
        <f t="shared" si="39"/>
        <v>10.98113437624146</v>
      </c>
      <c r="S144" s="28">
        <v>117.19229878840783</v>
      </c>
      <c r="T144" s="27">
        <f t="shared" si="60"/>
        <v>2.0725891795684164</v>
      </c>
      <c r="U144" s="27">
        <f t="shared" si="61"/>
        <v>10.848608149823084</v>
      </c>
      <c r="V144" s="28">
        <v>96.051217149777557</v>
      </c>
      <c r="W144" s="27">
        <f t="shared" si="42"/>
        <v>1.9870009863819535</v>
      </c>
      <c r="X144" s="27">
        <f t="shared" si="43"/>
        <v>9.8260478906718927</v>
      </c>
      <c r="Y144" s="26">
        <v>0.66666666666666663</v>
      </c>
      <c r="Z144" s="27">
        <f t="shared" si="50"/>
        <v>0.22184874961635634</v>
      </c>
      <c r="AA144" s="27">
        <f t="shared" si="51"/>
        <v>1.0801234497346432</v>
      </c>
      <c r="AB144" s="29">
        <v>178.5</v>
      </c>
      <c r="AC144" s="27">
        <f t="shared" si="52"/>
        <v>2.2540644529143381</v>
      </c>
      <c r="AD144" s="27">
        <f t="shared" si="53"/>
        <v>13.379088160259652</v>
      </c>
      <c r="AE144" s="30">
        <v>0.73</v>
      </c>
      <c r="AF144" s="27">
        <f t="shared" si="54"/>
        <v>0.2380461031287954</v>
      </c>
      <c r="AG144" s="27">
        <f t="shared" si="55"/>
        <v>1.1090536506409416</v>
      </c>
      <c r="AH144" s="31">
        <v>18.366666666666667</v>
      </c>
      <c r="AI144" s="27">
        <f t="shared" si="56"/>
        <v>1.2870548776706683</v>
      </c>
      <c r="AJ144" s="27">
        <f t="shared" si="57"/>
        <v>4.3435776344698462</v>
      </c>
      <c r="AK144" s="25">
        <v>1.75</v>
      </c>
      <c r="AL144" s="27">
        <f t="shared" si="58"/>
        <v>0.43933269383026263</v>
      </c>
      <c r="AM144" s="27">
        <f t="shared" si="59"/>
        <v>1.5</v>
      </c>
    </row>
    <row r="145" spans="1:39" s="25" customFormat="1" x14ac:dyDescent="0.2">
      <c r="A145" s="25">
        <v>14</v>
      </c>
      <c r="B145" s="25">
        <v>12</v>
      </c>
      <c r="C145" s="26">
        <v>14.12</v>
      </c>
      <c r="D145" s="26" t="s">
        <v>313</v>
      </c>
      <c r="E145" s="9" t="s">
        <v>11</v>
      </c>
      <c r="F145" s="9">
        <v>2</v>
      </c>
      <c r="G145" s="27">
        <v>14</v>
      </c>
      <c r="H145" s="27">
        <f t="shared" si="44"/>
        <v>1.1760912590556813</v>
      </c>
      <c r="I145" s="27">
        <f t="shared" si="45"/>
        <v>3.8078865529319543</v>
      </c>
      <c r="J145" s="27">
        <v>58</v>
      </c>
      <c r="K145" s="27">
        <f t="shared" si="46"/>
        <v>1.7708520116421442</v>
      </c>
      <c r="L145" s="27">
        <f t="shared" si="47"/>
        <v>7.6485292703891776</v>
      </c>
      <c r="M145" s="27">
        <v>65</v>
      </c>
      <c r="N145" s="27">
        <f t="shared" si="48"/>
        <v>1.8195439355418688</v>
      </c>
      <c r="O145" s="27">
        <f t="shared" si="49"/>
        <v>8.0932070281193234</v>
      </c>
      <c r="P145" s="26">
        <v>132.84246294001068</v>
      </c>
      <c r="Q145" s="27">
        <f t="shared" si="38"/>
        <v>2.1265939198208517</v>
      </c>
      <c r="R145" s="27">
        <f t="shared" si="39"/>
        <v>11.54740070059105</v>
      </c>
      <c r="S145" s="28" t="s">
        <v>29</v>
      </c>
      <c r="T145" s="27" t="s">
        <v>29</v>
      </c>
      <c r="U145" s="27" t="s">
        <v>29</v>
      </c>
      <c r="V145" s="28" t="s">
        <v>29</v>
      </c>
      <c r="W145" s="27" t="s">
        <v>29</v>
      </c>
      <c r="X145" s="27" t="s">
        <v>29</v>
      </c>
      <c r="Y145" s="26">
        <v>0.33333333333333331</v>
      </c>
      <c r="Z145" s="27">
        <f t="shared" si="50"/>
        <v>0.12493873660829993</v>
      </c>
      <c r="AA145" s="27">
        <f t="shared" si="51"/>
        <v>0.91287092917527679</v>
      </c>
      <c r="AB145" s="29">
        <v>196.66666666666666</v>
      </c>
      <c r="AC145" s="27">
        <f t="shared" si="52"/>
        <v>2.2959334386446</v>
      </c>
      <c r="AD145" s="27">
        <f t="shared" si="53"/>
        <v>14.041604846550364</v>
      </c>
      <c r="AE145" s="30">
        <v>0.44</v>
      </c>
      <c r="AF145" s="27">
        <f t="shared" si="54"/>
        <v>0.15836249209524964</v>
      </c>
      <c r="AG145" s="27">
        <f t="shared" si="55"/>
        <v>0.96953597148326576</v>
      </c>
      <c r="AH145" s="31">
        <v>3.3333333333333215E-2</v>
      </c>
      <c r="AI145" s="27">
        <f t="shared" si="56"/>
        <v>1.4240439114610193E-2</v>
      </c>
      <c r="AJ145" s="27">
        <f t="shared" si="57"/>
        <v>0.73029674334022143</v>
      </c>
      <c r="AK145" s="31" t="s">
        <v>29</v>
      </c>
      <c r="AL145" s="27" t="s">
        <v>29</v>
      </c>
      <c r="AM145" s="27" t="s">
        <v>29</v>
      </c>
    </row>
    <row r="146" spans="1:39" s="25" customFormat="1" x14ac:dyDescent="0.2">
      <c r="A146" s="25">
        <v>15</v>
      </c>
      <c r="B146" s="25">
        <v>1</v>
      </c>
      <c r="C146" s="26">
        <v>15.01</v>
      </c>
      <c r="D146" s="26" t="s">
        <v>314</v>
      </c>
      <c r="E146" s="9" t="s">
        <v>259</v>
      </c>
      <c r="F146" s="9">
        <v>1</v>
      </c>
      <c r="G146" s="27">
        <v>8</v>
      </c>
      <c r="H146" s="27">
        <f t="shared" si="44"/>
        <v>0.95424250943932487</v>
      </c>
      <c r="I146" s="27">
        <f t="shared" si="45"/>
        <v>2.9154759474226504</v>
      </c>
      <c r="J146" s="27">
        <v>85</v>
      </c>
      <c r="K146" s="27">
        <f t="shared" si="46"/>
        <v>1.9344984512435677</v>
      </c>
      <c r="L146" s="27">
        <f t="shared" si="47"/>
        <v>9.2466210044534645</v>
      </c>
      <c r="M146" s="27">
        <v>85</v>
      </c>
      <c r="N146" s="27">
        <f t="shared" si="48"/>
        <v>1.9344984512435677</v>
      </c>
      <c r="O146" s="27">
        <f t="shared" si="49"/>
        <v>9.2466210044534645</v>
      </c>
      <c r="P146" s="26">
        <v>130.95189281716986</v>
      </c>
      <c r="Q146" s="27">
        <f t="shared" si="38"/>
        <v>2.1204156244473613</v>
      </c>
      <c r="R146" s="27">
        <f t="shared" si="39"/>
        <v>11.465247176453278</v>
      </c>
      <c r="S146" s="28">
        <v>123.27185571442426</v>
      </c>
      <c r="T146" s="27">
        <f t="shared" si="60"/>
        <v>2.0943727835740606</v>
      </c>
      <c r="U146" s="27">
        <f t="shared" si="61"/>
        <v>11.12528002858464</v>
      </c>
      <c r="V146" s="28">
        <v>98.974954220175647</v>
      </c>
      <c r="W146" s="27">
        <f t="shared" si="42"/>
        <v>1.9998912139365455</v>
      </c>
      <c r="X146" s="27">
        <f t="shared" si="43"/>
        <v>9.9737131611138512</v>
      </c>
      <c r="Y146" s="26">
        <v>3.6666666666666665</v>
      </c>
      <c r="Z146" s="27">
        <f t="shared" si="50"/>
        <v>0.66900678095857558</v>
      </c>
      <c r="AA146" s="27">
        <f t="shared" si="51"/>
        <v>2.0412414523193148</v>
      </c>
      <c r="AB146" s="29">
        <v>141.66666666666666</v>
      </c>
      <c r="AC146" s="27">
        <f t="shared" si="52"/>
        <v>2.1543225142935096</v>
      </c>
      <c r="AD146" s="27">
        <f t="shared" si="53"/>
        <v>11.92336641501328</v>
      </c>
      <c r="AE146" s="30">
        <v>1.37</v>
      </c>
      <c r="AF146" s="27">
        <f t="shared" si="54"/>
        <v>0.37474834601010387</v>
      </c>
      <c r="AG146" s="27">
        <f t="shared" si="55"/>
        <v>1.3674794331177345</v>
      </c>
      <c r="AH146" s="31" t="s">
        <v>29</v>
      </c>
      <c r="AI146" s="27" t="s">
        <v>29</v>
      </c>
      <c r="AJ146" s="27" t="s">
        <v>29</v>
      </c>
      <c r="AK146" s="31" t="s">
        <v>29</v>
      </c>
      <c r="AL146" s="27" t="s">
        <v>29</v>
      </c>
      <c r="AM146" s="27" t="s">
        <v>29</v>
      </c>
    </row>
    <row r="147" spans="1:39" s="25" customFormat="1" x14ac:dyDescent="0.2">
      <c r="A147" s="25">
        <v>15</v>
      </c>
      <c r="B147" s="25">
        <v>2</v>
      </c>
      <c r="C147" s="26">
        <v>15.02</v>
      </c>
      <c r="D147" s="26" t="s">
        <v>313</v>
      </c>
      <c r="E147" s="9" t="s">
        <v>11</v>
      </c>
      <c r="F147" s="9">
        <v>1</v>
      </c>
      <c r="G147" s="27">
        <v>14</v>
      </c>
      <c r="H147" s="27">
        <f t="shared" si="44"/>
        <v>1.1760912590556813</v>
      </c>
      <c r="I147" s="27">
        <f t="shared" si="45"/>
        <v>3.8078865529319543</v>
      </c>
      <c r="J147" s="27">
        <v>58</v>
      </c>
      <c r="K147" s="27">
        <f t="shared" si="46"/>
        <v>1.7708520116421442</v>
      </c>
      <c r="L147" s="27">
        <f t="shared" si="47"/>
        <v>7.6485292703891776</v>
      </c>
      <c r="M147" s="27">
        <v>65</v>
      </c>
      <c r="N147" s="27">
        <f t="shared" si="48"/>
        <v>1.8195439355418688</v>
      </c>
      <c r="O147" s="27">
        <f t="shared" si="49"/>
        <v>8.0932070281193234</v>
      </c>
      <c r="P147" s="26">
        <v>114.97924785399307</v>
      </c>
      <c r="Q147" s="27">
        <f t="shared" si="38"/>
        <v>2.0643802879445334</v>
      </c>
      <c r="R147" s="27">
        <f t="shared" si="39"/>
        <v>10.746127109521508</v>
      </c>
      <c r="S147" s="28" t="s">
        <v>29</v>
      </c>
      <c r="T147" s="27" t="s">
        <v>29</v>
      </c>
      <c r="U147" s="27" t="s">
        <v>29</v>
      </c>
      <c r="V147" s="28" t="s">
        <v>29</v>
      </c>
      <c r="W147" s="27" t="s">
        <v>29</v>
      </c>
      <c r="X147" s="27" t="s">
        <v>29</v>
      </c>
      <c r="Y147" s="26">
        <v>1.6666666666666667</v>
      </c>
      <c r="Z147" s="27">
        <f t="shared" si="50"/>
        <v>0.42596873227228121</v>
      </c>
      <c r="AA147" s="27">
        <f t="shared" si="51"/>
        <v>1.4719601443879746</v>
      </c>
      <c r="AB147" s="29">
        <v>243</v>
      </c>
      <c r="AC147" s="27">
        <f t="shared" si="52"/>
        <v>2.3873898263387292</v>
      </c>
      <c r="AD147" s="27">
        <f t="shared" si="53"/>
        <v>15.604486534327235</v>
      </c>
      <c r="AE147" s="30">
        <v>0.68</v>
      </c>
      <c r="AF147" s="27">
        <f t="shared" si="54"/>
        <v>0.2253092817258629</v>
      </c>
      <c r="AG147" s="27">
        <f t="shared" si="55"/>
        <v>1.0862780491200217</v>
      </c>
      <c r="AH147" s="31">
        <v>234.26666666666668</v>
      </c>
      <c r="AI147" s="27">
        <f t="shared" si="56"/>
        <v>2.371560399304288</v>
      </c>
      <c r="AJ147" s="27">
        <f t="shared" si="57"/>
        <v>15.322097332502057</v>
      </c>
      <c r="AK147" s="25">
        <v>1.56</v>
      </c>
      <c r="AL147" s="27">
        <f t="shared" si="58"/>
        <v>0.40823996531184958</v>
      </c>
      <c r="AM147" s="27">
        <f t="shared" si="59"/>
        <v>1.4352700094407325</v>
      </c>
    </row>
    <row r="148" spans="1:39" s="25" customFormat="1" x14ac:dyDescent="0.2">
      <c r="A148" s="25">
        <v>15</v>
      </c>
      <c r="B148" s="25">
        <v>3</v>
      </c>
      <c r="C148" s="26">
        <v>15.03</v>
      </c>
      <c r="D148" s="26" t="s">
        <v>314</v>
      </c>
      <c r="E148" s="9" t="s">
        <v>256</v>
      </c>
      <c r="F148" s="9">
        <v>1</v>
      </c>
      <c r="G148" s="27">
        <v>8</v>
      </c>
      <c r="H148" s="27">
        <f t="shared" si="44"/>
        <v>0.95424250943932487</v>
      </c>
      <c r="I148" s="27">
        <f t="shared" si="45"/>
        <v>2.9154759474226504</v>
      </c>
      <c r="J148" s="27">
        <v>80</v>
      </c>
      <c r="K148" s="27">
        <f t="shared" si="46"/>
        <v>1.9084850188786497</v>
      </c>
      <c r="L148" s="27">
        <f t="shared" si="47"/>
        <v>8.9721792224631809</v>
      </c>
      <c r="M148" s="27">
        <v>85</v>
      </c>
      <c r="N148" s="27">
        <f t="shared" si="48"/>
        <v>1.9344984512435677</v>
      </c>
      <c r="O148" s="27">
        <f t="shared" si="49"/>
        <v>9.2466210044534645</v>
      </c>
      <c r="P148" s="26">
        <v>109.43717504769833</v>
      </c>
      <c r="Q148" s="27">
        <f t="shared" si="38"/>
        <v>2.0431152889769368</v>
      </c>
      <c r="R148" s="27">
        <f t="shared" si="39"/>
        <v>10.485092991847919</v>
      </c>
      <c r="S148" s="28">
        <v>95.357430424913062</v>
      </c>
      <c r="T148" s="27">
        <f t="shared" si="60"/>
        <v>1.9838852100979893</v>
      </c>
      <c r="U148" s="27">
        <f t="shared" si="61"/>
        <v>9.7906807947615704</v>
      </c>
      <c r="V148" s="28">
        <v>102.93544900803295</v>
      </c>
      <c r="W148" s="27">
        <f t="shared" si="42"/>
        <v>2.0167636965741083</v>
      </c>
      <c r="X148" s="27">
        <f t="shared" si="43"/>
        <v>10.170321971699467</v>
      </c>
      <c r="Y148" s="26">
        <v>4.666666666666667</v>
      </c>
      <c r="Z148" s="27">
        <f t="shared" si="50"/>
        <v>0.75332766665861151</v>
      </c>
      <c r="AA148" s="27">
        <f t="shared" si="51"/>
        <v>2.2730302828309759</v>
      </c>
      <c r="AB148" s="29">
        <v>242</v>
      </c>
      <c r="AC148" s="27">
        <f t="shared" si="52"/>
        <v>2.3856062735983121</v>
      </c>
      <c r="AD148" s="27">
        <f t="shared" si="53"/>
        <v>15.572411502397436</v>
      </c>
      <c r="AE148" s="30">
        <v>1.08</v>
      </c>
      <c r="AF148" s="27">
        <f t="shared" si="54"/>
        <v>0.31806333496276157</v>
      </c>
      <c r="AG148" s="27">
        <f t="shared" si="55"/>
        <v>1.2569805089976536</v>
      </c>
      <c r="AH148" s="31">
        <v>0.33333333333333331</v>
      </c>
      <c r="AI148" s="27">
        <f t="shared" si="56"/>
        <v>0.12493873660829993</v>
      </c>
      <c r="AJ148" s="27">
        <f t="shared" si="57"/>
        <v>0.91287092917527679</v>
      </c>
      <c r="AK148" s="25">
        <v>2.14</v>
      </c>
      <c r="AL148" s="27">
        <f t="shared" si="58"/>
        <v>0.49692964807321494</v>
      </c>
      <c r="AM148" s="27">
        <f t="shared" si="59"/>
        <v>1.6248076809271921</v>
      </c>
    </row>
    <row r="149" spans="1:39" s="25" customFormat="1" x14ac:dyDescent="0.2">
      <c r="A149" s="25">
        <v>15</v>
      </c>
      <c r="B149" s="25">
        <v>4</v>
      </c>
      <c r="C149" s="26">
        <v>15.04</v>
      </c>
      <c r="D149" s="26" t="s">
        <v>314</v>
      </c>
      <c r="E149" s="9" t="s">
        <v>241</v>
      </c>
      <c r="F149" s="9">
        <v>1</v>
      </c>
      <c r="G149" s="27">
        <v>12</v>
      </c>
      <c r="H149" s="27">
        <f t="shared" si="44"/>
        <v>1.1139433523068367</v>
      </c>
      <c r="I149" s="27">
        <f t="shared" si="45"/>
        <v>3.5355339059327378</v>
      </c>
      <c r="J149" s="27">
        <v>80</v>
      </c>
      <c r="K149" s="27">
        <f t="shared" si="46"/>
        <v>1.9084850188786497</v>
      </c>
      <c r="L149" s="27">
        <f t="shared" si="47"/>
        <v>8.9721792224631809</v>
      </c>
      <c r="M149" s="27">
        <v>80</v>
      </c>
      <c r="N149" s="27">
        <f t="shared" si="48"/>
        <v>1.9084850188786497</v>
      </c>
      <c r="O149" s="27">
        <f t="shared" si="49"/>
        <v>8.9721792224631809</v>
      </c>
      <c r="P149" s="26">
        <v>127.29182710103031</v>
      </c>
      <c r="Q149" s="27">
        <f t="shared" si="38"/>
        <v>2.108198990295576</v>
      </c>
      <c r="R149" s="27">
        <f t="shared" si="39"/>
        <v>11.304504726038656</v>
      </c>
      <c r="S149" s="28">
        <v>96.502687983178149</v>
      </c>
      <c r="T149" s="27">
        <f t="shared" si="60"/>
        <v>1.9890165886233602</v>
      </c>
      <c r="U149" s="27">
        <f t="shared" si="61"/>
        <v>9.8489942625213338</v>
      </c>
      <c r="V149" s="28">
        <v>96.257774481992783</v>
      </c>
      <c r="W149" s="27">
        <f t="shared" si="42"/>
        <v>1.9879243275265424</v>
      </c>
      <c r="X149" s="27">
        <f t="shared" si="43"/>
        <v>9.8365529776437839</v>
      </c>
      <c r="Y149" s="26">
        <f>8/3</f>
        <v>2.6666666666666665</v>
      </c>
      <c r="Z149" s="27">
        <f t="shared" si="50"/>
        <v>0.56427143043856254</v>
      </c>
      <c r="AA149" s="27">
        <f t="shared" si="51"/>
        <v>1.7795130420052185</v>
      </c>
      <c r="AB149" s="29">
        <v>163.5</v>
      </c>
      <c r="AC149" s="27">
        <f t="shared" si="52"/>
        <v>2.2161659022859932</v>
      </c>
      <c r="AD149" s="27">
        <f t="shared" si="53"/>
        <v>12.806248474865697</v>
      </c>
      <c r="AE149" s="30">
        <v>1.02</v>
      </c>
      <c r="AF149" s="27">
        <f t="shared" si="54"/>
        <v>0.30535136944662378</v>
      </c>
      <c r="AG149" s="27">
        <f t="shared" si="55"/>
        <v>1.2328828005937953</v>
      </c>
      <c r="AH149" s="31">
        <v>12.133333333333333</v>
      </c>
      <c r="AI149" s="27">
        <f t="shared" si="56"/>
        <v>1.1183749671059118</v>
      </c>
      <c r="AJ149" s="27">
        <f t="shared" si="57"/>
        <v>3.5543400700176866</v>
      </c>
      <c r="AK149" s="25">
        <v>2.38</v>
      </c>
      <c r="AL149" s="27">
        <f t="shared" si="58"/>
        <v>0.52891670027765469</v>
      </c>
      <c r="AM149" s="27">
        <f t="shared" si="59"/>
        <v>1.697056274847714</v>
      </c>
    </row>
    <row r="150" spans="1:39" s="25" customFormat="1" x14ac:dyDescent="0.2">
      <c r="A150" s="25">
        <v>15</v>
      </c>
      <c r="B150" s="25">
        <v>5</v>
      </c>
      <c r="C150" s="26">
        <v>15.05</v>
      </c>
      <c r="D150" s="26" t="s">
        <v>314</v>
      </c>
      <c r="E150" s="9" t="s">
        <v>174</v>
      </c>
      <c r="F150" s="9">
        <v>1</v>
      </c>
      <c r="G150" s="27">
        <v>5</v>
      </c>
      <c r="H150" s="27">
        <f t="shared" si="44"/>
        <v>0.77815125038364363</v>
      </c>
      <c r="I150" s="27">
        <f t="shared" si="45"/>
        <v>2.3452078799117149</v>
      </c>
      <c r="J150" s="27">
        <v>85</v>
      </c>
      <c r="K150" s="27">
        <f t="shared" si="46"/>
        <v>1.9344984512435677</v>
      </c>
      <c r="L150" s="27">
        <f t="shared" si="47"/>
        <v>9.2466210044534645</v>
      </c>
      <c r="M150" s="27">
        <v>92</v>
      </c>
      <c r="N150" s="27">
        <f t="shared" si="48"/>
        <v>1.968482948553935</v>
      </c>
      <c r="O150" s="27">
        <f t="shared" si="49"/>
        <v>9.6176920308356717</v>
      </c>
      <c r="P150" s="26">
        <v>114.32971538464669</v>
      </c>
      <c r="Q150" s="27">
        <f t="shared" ref="Q150:Q193" si="62">LOG10(P150+1)</f>
        <v>2.061941220259857</v>
      </c>
      <c r="R150" s="27">
        <f t="shared" ref="R150:R213" si="63">SQRT(P150+0.5)</f>
        <v>10.715862792358191</v>
      </c>
      <c r="S150" s="28">
        <v>97.824275071101155</v>
      </c>
      <c r="T150" s="27">
        <f t="shared" si="60"/>
        <v>1.9948636372444515</v>
      </c>
      <c r="U150" s="27">
        <f t="shared" si="61"/>
        <v>9.9158597746792054</v>
      </c>
      <c r="V150" s="28">
        <v>101.15063982855435</v>
      </c>
      <c r="W150" s="27">
        <f t="shared" ref="W150:W193" si="64">LOG10(V150+1)</f>
        <v>2.0092410912145779</v>
      </c>
      <c r="X150" s="27">
        <f t="shared" ref="X150:X213" si="65">SQRT(V150+0.5)</f>
        <v>10.082194197125661</v>
      </c>
      <c r="Y150" s="26">
        <v>4</v>
      </c>
      <c r="Z150" s="27">
        <f t="shared" si="50"/>
        <v>0.69897000433601886</v>
      </c>
      <c r="AA150" s="27">
        <f t="shared" si="51"/>
        <v>2.1213203435596424</v>
      </c>
      <c r="AB150" s="29">
        <v>174.33333333333334</v>
      </c>
      <c r="AC150" s="27">
        <f t="shared" si="52"/>
        <v>2.2438644894340767</v>
      </c>
      <c r="AD150" s="27">
        <f t="shared" si="53"/>
        <v>13.222455646865802</v>
      </c>
      <c r="AE150" s="30">
        <v>0.97</v>
      </c>
      <c r="AF150" s="27">
        <f t="shared" si="54"/>
        <v>0.2944662261615929</v>
      </c>
      <c r="AG150" s="27">
        <f t="shared" si="55"/>
        <v>1.2124355652982142</v>
      </c>
      <c r="AH150" s="31">
        <v>0.76666666666666627</v>
      </c>
      <c r="AI150" s="27">
        <f t="shared" si="56"/>
        <v>0.24715461488112647</v>
      </c>
      <c r="AJ150" s="27">
        <f t="shared" si="57"/>
        <v>1.1254628677422753</v>
      </c>
      <c r="AK150" s="25">
        <v>2.15</v>
      </c>
      <c r="AL150" s="27">
        <f t="shared" si="58"/>
        <v>0.49831055378960049</v>
      </c>
      <c r="AM150" s="27">
        <f t="shared" si="59"/>
        <v>1.6278820596099706</v>
      </c>
    </row>
    <row r="151" spans="1:39" s="25" customFormat="1" x14ac:dyDescent="0.2">
      <c r="A151" s="25">
        <v>15</v>
      </c>
      <c r="B151" s="25">
        <v>6</v>
      </c>
      <c r="C151" s="26">
        <v>15.06</v>
      </c>
      <c r="D151" s="26" t="s">
        <v>314</v>
      </c>
      <c r="E151" s="9" t="s">
        <v>235</v>
      </c>
      <c r="F151" s="9">
        <v>1</v>
      </c>
      <c r="G151" s="27">
        <v>12</v>
      </c>
      <c r="H151" s="27">
        <f t="shared" si="44"/>
        <v>1.1139433523068367</v>
      </c>
      <c r="I151" s="27">
        <f t="shared" si="45"/>
        <v>3.5355339059327378</v>
      </c>
      <c r="J151" s="27">
        <v>80</v>
      </c>
      <c r="K151" s="27">
        <f t="shared" si="46"/>
        <v>1.9084850188786497</v>
      </c>
      <c r="L151" s="27">
        <f t="shared" si="47"/>
        <v>8.9721792224631809</v>
      </c>
      <c r="M151" s="27">
        <v>80</v>
      </c>
      <c r="N151" s="27">
        <f t="shared" si="48"/>
        <v>1.9084850188786497</v>
      </c>
      <c r="O151" s="27">
        <f t="shared" si="49"/>
        <v>8.9721792224631809</v>
      </c>
      <c r="P151" s="26">
        <v>128.02358014989682</v>
      </c>
      <c r="Q151" s="27">
        <f t="shared" si="62"/>
        <v>2.1106690885406114</v>
      </c>
      <c r="R151" s="27">
        <f t="shared" si="63"/>
        <v>11.33682407686989</v>
      </c>
      <c r="S151" s="28">
        <v>105.67443912383708</v>
      </c>
      <c r="T151" s="27">
        <f t="shared" si="60"/>
        <v>2.0280603680904035</v>
      </c>
      <c r="U151" s="27">
        <f t="shared" si="61"/>
        <v>10.304098171302382</v>
      </c>
      <c r="V151" s="28">
        <v>120.18429759612611</v>
      </c>
      <c r="W151" s="27">
        <f t="shared" si="64"/>
        <v>2.0834463499527858</v>
      </c>
      <c r="X151" s="27">
        <f t="shared" si="65"/>
        <v>10.985640518245903</v>
      </c>
      <c r="Y151" s="26">
        <f>12/3</f>
        <v>4</v>
      </c>
      <c r="Z151" s="27">
        <f t="shared" si="50"/>
        <v>0.69897000433601886</v>
      </c>
      <c r="AA151" s="27">
        <f t="shared" si="51"/>
        <v>2.1213203435596424</v>
      </c>
      <c r="AB151" s="29">
        <v>192.33333333333334</v>
      </c>
      <c r="AC151" s="27">
        <f t="shared" si="52"/>
        <v>2.2863067388432747</v>
      </c>
      <c r="AD151" s="27">
        <f t="shared" si="53"/>
        <v>13.886444229295465</v>
      </c>
      <c r="AE151" s="30">
        <v>1.02</v>
      </c>
      <c r="AF151" s="27">
        <f t="shared" si="54"/>
        <v>0.30535136944662378</v>
      </c>
      <c r="AG151" s="27">
        <f t="shared" si="55"/>
        <v>1.2328828005937953</v>
      </c>
      <c r="AH151" s="31">
        <v>17.533333333333335</v>
      </c>
      <c r="AI151" s="27">
        <f t="shared" si="56"/>
        <v>1.2679535368623951</v>
      </c>
      <c r="AJ151" s="27">
        <f t="shared" si="57"/>
        <v>4.2465672411176225</v>
      </c>
      <c r="AK151" s="25">
        <v>1.95</v>
      </c>
      <c r="AL151" s="27">
        <f t="shared" si="58"/>
        <v>0.46982201597816303</v>
      </c>
      <c r="AM151" s="27">
        <f t="shared" si="59"/>
        <v>1.5652475842498528</v>
      </c>
    </row>
    <row r="152" spans="1:39" s="25" customFormat="1" x14ac:dyDescent="0.2">
      <c r="A152" s="25">
        <v>15</v>
      </c>
      <c r="B152" s="25">
        <v>7</v>
      </c>
      <c r="C152" s="26">
        <v>15.07</v>
      </c>
      <c r="D152" s="26" t="s">
        <v>316</v>
      </c>
      <c r="E152" s="9" t="s">
        <v>261</v>
      </c>
      <c r="F152" s="9">
        <v>2</v>
      </c>
      <c r="G152" s="27">
        <v>13</v>
      </c>
      <c r="H152" s="27">
        <f t="shared" si="44"/>
        <v>1.146128035678238</v>
      </c>
      <c r="I152" s="27">
        <f t="shared" si="45"/>
        <v>3.6742346141747673</v>
      </c>
      <c r="J152" s="27">
        <v>85</v>
      </c>
      <c r="K152" s="27">
        <f t="shared" si="46"/>
        <v>1.9344984512435677</v>
      </c>
      <c r="L152" s="27">
        <f t="shared" si="47"/>
        <v>9.2466210044534645</v>
      </c>
      <c r="M152" s="27">
        <v>92</v>
      </c>
      <c r="N152" s="27">
        <f t="shared" si="48"/>
        <v>1.968482948553935</v>
      </c>
      <c r="O152" s="27">
        <f t="shared" si="49"/>
        <v>9.6176920308356717</v>
      </c>
      <c r="P152" s="26">
        <v>137.34989693415531</v>
      </c>
      <c r="Q152" s="27">
        <f t="shared" si="62"/>
        <v>2.1409788399428593</v>
      </c>
      <c r="R152" s="27">
        <f t="shared" si="63"/>
        <v>11.740949575488148</v>
      </c>
      <c r="S152" s="28">
        <v>126.06373583689212</v>
      </c>
      <c r="T152" s="27">
        <f t="shared" si="60"/>
        <v>2.1040216200020465</v>
      </c>
      <c r="U152" s="27">
        <f t="shared" si="61"/>
        <v>11.250054925950012</v>
      </c>
      <c r="V152" s="28">
        <v>110.62200933402649</v>
      </c>
      <c r="W152" s="27">
        <f t="shared" si="64"/>
        <v>2.0477498360880562</v>
      </c>
      <c r="X152" s="27">
        <f t="shared" si="65"/>
        <v>10.541442469322046</v>
      </c>
      <c r="Y152" s="26">
        <v>2</v>
      </c>
      <c r="Z152" s="27">
        <f t="shared" si="50"/>
        <v>0.47712125471966244</v>
      </c>
      <c r="AA152" s="27">
        <f t="shared" si="51"/>
        <v>1.5811388300841898</v>
      </c>
      <c r="AB152" s="29">
        <v>222.5</v>
      </c>
      <c r="AC152" s="27">
        <f t="shared" si="52"/>
        <v>2.3492775274679554</v>
      </c>
      <c r="AD152" s="27">
        <f t="shared" si="53"/>
        <v>14.933184523068078</v>
      </c>
      <c r="AE152" s="30">
        <v>0.95</v>
      </c>
      <c r="AF152" s="27">
        <f t="shared" si="54"/>
        <v>0.29003461136251801</v>
      </c>
      <c r="AG152" s="27">
        <f t="shared" si="55"/>
        <v>1.2041594578792296</v>
      </c>
      <c r="AH152" s="31">
        <v>19.500000000000004</v>
      </c>
      <c r="AI152" s="27">
        <f t="shared" si="56"/>
        <v>1.3117538610557544</v>
      </c>
      <c r="AJ152" s="27">
        <f t="shared" si="57"/>
        <v>4.4721359549995796</v>
      </c>
      <c r="AK152" s="25">
        <v>2.2200000000000002</v>
      </c>
      <c r="AL152" s="27">
        <f t="shared" si="58"/>
        <v>0.50785587169583091</v>
      </c>
      <c r="AM152" s="27">
        <f t="shared" si="59"/>
        <v>1.6492422502470643</v>
      </c>
    </row>
    <row r="153" spans="1:39" s="25" customFormat="1" x14ac:dyDescent="0.2">
      <c r="A153" s="25">
        <v>15</v>
      </c>
      <c r="B153" s="25">
        <v>8</v>
      </c>
      <c r="C153" s="26">
        <v>15.08</v>
      </c>
      <c r="D153" s="26" t="s">
        <v>316</v>
      </c>
      <c r="E153" s="9" t="s">
        <v>79</v>
      </c>
      <c r="F153" s="9">
        <v>2</v>
      </c>
      <c r="G153" s="27">
        <v>11</v>
      </c>
      <c r="H153" s="27">
        <f t="shared" si="44"/>
        <v>1.0791812460476249</v>
      </c>
      <c r="I153" s="27">
        <f t="shared" si="45"/>
        <v>3.3911649915626341</v>
      </c>
      <c r="J153" s="27">
        <v>92</v>
      </c>
      <c r="K153" s="27">
        <f t="shared" si="46"/>
        <v>1.968482948553935</v>
      </c>
      <c r="L153" s="27">
        <f t="shared" si="47"/>
        <v>9.6176920308356717</v>
      </c>
      <c r="M153" s="27">
        <v>92</v>
      </c>
      <c r="N153" s="27">
        <f t="shared" si="48"/>
        <v>1.968482948553935</v>
      </c>
      <c r="O153" s="27">
        <f t="shared" si="49"/>
        <v>9.6176920308356717</v>
      </c>
      <c r="P153" s="26">
        <v>99.393869336628995</v>
      </c>
      <c r="Q153" s="27">
        <f t="shared" si="62"/>
        <v>2.0017071929428107</v>
      </c>
      <c r="R153" s="27">
        <f t="shared" si="63"/>
        <v>9.9946920581190994</v>
      </c>
      <c r="S153" s="28">
        <v>110.51038706359169</v>
      </c>
      <c r="T153" s="27">
        <f t="shared" si="60"/>
        <v>2.0473153232971413</v>
      </c>
      <c r="U153" s="27">
        <f t="shared" si="61"/>
        <v>10.536146689544129</v>
      </c>
      <c r="V153" s="28">
        <v>71.83402869650287</v>
      </c>
      <c r="W153" s="27">
        <f t="shared" si="64"/>
        <v>1.8623343329155542</v>
      </c>
      <c r="X153" s="27">
        <f t="shared" si="65"/>
        <v>8.5049414281641518</v>
      </c>
      <c r="Y153" s="26">
        <v>4.333333333333333</v>
      </c>
      <c r="Z153" s="27">
        <f t="shared" si="50"/>
        <v>0.7269987279362623</v>
      </c>
      <c r="AA153" s="27">
        <f t="shared" si="51"/>
        <v>2.1984843263788196</v>
      </c>
      <c r="AB153" s="29">
        <v>226.16666666666666</v>
      </c>
      <c r="AC153" s="27">
        <f t="shared" si="52"/>
        <v>2.3563446054510298</v>
      </c>
      <c r="AD153" s="27">
        <f t="shared" si="53"/>
        <v>15.055453054181619</v>
      </c>
      <c r="AE153" s="30">
        <v>1.25</v>
      </c>
      <c r="AF153" s="27">
        <f t="shared" si="54"/>
        <v>0.35218251811136247</v>
      </c>
      <c r="AG153" s="27">
        <f t="shared" si="55"/>
        <v>1.3228756555322954</v>
      </c>
      <c r="AH153" s="31" t="s">
        <v>29</v>
      </c>
      <c r="AI153" s="27" t="s">
        <v>29</v>
      </c>
      <c r="AJ153" s="27" t="s">
        <v>29</v>
      </c>
      <c r="AK153" s="27" t="s">
        <v>29</v>
      </c>
      <c r="AL153" s="27" t="s">
        <v>29</v>
      </c>
      <c r="AM153" s="27" t="s">
        <v>29</v>
      </c>
    </row>
    <row r="154" spans="1:39" s="25" customFormat="1" x14ac:dyDescent="0.2">
      <c r="A154" s="25">
        <v>15</v>
      </c>
      <c r="B154" s="25">
        <v>9</v>
      </c>
      <c r="C154" s="26">
        <v>15.09</v>
      </c>
      <c r="D154" s="26" t="s">
        <v>316</v>
      </c>
      <c r="E154" s="9" t="s">
        <v>263</v>
      </c>
      <c r="F154" s="9">
        <v>2</v>
      </c>
      <c r="G154" s="27">
        <v>8</v>
      </c>
      <c r="H154" s="27">
        <f t="shared" si="44"/>
        <v>0.95424250943932487</v>
      </c>
      <c r="I154" s="27">
        <f t="shared" si="45"/>
        <v>2.9154759474226504</v>
      </c>
      <c r="J154" s="27">
        <v>85</v>
      </c>
      <c r="K154" s="27">
        <f t="shared" si="46"/>
        <v>1.9344984512435677</v>
      </c>
      <c r="L154" s="27">
        <f t="shared" si="47"/>
        <v>9.2466210044534645</v>
      </c>
      <c r="M154" s="27">
        <v>92</v>
      </c>
      <c r="N154" s="27">
        <f t="shared" si="48"/>
        <v>1.968482948553935</v>
      </c>
      <c r="O154" s="27">
        <f t="shared" si="49"/>
        <v>9.6176920308356717</v>
      </c>
      <c r="P154" s="26">
        <v>140.48533315292104</v>
      </c>
      <c r="Q154" s="27">
        <f t="shared" si="62"/>
        <v>2.1507114217621055</v>
      </c>
      <c r="R154" s="27">
        <f t="shared" si="63"/>
        <v>11.87372448530456</v>
      </c>
      <c r="S154" s="28">
        <v>119.89739010424249</v>
      </c>
      <c r="T154" s="27">
        <f t="shared" si="60"/>
        <v>2.082416925545965</v>
      </c>
      <c r="U154" s="27">
        <f t="shared" si="61"/>
        <v>10.972574451979922</v>
      </c>
      <c r="V154" s="28">
        <v>109.77917315359937</v>
      </c>
      <c r="W154" s="27">
        <f t="shared" si="64"/>
        <v>2.0444581192853959</v>
      </c>
      <c r="X154" s="27">
        <f t="shared" si="65"/>
        <v>10.501389105904007</v>
      </c>
      <c r="Y154" s="26">
        <v>1</v>
      </c>
      <c r="Z154" s="27">
        <f t="shared" si="50"/>
        <v>0.3010299956639812</v>
      </c>
      <c r="AA154" s="27">
        <f t="shared" si="51"/>
        <v>1.2247448713915889</v>
      </c>
      <c r="AB154" s="29">
        <v>138.33333333333334</v>
      </c>
      <c r="AC154" s="27">
        <f t="shared" si="52"/>
        <v>2.1440550270553729</v>
      </c>
      <c r="AD154" s="27">
        <f t="shared" si="53"/>
        <v>11.782755761422425</v>
      </c>
      <c r="AE154" s="30">
        <v>1.17</v>
      </c>
      <c r="AF154" s="27">
        <f t="shared" si="54"/>
        <v>0.33645973384852951</v>
      </c>
      <c r="AG154" s="27">
        <f t="shared" si="55"/>
        <v>1.2922847983320085</v>
      </c>
      <c r="AH154" s="31">
        <v>0.33333333333333331</v>
      </c>
      <c r="AI154" s="27">
        <f t="shared" si="56"/>
        <v>0.12493873660829993</v>
      </c>
      <c r="AJ154" s="27">
        <f t="shared" si="57"/>
        <v>0.91287092917527679</v>
      </c>
      <c r="AK154" s="25">
        <v>2.5099999999999998</v>
      </c>
      <c r="AL154" s="27">
        <f t="shared" si="58"/>
        <v>0.54530711646582408</v>
      </c>
      <c r="AM154" s="27">
        <f t="shared" si="59"/>
        <v>1.7349351572897471</v>
      </c>
    </row>
    <row r="155" spans="1:39" s="25" customFormat="1" x14ac:dyDescent="0.2">
      <c r="A155" s="25">
        <v>15</v>
      </c>
      <c r="B155" s="25">
        <v>10</v>
      </c>
      <c r="C155" s="26">
        <v>15.1</v>
      </c>
      <c r="D155" s="26" t="s">
        <v>316</v>
      </c>
      <c r="E155" s="9" t="s">
        <v>232</v>
      </c>
      <c r="F155" s="9">
        <v>2</v>
      </c>
      <c r="G155" s="27">
        <v>14</v>
      </c>
      <c r="H155" s="27">
        <f t="shared" si="44"/>
        <v>1.1760912590556813</v>
      </c>
      <c r="I155" s="27">
        <f t="shared" si="45"/>
        <v>3.8078865529319543</v>
      </c>
      <c r="J155" s="27">
        <v>80</v>
      </c>
      <c r="K155" s="27">
        <f t="shared" si="46"/>
        <v>1.9084850188786497</v>
      </c>
      <c r="L155" s="27">
        <f t="shared" si="47"/>
        <v>8.9721792224631809</v>
      </c>
      <c r="M155" s="27">
        <v>85</v>
      </c>
      <c r="N155" s="27">
        <f t="shared" si="48"/>
        <v>1.9344984512435677</v>
      </c>
      <c r="O155" s="27">
        <f t="shared" si="49"/>
        <v>9.2466210044534645</v>
      </c>
      <c r="P155" s="26">
        <v>113.1302772999428</v>
      </c>
      <c r="Q155" s="27">
        <f t="shared" si="62"/>
        <v>2.0574008724635449</v>
      </c>
      <c r="R155" s="27">
        <f t="shared" si="63"/>
        <v>10.659750339475254</v>
      </c>
      <c r="S155" s="28">
        <v>103.07549362316217</v>
      </c>
      <c r="T155" s="27">
        <f t="shared" si="60"/>
        <v>2.0173484793936174</v>
      </c>
      <c r="U155" s="27">
        <f t="shared" si="61"/>
        <v>10.177204607511936</v>
      </c>
      <c r="V155" s="28">
        <v>112.73627731469004</v>
      </c>
      <c r="W155" s="27">
        <f t="shared" si="64"/>
        <v>2.0558990093201723</v>
      </c>
      <c r="X155" s="27">
        <f t="shared" si="65"/>
        <v>10.641253559364612</v>
      </c>
      <c r="Y155" s="26">
        <v>4.666666666666667</v>
      </c>
      <c r="Z155" s="27">
        <f t="shared" si="50"/>
        <v>0.75332766665861151</v>
      </c>
      <c r="AA155" s="27">
        <f t="shared" si="51"/>
        <v>2.2730302828309759</v>
      </c>
      <c r="AB155" s="29">
        <v>257.33333333333331</v>
      </c>
      <c r="AC155" s="27">
        <f t="shared" si="52"/>
        <v>2.412180447786648</v>
      </c>
      <c r="AD155" s="27">
        <f t="shared" si="53"/>
        <v>16.057189459346031</v>
      </c>
      <c r="AE155" s="30">
        <v>0.85</v>
      </c>
      <c r="AF155" s="27">
        <f t="shared" si="54"/>
        <v>0.26717172840301384</v>
      </c>
      <c r="AG155" s="27">
        <f t="shared" si="55"/>
        <v>1.1618950038622251</v>
      </c>
      <c r="AH155" s="31">
        <v>39.633333333333333</v>
      </c>
      <c r="AI155" s="27">
        <f t="shared" si="56"/>
        <v>1.6088824508987194</v>
      </c>
      <c r="AJ155" s="27">
        <f t="shared" si="57"/>
        <v>6.3350874763757865</v>
      </c>
      <c r="AK155" s="25">
        <v>1.99</v>
      </c>
      <c r="AL155" s="27">
        <f t="shared" si="58"/>
        <v>0.47567118832442967</v>
      </c>
      <c r="AM155" s="27">
        <f t="shared" si="59"/>
        <v>1.57797338380595</v>
      </c>
    </row>
    <row r="156" spans="1:39" s="25" customFormat="1" x14ac:dyDescent="0.2">
      <c r="A156" s="25">
        <v>15</v>
      </c>
      <c r="B156" s="25">
        <v>11</v>
      </c>
      <c r="C156" s="26">
        <v>15.11</v>
      </c>
      <c r="D156" s="26" t="s">
        <v>316</v>
      </c>
      <c r="E156" s="9" t="s">
        <v>265</v>
      </c>
      <c r="F156" s="9">
        <v>2</v>
      </c>
      <c r="G156" s="27">
        <v>12</v>
      </c>
      <c r="H156" s="27">
        <f t="shared" si="44"/>
        <v>1.1139433523068367</v>
      </c>
      <c r="I156" s="27">
        <f t="shared" si="45"/>
        <v>3.5355339059327378</v>
      </c>
      <c r="J156" s="27">
        <v>92</v>
      </c>
      <c r="K156" s="27">
        <f t="shared" si="46"/>
        <v>1.968482948553935</v>
      </c>
      <c r="L156" s="27">
        <f t="shared" si="47"/>
        <v>9.6176920308356717</v>
      </c>
      <c r="M156" s="27">
        <v>107</v>
      </c>
      <c r="N156" s="27">
        <f t="shared" si="48"/>
        <v>2.0334237554869499</v>
      </c>
      <c r="O156" s="27">
        <f t="shared" si="49"/>
        <v>10.36822067666386</v>
      </c>
      <c r="P156" s="26">
        <v>95.373661389007765</v>
      </c>
      <c r="Q156" s="27">
        <f t="shared" si="62"/>
        <v>1.9839583588369147</v>
      </c>
      <c r="R156" s="27">
        <f t="shared" si="63"/>
        <v>9.7915096583217327</v>
      </c>
      <c r="S156" s="28">
        <v>80.280421406939396</v>
      </c>
      <c r="T156" s="27">
        <f t="shared" si="60"/>
        <v>1.9099859465913449</v>
      </c>
      <c r="U156" s="27">
        <f t="shared" si="61"/>
        <v>8.9877929107728889</v>
      </c>
      <c r="V156" s="28">
        <v>63.939503725998527</v>
      </c>
      <c r="W156" s="27">
        <f t="shared" si="64"/>
        <v>1.8125089653820077</v>
      </c>
      <c r="X156" s="27">
        <f t="shared" si="65"/>
        <v>8.0274219850459172</v>
      </c>
      <c r="Y156" s="26">
        <v>6.333333333333333</v>
      </c>
      <c r="Z156" s="27">
        <f t="shared" si="50"/>
        <v>0.86530142610254379</v>
      </c>
      <c r="AA156" s="27">
        <f t="shared" si="51"/>
        <v>2.6140645235596871</v>
      </c>
      <c r="AB156" s="29">
        <v>239.16666666666666</v>
      </c>
      <c r="AC156" s="27">
        <f t="shared" si="52"/>
        <v>2.3805127304303455</v>
      </c>
      <c r="AD156" s="27">
        <f t="shared" si="53"/>
        <v>15.481171359644161</v>
      </c>
      <c r="AE156" s="30">
        <v>1.1499999999999999</v>
      </c>
      <c r="AF156" s="27">
        <f t="shared" si="54"/>
        <v>0.33243845991560533</v>
      </c>
      <c r="AG156" s="27">
        <f t="shared" si="55"/>
        <v>1.2845232578665129</v>
      </c>
      <c r="AH156" s="31">
        <v>0.86666666666666659</v>
      </c>
      <c r="AI156" s="27">
        <f t="shared" si="56"/>
        <v>0.27106677228653797</v>
      </c>
      <c r="AJ156" s="27">
        <f t="shared" si="57"/>
        <v>1.1690451944500122</v>
      </c>
      <c r="AK156" s="25">
        <v>2.8</v>
      </c>
      <c r="AL156" s="27">
        <f t="shared" si="58"/>
        <v>0.57978359661681012</v>
      </c>
      <c r="AM156" s="27">
        <f t="shared" si="59"/>
        <v>1.8165902124584949</v>
      </c>
    </row>
    <row r="157" spans="1:39" s="25" customFormat="1" x14ac:dyDescent="0.2">
      <c r="A157" s="25">
        <v>15</v>
      </c>
      <c r="B157" s="25">
        <v>12</v>
      </c>
      <c r="C157" s="26">
        <v>15.12</v>
      </c>
      <c r="D157" s="26" t="s">
        <v>316</v>
      </c>
      <c r="E157" s="9" t="s">
        <v>157</v>
      </c>
      <c r="F157" s="9">
        <v>2</v>
      </c>
      <c r="G157" s="27">
        <v>7</v>
      </c>
      <c r="H157" s="27">
        <f t="shared" si="44"/>
        <v>0.90308998699194354</v>
      </c>
      <c r="I157" s="27">
        <f t="shared" si="45"/>
        <v>2.7386127875258306</v>
      </c>
      <c r="J157" s="27">
        <v>100</v>
      </c>
      <c r="K157" s="27">
        <f t="shared" si="46"/>
        <v>2.0043213737826426</v>
      </c>
      <c r="L157" s="27">
        <f t="shared" si="47"/>
        <v>10.024968827881711</v>
      </c>
      <c r="M157" s="27">
        <v>100</v>
      </c>
      <c r="N157" s="27">
        <f t="shared" si="48"/>
        <v>2.0043213737826426</v>
      </c>
      <c r="O157" s="27">
        <f t="shared" si="49"/>
        <v>10.024968827881711</v>
      </c>
      <c r="P157" s="26">
        <v>98.027838589412013</v>
      </c>
      <c r="Q157" s="27">
        <f t="shared" si="62"/>
        <v>1.9957573001149496</v>
      </c>
      <c r="R157" s="27">
        <f t="shared" si="63"/>
        <v>9.9261190094322362</v>
      </c>
      <c r="S157" s="28">
        <v>97.89068641188031</v>
      </c>
      <c r="T157" s="27">
        <f t="shared" si="60"/>
        <v>1.9951553913909719</v>
      </c>
      <c r="U157" s="27">
        <f t="shared" si="61"/>
        <v>9.9192079528498809</v>
      </c>
      <c r="V157" s="28">
        <v>81.601975470333926</v>
      </c>
      <c r="W157" s="27">
        <f t="shared" si="64"/>
        <v>1.9169904338289308</v>
      </c>
      <c r="X157" s="27">
        <f t="shared" si="65"/>
        <v>9.0610140420558842</v>
      </c>
      <c r="Y157" s="26">
        <v>3.3333333333333335</v>
      </c>
      <c r="Z157" s="27">
        <f t="shared" si="50"/>
        <v>0.63682209758717434</v>
      </c>
      <c r="AA157" s="27">
        <f t="shared" si="51"/>
        <v>1.9578900207451218</v>
      </c>
      <c r="AB157" s="29">
        <v>325.33333333333331</v>
      </c>
      <c r="AC157" s="27">
        <f t="shared" si="52"/>
        <v>2.5136614370834756</v>
      </c>
      <c r="AD157" s="27">
        <f t="shared" si="53"/>
        <v>18.050854088749745</v>
      </c>
      <c r="AE157" s="30">
        <v>0.85</v>
      </c>
      <c r="AF157" s="27">
        <f t="shared" si="54"/>
        <v>0.26717172840301384</v>
      </c>
      <c r="AG157" s="27">
        <f t="shared" si="55"/>
        <v>1.1618950038622251</v>
      </c>
      <c r="AH157" s="31">
        <v>19.033333333333335</v>
      </c>
      <c r="AI157" s="27">
        <f t="shared" si="56"/>
        <v>1.301753217283077</v>
      </c>
      <c r="AJ157" s="27">
        <f t="shared" si="57"/>
        <v>4.4196530783912591</v>
      </c>
      <c r="AK157" s="25">
        <v>2.12</v>
      </c>
      <c r="AL157" s="27">
        <f t="shared" si="58"/>
        <v>0.49415459401844281</v>
      </c>
      <c r="AM157" s="27">
        <f t="shared" si="59"/>
        <v>1.6186414056238645</v>
      </c>
    </row>
    <row r="158" spans="1:39" s="25" customFormat="1" x14ac:dyDescent="0.2">
      <c r="A158" s="25">
        <v>16</v>
      </c>
      <c r="B158" s="25">
        <v>1</v>
      </c>
      <c r="C158" s="26">
        <v>16.010000000000002</v>
      </c>
      <c r="D158" s="26" t="s">
        <v>312</v>
      </c>
      <c r="E158" s="9" t="s">
        <v>9</v>
      </c>
      <c r="F158" s="9">
        <v>1</v>
      </c>
      <c r="G158" s="27">
        <v>12</v>
      </c>
      <c r="H158" s="27">
        <f t="shared" si="44"/>
        <v>1.1139433523068367</v>
      </c>
      <c r="I158" s="27">
        <f t="shared" si="45"/>
        <v>3.5355339059327378</v>
      </c>
      <c r="J158" s="27">
        <v>122</v>
      </c>
      <c r="K158" s="27">
        <f t="shared" si="46"/>
        <v>2.0899051114393981</v>
      </c>
      <c r="L158" s="27">
        <f t="shared" si="47"/>
        <v>11.067971810589327</v>
      </c>
      <c r="M158" s="27">
        <v>128</v>
      </c>
      <c r="N158" s="27">
        <f t="shared" si="48"/>
        <v>2.1105897102992488</v>
      </c>
      <c r="O158" s="27">
        <f t="shared" si="49"/>
        <v>11.335784048754634</v>
      </c>
      <c r="P158" s="26">
        <v>107.16366702478194</v>
      </c>
      <c r="Q158" s="27">
        <f t="shared" si="62"/>
        <v>2.034081402540159</v>
      </c>
      <c r="R158" s="27">
        <f t="shared" si="63"/>
        <v>10.376110399604562</v>
      </c>
      <c r="S158" s="28">
        <v>91.96698619016891</v>
      </c>
      <c r="T158" s="27">
        <f t="shared" si="60"/>
        <v>1.9683287522002639</v>
      </c>
      <c r="U158" s="27">
        <f t="shared" si="61"/>
        <v>9.6159755714211812</v>
      </c>
      <c r="V158" s="28">
        <v>78.55741890088558</v>
      </c>
      <c r="W158" s="27">
        <f t="shared" si="64"/>
        <v>1.9006806847680568</v>
      </c>
      <c r="X158" s="27">
        <f t="shared" si="65"/>
        <v>8.8914238961420331</v>
      </c>
      <c r="Y158" s="26">
        <v>10.333333333333334</v>
      </c>
      <c r="Z158" s="27">
        <f t="shared" si="50"/>
        <v>1.0543576623225928</v>
      </c>
      <c r="AA158" s="27">
        <f t="shared" si="51"/>
        <v>3.2914029430219167</v>
      </c>
      <c r="AB158" s="29">
        <v>324.66666666666669</v>
      </c>
      <c r="AC158" s="27">
        <f t="shared" si="52"/>
        <v>2.5127733089991104</v>
      </c>
      <c r="AD158" s="27">
        <f t="shared" si="53"/>
        <v>18.03237828647865</v>
      </c>
      <c r="AE158" s="30">
        <v>1.55</v>
      </c>
      <c r="AF158" s="27">
        <f t="shared" si="54"/>
        <v>0.40654018043395512</v>
      </c>
      <c r="AG158" s="27">
        <f t="shared" si="55"/>
        <v>1.4317821063276353</v>
      </c>
      <c r="AH158" s="31" t="s">
        <v>29</v>
      </c>
      <c r="AI158" s="27" t="s">
        <v>29</v>
      </c>
      <c r="AJ158" s="27" t="s">
        <v>29</v>
      </c>
      <c r="AK158" s="27" t="s">
        <v>29</v>
      </c>
      <c r="AL158" s="27" t="s">
        <v>29</v>
      </c>
      <c r="AM158" s="27" t="s">
        <v>29</v>
      </c>
    </row>
    <row r="159" spans="1:39" s="25" customFormat="1" x14ac:dyDescent="0.2">
      <c r="A159" s="25">
        <v>16</v>
      </c>
      <c r="B159" s="25">
        <v>2</v>
      </c>
      <c r="C159" s="26">
        <v>16.02</v>
      </c>
      <c r="D159" s="26" t="s">
        <v>314</v>
      </c>
      <c r="E159" s="9" t="s">
        <v>268</v>
      </c>
      <c r="F159" s="9">
        <v>1</v>
      </c>
      <c r="G159" s="27">
        <v>11</v>
      </c>
      <c r="H159" s="27">
        <f t="shared" si="44"/>
        <v>1.0791812460476249</v>
      </c>
      <c r="I159" s="27">
        <f t="shared" si="45"/>
        <v>3.3911649915626341</v>
      </c>
      <c r="J159" s="27">
        <v>100</v>
      </c>
      <c r="K159" s="27">
        <f t="shared" si="46"/>
        <v>2.0043213737826426</v>
      </c>
      <c r="L159" s="27">
        <f t="shared" si="47"/>
        <v>10.024968827881711</v>
      </c>
      <c r="M159" s="27">
        <v>100</v>
      </c>
      <c r="N159" s="27">
        <f t="shared" si="48"/>
        <v>2.0043213737826426</v>
      </c>
      <c r="O159" s="27">
        <f t="shared" si="49"/>
        <v>10.024968827881711</v>
      </c>
      <c r="P159" s="26">
        <v>117.27526531269822</v>
      </c>
      <c r="Q159" s="27">
        <f t="shared" si="62"/>
        <v>2.0728939309223495</v>
      </c>
      <c r="R159" s="27">
        <f t="shared" si="63"/>
        <v>10.852431308821918</v>
      </c>
      <c r="S159" s="28">
        <v>103.22531185456474</v>
      </c>
      <c r="T159" s="27">
        <f t="shared" si="60"/>
        <v>2.0179732032611701</v>
      </c>
      <c r="U159" s="27">
        <f t="shared" si="61"/>
        <v>10.184562428232484</v>
      </c>
      <c r="V159" s="28">
        <v>96.15716442781833</v>
      </c>
      <c r="W159" s="27">
        <f t="shared" si="64"/>
        <v>1.9874748312532875</v>
      </c>
      <c r="X159" s="27">
        <f t="shared" si="65"/>
        <v>9.831437556523376</v>
      </c>
      <c r="Y159" s="26">
        <v>3</v>
      </c>
      <c r="Z159" s="27">
        <f t="shared" si="50"/>
        <v>0.6020599913279624</v>
      </c>
      <c r="AA159" s="27">
        <f t="shared" si="51"/>
        <v>1.8708286933869707</v>
      </c>
      <c r="AB159" s="29">
        <v>176.5</v>
      </c>
      <c r="AC159" s="27">
        <f t="shared" si="52"/>
        <v>2.249198357391113</v>
      </c>
      <c r="AD159" s="27">
        <f t="shared" si="53"/>
        <v>13.30413469565007</v>
      </c>
      <c r="AE159" s="30">
        <v>1.26</v>
      </c>
      <c r="AF159" s="27">
        <f t="shared" si="54"/>
        <v>0.35410843914740087</v>
      </c>
      <c r="AG159" s="27">
        <f t="shared" si="55"/>
        <v>1.3266499161421599</v>
      </c>
      <c r="AH159" s="31" t="s">
        <v>29</v>
      </c>
      <c r="AI159" s="27" t="s">
        <v>29</v>
      </c>
      <c r="AJ159" s="27" t="s">
        <v>29</v>
      </c>
      <c r="AK159" s="27" t="s">
        <v>29</v>
      </c>
      <c r="AL159" s="27" t="s">
        <v>29</v>
      </c>
      <c r="AM159" s="27" t="s">
        <v>29</v>
      </c>
    </row>
    <row r="160" spans="1:39" s="25" customFormat="1" x14ac:dyDescent="0.2">
      <c r="A160" s="25">
        <v>16</v>
      </c>
      <c r="B160" s="25">
        <v>3</v>
      </c>
      <c r="C160" s="26">
        <v>16.03</v>
      </c>
      <c r="D160" s="26" t="s">
        <v>314</v>
      </c>
      <c r="E160" s="9" t="s">
        <v>27</v>
      </c>
      <c r="F160" s="9">
        <v>1</v>
      </c>
      <c r="G160" s="27">
        <v>3</v>
      </c>
      <c r="H160" s="27">
        <f t="shared" si="44"/>
        <v>0.6020599913279624</v>
      </c>
      <c r="I160" s="27">
        <f t="shared" si="45"/>
        <v>1.8708286933869707</v>
      </c>
      <c r="J160" s="27">
        <v>80</v>
      </c>
      <c r="K160" s="27">
        <f t="shared" si="46"/>
        <v>1.9084850188786497</v>
      </c>
      <c r="L160" s="27">
        <f t="shared" si="47"/>
        <v>8.9721792224631809</v>
      </c>
      <c r="M160" s="27">
        <v>92</v>
      </c>
      <c r="N160" s="27">
        <f t="shared" si="48"/>
        <v>1.968482948553935</v>
      </c>
      <c r="O160" s="27">
        <f t="shared" si="49"/>
        <v>9.6176920308356717</v>
      </c>
      <c r="P160" s="26">
        <v>96.042387421945577</v>
      </c>
      <c r="Q160" s="27">
        <f t="shared" si="62"/>
        <v>1.9869614724362443</v>
      </c>
      <c r="R160" s="27">
        <f t="shared" si="63"/>
        <v>9.8255985783027775</v>
      </c>
      <c r="S160" s="28">
        <v>76.02207313588616</v>
      </c>
      <c r="T160" s="27">
        <f t="shared" si="60"/>
        <v>1.8866152039693727</v>
      </c>
      <c r="U160" s="27">
        <f t="shared" si="61"/>
        <v>8.7476895884505499</v>
      </c>
      <c r="V160" s="28">
        <v>99.352494588686326</v>
      </c>
      <c r="W160" s="27">
        <f t="shared" si="64"/>
        <v>2.0015281727640666</v>
      </c>
      <c r="X160" s="27">
        <f t="shared" si="65"/>
        <v>9.992622007695795</v>
      </c>
      <c r="Y160" s="26">
        <v>4.5</v>
      </c>
      <c r="Z160" s="27">
        <f t="shared" si="50"/>
        <v>0.74036268949424389</v>
      </c>
      <c r="AA160" s="27">
        <f t="shared" si="51"/>
        <v>2.2360679774997898</v>
      </c>
      <c r="AB160" s="29">
        <v>116.16666666666667</v>
      </c>
      <c r="AC160" s="27">
        <f t="shared" si="52"/>
        <v>2.0688040746361804</v>
      </c>
      <c r="AD160" s="27">
        <f t="shared" si="53"/>
        <v>10.801234497346433</v>
      </c>
      <c r="AE160" s="30">
        <v>1.33</v>
      </c>
      <c r="AF160" s="27">
        <f t="shared" si="54"/>
        <v>0.36735592102601899</v>
      </c>
      <c r="AG160" s="27">
        <f t="shared" si="55"/>
        <v>1.3527749258468684</v>
      </c>
      <c r="AH160" s="31">
        <v>0.83333333333333337</v>
      </c>
      <c r="AI160" s="27">
        <f t="shared" si="56"/>
        <v>0.26324143477458145</v>
      </c>
      <c r="AJ160" s="27">
        <f t="shared" si="57"/>
        <v>1.1547005383792517</v>
      </c>
      <c r="AK160" s="25">
        <v>2.25</v>
      </c>
      <c r="AL160" s="27">
        <f t="shared" si="58"/>
        <v>0.51188336097887432</v>
      </c>
      <c r="AM160" s="27">
        <f t="shared" si="59"/>
        <v>1.6583123951776999</v>
      </c>
    </row>
    <row r="161" spans="1:39" s="25" customFormat="1" x14ac:dyDescent="0.2">
      <c r="A161" s="25">
        <v>16</v>
      </c>
      <c r="B161" s="25">
        <v>4</v>
      </c>
      <c r="C161" s="26">
        <v>16.04</v>
      </c>
      <c r="D161" s="26" t="s">
        <v>314</v>
      </c>
      <c r="E161" s="9" t="s">
        <v>208</v>
      </c>
      <c r="F161" s="9">
        <v>1</v>
      </c>
      <c r="G161" s="27">
        <v>7</v>
      </c>
      <c r="H161" s="27">
        <f t="shared" si="44"/>
        <v>0.90308998699194354</v>
      </c>
      <c r="I161" s="27">
        <f t="shared" si="45"/>
        <v>2.7386127875258306</v>
      </c>
      <c r="J161" s="27">
        <v>85</v>
      </c>
      <c r="K161" s="27">
        <f t="shared" si="46"/>
        <v>1.9344984512435677</v>
      </c>
      <c r="L161" s="27">
        <f t="shared" si="47"/>
        <v>9.2466210044534645</v>
      </c>
      <c r="M161" s="27">
        <v>92</v>
      </c>
      <c r="N161" s="27">
        <f t="shared" si="48"/>
        <v>1.968482948553935</v>
      </c>
      <c r="O161" s="27">
        <f t="shared" si="49"/>
        <v>9.6176920308356717</v>
      </c>
      <c r="P161" s="26">
        <v>139.17113378815111</v>
      </c>
      <c r="Q161" s="27">
        <f t="shared" si="62"/>
        <v>2.1466585861892744</v>
      </c>
      <c r="R161" s="27">
        <f t="shared" si="63"/>
        <v>11.818254261444501</v>
      </c>
      <c r="S161" s="28" t="s">
        <v>29</v>
      </c>
      <c r="T161" s="27" t="s">
        <v>29</v>
      </c>
      <c r="U161" s="27" t="s">
        <v>29</v>
      </c>
      <c r="V161" s="27" t="s">
        <v>29</v>
      </c>
      <c r="W161" s="27" t="s">
        <v>29</v>
      </c>
      <c r="X161" s="27" t="s">
        <v>29</v>
      </c>
      <c r="Y161" s="26">
        <v>6</v>
      </c>
      <c r="Z161" s="27">
        <f t="shared" si="50"/>
        <v>0.84509804001425681</v>
      </c>
      <c r="AA161" s="27">
        <f t="shared" si="51"/>
        <v>2.5495097567963922</v>
      </c>
      <c r="AB161" s="29">
        <v>160.66666666666666</v>
      </c>
      <c r="AC161" s="27">
        <f t="shared" si="52"/>
        <v>2.2086204838826013</v>
      </c>
      <c r="AD161" s="27">
        <f t="shared" si="53"/>
        <v>12.69514342836136</v>
      </c>
      <c r="AE161" s="30">
        <v>1.43</v>
      </c>
      <c r="AF161" s="27">
        <f t="shared" si="54"/>
        <v>0.38560627359831212</v>
      </c>
      <c r="AG161" s="27">
        <f t="shared" si="55"/>
        <v>1.3892443989449805</v>
      </c>
      <c r="AH161" s="31" t="s">
        <v>29</v>
      </c>
      <c r="AI161" s="27" t="s">
        <v>29</v>
      </c>
      <c r="AJ161" s="27" t="s">
        <v>29</v>
      </c>
      <c r="AK161" s="27" t="s">
        <v>29</v>
      </c>
      <c r="AL161" s="27" t="s">
        <v>29</v>
      </c>
      <c r="AM161" s="27" t="s">
        <v>29</v>
      </c>
    </row>
    <row r="162" spans="1:39" s="25" customFormat="1" x14ac:dyDescent="0.2">
      <c r="A162" s="25">
        <v>16</v>
      </c>
      <c r="B162" s="25">
        <v>5</v>
      </c>
      <c r="C162" s="26">
        <v>16.05</v>
      </c>
      <c r="D162" s="26" t="s">
        <v>314</v>
      </c>
      <c r="E162" s="9" t="s">
        <v>140</v>
      </c>
      <c r="F162" s="9">
        <v>1</v>
      </c>
      <c r="G162" s="27">
        <v>11</v>
      </c>
      <c r="H162" s="27">
        <f t="shared" si="44"/>
        <v>1.0791812460476249</v>
      </c>
      <c r="I162" s="27">
        <f t="shared" si="45"/>
        <v>3.3911649915626341</v>
      </c>
      <c r="J162" s="27">
        <v>73</v>
      </c>
      <c r="K162" s="27">
        <f t="shared" si="46"/>
        <v>1.8692317197309762</v>
      </c>
      <c r="L162" s="27">
        <f t="shared" si="47"/>
        <v>8.5732140997411239</v>
      </c>
      <c r="M162" s="27">
        <v>80</v>
      </c>
      <c r="N162" s="27">
        <f t="shared" si="48"/>
        <v>1.9084850188786497</v>
      </c>
      <c r="O162" s="27">
        <f t="shared" si="49"/>
        <v>8.9721792224631809</v>
      </c>
      <c r="P162" s="26">
        <v>135.26645025150481</v>
      </c>
      <c r="Q162" s="27">
        <f t="shared" si="62"/>
        <v>2.1343889426712903</v>
      </c>
      <c r="R162" s="27">
        <f t="shared" si="63"/>
        <v>11.651886124207737</v>
      </c>
      <c r="S162" s="28">
        <v>128.83283610324901</v>
      </c>
      <c r="T162" s="27">
        <f t="shared" si="60"/>
        <v>2.1133845440435137</v>
      </c>
      <c r="U162" s="27">
        <f t="shared" si="61"/>
        <v>11.372459545025826</v>
      </c>
      <c r="V162" s="28">
        <v>89.472204074450929</v>
      </c>
      <c r="W162" s="27">
        <f t="shared" si="64"/>
        <v>1.9565151706826955</v>
      </c>
      <c r="X162" s="27">
        <f t="shared" si="65"/>
        <v>9.485367893468915</v>
      </c>
      <c r="Y162" s="26">
        <f>6/3</f>
        <v>2</v>
      </c>
      <c r="Z162" s="27">
        <f t="shared" si="50"/>
        <v>0.47712125471966244</v>
      </c>
      <c r="AA162" s="27">
        <f t="shared" si="51"/>
        <v>1.5811388300841898</v>
      </c>
      <c r="AB162" s="29">
        <v>207.5</v>
      </c>
      <c r="AC162" s="27">
        <f t="shared" si="52"/>
        <v>2.3191060593097763</v>
      </c>
      <c r="AD162" s="27">
        <f t="shared" si="53"/>
        <v>14.422205101855956</v>
      </c>
      <c r="AE162" s="30">
        <v>1.04</v>
      </c>
      <c r="AF162" s="27">
        <f t="shared" si="54"/>
        <v>0.30963016742589877</v>
      </c>
      <c r="AG162" s="27">
        <f t="shared" si="55"/>
        <v>1.2409673645990857</v>
      </c>
      <c r="AH162" s="31" t="s">
        <v>29</v>
      </c>
      <c r="AI162" s="27" t="s">
        <v>29</v>
      </c>
      <c r="AJ162" s="27" t="s">
        <v>29</v>
      </c>
      <c r="AK162" s="27" t="s">
        <v>29</v>
      </c>
      <c r="AL162" s="27" t="s">
        <v>29</v>
      </c>
      <c r="AM162" s="27" t="s">
        <v>29</v>
      </c>
    </row>
    <row r="163" spans="1:39" s="25" customFormat="1" x14ac:dyDescent="0.2">
      <c r="A163" s="25">
        <v>16</v>
      </c>
      <c r="B163" s="25">
        <v>6</v>
      </c>
      <c r="C163" s="26">
        <v>16.059999999999999</v>
      </c>
      <c r="D163" s="26" t="s">
        <v>313</v>
      </c>
      <c r="E163" s="9" t="s">
        <v>11</v>
      </c>
      <c r="F163" s="9">
        <v>1</v>
      </c>
      <c r="G163" s="27">
        <v>14</v>
      </c>
      <c r="H163" s="27">
        <f t="shared" si="44"/>
        <v>1.1760912590556813</v>
      </c>
      <c r="I163" s="27">
        <f t="shared" si="45"/>
        <v>3.8078865529319543</v>
      </c>
      <c r="J163" s="27">
        <v>58</v>
      </c>
      <c r="K163" s="27">
        <f t="shared" si="46"/>
        <v>1.7708520116421442</v>
      </c>
      <c r="L163" s="27">
        <f t="shared" si="47"/>
        <v>7.6485292703891776</v>
      </c>
      <c r="M163" s="27">
        <v>65</v>
      </c>
      <c r="N163" s="27">
        <f t="shared" si="48"/>
        <v>1.8195439355418688</v>
      </c>
      <c r="O163" s="27">
        <f t="shared" si="49"/>
        <v>8.0932070281193234</v>
      </c>
      <c r="P163" s="26">
        <v>112.41102955571236</v>
      </c>
      <c r="Q163" s="27">
        <f t="shared" si="62"/>
        <v>2.0546552930247159</v>
      </c>
      <c r="R163" s="27">
        <f t="shared" si="63"/>
        <v>10.6259601710016</v>
      </c>
      <c r="S163" s="28" t="s">
        <v>29</v>
      </c>
      <c r="T163" s="27" t="s">
        <v>29</v>
      </c>
      <c r="U163" s="27" t="s">
        <v>29</v>
      </c>
      <c r="V163" s="28" t="s">
        <v>29</v>
      </c>
      <c r="W163" s="27" t="s">
        <v>29</v>
      </c>
      <c r="X163" s="27" t="s">
        <v>29</v>
      </c>
      <c r="Y163" s="26">
        <v>0.66666666666666663</v>
      </c>
      <c r="Z163" s="27">
        <f t="shared" si="50"/>
        <v>0.22184874961635634</v>
      </c>
      <c r="AA163" s="27">
        <f t="shared" si="51"/>
        <v>1.0801234497346432</v>
      </c>
      <c r="AB163" s="29">
        <v>208.33333333333334</v>
      </c>
      <c r="AC163" s="27">
        <f t="shared" si="52"/>
        <v>2.3208383890175339</v>
      </c>
      <c r="AD163" s="27">
        <f t="shared" si="53"/>
        <v>14.451066857963578</v>
      </c>
      <c r="AE163" s="30">
        <v>0.47</v>
      </c>
      <c r="AF163" s="27">
        <f t="shared" si="54"/>
        <v>0.16731733474817609</v>
      </c>
      <c r="AG163" s="27">
        <f t="shared" si="55"/>
        <v>0.98488578017961048</v>
      </c>
      <c r="AH163" s="31">
        <v>193.23333333333335</v>
      </c>
      <c r="AI163" s="27">
        <f t="shared" si="56"/>
        <v>2.2883237633704878</v>
      </c>
      <c r="AJ163" s="27">
        <f t="shared" si="57"/>
        <v>13.91881220985948</v>
      </c>
      <c r="AK163" s="25">
        <v>1.46</v>
      </c>
      <c r="AL163" s="27">
        <f t="shared" si="58"/>
        <v>0.39093510710337914</v>
      </c>
      <c r="AM163" s="27">
        <f t="shared" si="59"/>
        <v>1.4</v>
      </c>
    </row>
    <row r="164" spans="1:39" s="25" customFormat="1" x14ac:dyDescent="0.2">
      <c r="A164" s="25">
        <v>16</v>
      </c>
      <c r="B164" s="25">
        <v>7</v>
      </c>
      <c r="C164" s="26">
        <v>16.07</v>
      </c>
      <c r="D164" s="26" t="s">
        <v>316</v>
      </c>
      <c r="E164" s="9" t="s">
        <v>267</v>
      </c>
      <c r="F164" s="9">
        <v>2</v>
      </c>
      <c r="G164" s="27">
        <v>15</v>
      </c>
      <c r="H164" s="27">
        <f t="shared" si="44"/>
        <v>1.2041199826559248</v>
      </c>
      <c r="I164" s="27">
        <f t="shared" si="45"/>
        <v>3.9370039370059056</v>
      </c>
      <c r="J164" s="27">
        <v>80</v>
      </c>
      <c r="K164" s="27">
        <f t="shared" si="46"/>
        <v>1.9084850188786497</v>
      </c>
      <c r="L164" s="27">
        <f t="shared" si="47"/>
        <v>8.9721792224631809</v>
      </c>
      <c r="M164" s="27">
        <v>80</v>
      </c>
      <c r="N164" s="27">
        <f t="shared" si="48"/>
        <v>1.9084850188786497</v>
      </c>
      <c r="O164" s="27">
        <f t="shared" si="49"/>
        <v>8.9721792224631809</v>
      </c>
      <c r="P164" s="26">
        <v>123.9954717459625</v>
      </c>
      <c r="Q164" s="27">
        <f t="shared" si="62"/>
        <v>2.0968942799571524</v>
      </c>
      <c r="R164" s="27">
        <f t="shared" si="63"/>
        <v>11.157753884450154</v>
      </c>
      <c r="S164" s="28">
        <v>113.4105658560691</v>
      </c>
      <c r="T164" s="27">
        <f t="shared" si="60"/>
        <v>2.0584661335575052</v>
      </c>
      <c r="U164" s="27">
        <f t="shared" si="61"/>
        <v>10.672889292786143</v>
      </c>
      <c r="V164" s="28">
        <v>117.58113420895155</v>
      </c>
      <c r="W164" s="27">
        <f t="shared" si="64"/>
        <v>2.0740155999837575</v>
      </c>
      <c r="X164" s="27">
        <f t="shared" si="65"/>
        <v>10.866514354150164</v>
      </c>
      <c r="Y164" s="26">
        <f>3/3</f>
        <v>1</v>
      </c>
      <c r="Z164" s="27">
        <f t="shared" si="50"/>
        <v>0.3010299956639812</v>
      </c>
      <c r="AA164" s="27">
        <f t="shared" si="51"/>
        <v>1.2247448713915889</v>
      </c>
      <c r="AB164" s="29">
        <v>150.83333333333334</v>
      </c>
      <c r="AC164" s="27">
        <f t="shared" si="52"/>
        <v>2.1813671265893548</v>
      </c>
      <c r="AD164" s="27">
        <f t="shared" si="53"/>
        <v>12.301761391497291</v>
      </c>
      <c r="AE164" s="30">
        <v>0.63</v>
      </c>
      <c r="AF164" s="27">
        <f t="shared" si="54"/>
        <v>0.21218760440395779</v>
      </c>
      <c r="AG164" s="27">
        <f t="shared" si="55"/>
        <v>1.0630145812734648</v>
      </c>
      <c r="AH164" s="31">
        <v>72.333333333333329</v>
      </c>
      <c r="AI164" s="27">
        <f t="shared" si="56"/>
        <v>1.8653014261025438</v>
      </c>
      <c r="AJ164" s="27">
        <f t="shared" si="57"/>
        <v>8.5342447429947388</v>
      </c>
      <c r="AK164" s="25">
        <v>1.53</v>
      </c>
      <c r="AL164" s="27">
        <f t="shared" si="58"/>
        <v>0.40312052117581798</v>
      </c>
      <c r="AM164" s="27">
        <f t="shared" si="59"/>
        <v>1.4247806848775009</v>
      </c>
    </row>
    <row r="165" spans="1:39" s="25" customFormat="1" x14ac:dyDescent="0.2">
      <c r="A165" s="25">
        <v>16</v>
      </c>
      <c r="B165" s="25">
        <v>8</v>
      </c>
      <c r="C165" s="26">
        <v>16.079999999999998</v>
      </c>
      <c r="D165" s="26" t="s">
        <v>316</v>
      </c>
      <c r="E165" s="9" t="s">
        <v>270</v>
      </c>
      <c r="F165" s="9">
        <v>2</v>
      </c>
      <c r="G165" s="27">
        <v>13</v>
      </c>
      <c r="H165" s="27">
        <f t="shared" si="44"/>
        <v>1.146128035678238</v>
      </c>
      <c r="I165" s="27">
        <f t="shared" si="45"/>
        <v>3.6742346141747673</v>
      </c>
      <c r="J165" s="27">
        <v>80</v>
      </c>
      <c r="K165" s="27">
        <f t="shared" si="46"/>
        <v>1.9084850188786497</v>
      </c>
      <c r="L165" s="27">
        <f t="shared" si="47"/>
        <v>8.9721792224631809</v>
      </c>
      <c r="M165" s="27">
        <v>80</v>
      </c>
      <c r="N165" s="27">
        <f t="shared" si="48"/>
        <v>1.9084850188786497</v>
      </c>
      <c r="O165" s="27">
        <f t="shared" si="49"/>
        <v>8.9721792224631809</v>
      </c>
      <c r="P165" s="26">
        <v>106.89348093395141</v>
      </c>
      <c r="Q165" s="27">
        <f t="shared" si="62"/>
        <v>2.0329952048317281</v>
      </c>
      <c r="R165" s="27">
        <f t="shared" si="63"/>
        <v>10.363082598047331</v>
      </c>
      <c r="S165" s="28">
        <v>103.52320517935243</v>
      </c>
      <c r="T165" s="27">
        <f t="shared" si="60"/>
        <v>2.0192127187969979</v>
      </c>
      <c r="U165" s="27">
        <f t="shared" si="61"/>
        <v>10.199176691250742</v>
      </c>
      <c r="V165" s="28">
        <v>88.623307590609215</v>
      </c>
      <c r="W165" s="27">
        <f t="shared" si="64"/>
        <v>1.9524209677163111</v>
      </c>
      <c r="X165" s="27">
        <f t="shared" si="65"/>
        <v>9.4405141592293162</v>
      </c>
      <c r="Y165" s="26">
        <f>9/3</f>
        <v>3</v>
      </c>
      <c r="Z165" s="27">
        <f t="shared" si="50"/>
        <v>0.6020599913279624</v>
      </c>
      <c r="AA165" s="27">
        <f t="shared" si="51"/>
        <v>1.8708286933869707</v>
      </c>
      <c r="AB165" s="29">
        <v>190.5</v>
      </c>
      <c r="AC165" s="27">
        <f t="shared" si="52"/>
        <v>2.2821687783046416</v>
      </c>
      <c r="AD165" s="27">
        <f t="shared" si="53"/>
        <v>13.820274961085254</v>
      </c>
      <c r="AE165" s="30">
        <v>0.83</v>
      </c>
      <c r="AF165" s="27">
        <f t="shared" si="54"/>
        <v>0.26245108973042947</v>
      </c>
      <c r="AG165" s="27">
        <f t="shared" si="55"/>
        <v>1.1532562594670797</v>
      </c>
      <c r="AH165" s="31">
        <v>25.333333333333332</v>
      </c>
      <c r="AI165" s="27">
        <f t="shared" si="56"/>
        <v>1.420505836570779</v>
      </c>
      <c r="AJ165" s="27">
        <f t="shared" si="57"/>
        <v>5.0826502273256349</v>
      </c>
      <c r="AK165" s="25">
        <v>1.95</v>
      </c>
      <c r="AL165" s="27">
        <f t="shared" si="58"/>
        <v>0.46982201597816303</v>
      </c>
      <c r="AM165" s="27">
        <f t="shared" si="59"/>
        <v>1.5652475842498528</v>
      </c>
    </row>
    <row r="166" spans="1:39" s="25" customFormat="1" x14ac:dyDescent="0.2">
      <c r="A166" s="25">
        <v>16</v>
      </c>
      <c r="B166" s="25">
        <v>9</v>
      </c>
      <c r="C166" s="26">
        <v>16.09</v>
      </c>
      <c r="D166" s="26" t="s">
        <v>312</v>
      </c>
      <c r="E166" s="9" t="s">
        <v>9</v>
      </c>
      <c r="F166" s="9">
        <v>2</v>
      </c>
      <c r="G166" s="27">
        <v>10</v>
      </c>
      <c r="H166" s="27">
        <f t="shared" si="44"/>
        <v>1.0413926851582251</v>
      </c>
      <c r="I166" s="27">
        <f t="shared" si="45"/>
        <v>3.2403703492039302</v>
      </c>
      <c r="J166" s="27">
        <v>128</v>
      </c>
      <c r="K166" s="27">
        <f t="shared" si="46"/>
        <v>2.1105897102992488</v>
      </c>
      <c r="L166" s="27">
        <f t="shared" si="47"/>
        <v>11.335784048754634</v>
      </c>
      <c r="M166" s="27">
        <v>128</v>
      </c>
      <c r="N166" s="27">
        <f t="shared" si="48"/>
        <v>2.1105897102992488</v>
      </c>
      <c r="O166" s="27">
        <f t="shared" si="49"/>
        <v>11.335784048754634</v>
      </c>
      <c r="P166" s="26">
        <v>143.73897615284599</v>
      </c>
      <c r="Q166" s="27">
        <f t="shared" si="62"/>
        <v>2.1605854962108446</v>
      </c>
      <c r="R166" s="27">
        <f t="shared" si="63"/>
        <v>12.009953211934091</v>
      </c>
      <c r="S166" s="28">
        <v>110.64755562103574</v>
      </c>
      <c r="T166" s="27">
        <f t="shared" si="60"/>
        <v>2.0478492191950362</v>
      </c>
      <c r="U166" s="27">
        <f t="shared" si="61"/>
        <v>10.542654107056521</v>
      </c>
      <c r="V166" s="28">
        <v>97.777051403907521</v>
      </c>
      <c r="W166" s="27">
        <f t="shared" si="64"/>
        <v>1.9946560578841939</v>
      </c>
      <c r="X166" s="27">
        <f t="shared" si="65"/>
        <v>9.9134782697047115</v>
      </c>
      <c r="Y166" s="26">
        <v>11.333333333333334</v>
      </c>
      <c r="Z166" s="27">
        <f t="shared" si="50"/>
        <v>1.0910804693473326</v>
      </c>
      <c r="AA166" s="27">
        <f t="shared" si="51"/>
        <v>3.4399612400917157</v>
      </c>
      <c r="AB166" s="29">
        <v>324</v>
      </c>
      <c r="AC166" s="27">
        <f t="shared" si="52"/>
        <v>2.5118833609788744</v>
      </c>
      <c r="AD166" s="27">
        <f t="shared" si="53"/>
        <v>18.013883534651821</v>
      </c>
      <c r="AE166" s="30">
        <v>0.84</v>
      </c>
      <c r="AF166" s="27">
        <f t="shared" si="54"/>
        <v>0.26481782300953643</v>
      </c>
      <c r="AG166" s="27">
        <f t="shared" si="55"/>
        <v>1.1575836902790224</v>
      </c>
      <c r="AH166" s="31">
        <v>5.3666666666666671</v>
      </c>
      <c r="AI166" s="27">
        <f t="shared" si="56"/>
        <v>0.80391211252806516</v>
      </c>
      <c r="AJ166" s="27">
        <f t="shared" si="57"/>
        <v>2.4221202832779936</v>
      </c>
      <c r="AK166" s="25">
        <v>1.87</v>
      </c>
      <c r="AL166" s="27">
        <f t="shared" si="58"/>
        <v>0.45788189673399232</v>
      </c>
      <c r="AM166" s="27">
        <f t="shared" si="59"/>
        <v>1.5394804318340654</v>
      </c>
    </row>
    <row r="167" spans="1:39" s="25" customFormat="1" x14ac:dyDescent="0.2">
      <c r="A167" s="25">
        <v>16</v>
      </c>
      <c r="B167" s="25">
        <v>10</v>
      </c>
      <c r="C167" s="26">
        <v>16.100000000000001</v>
      </c>
      <c r="D167" s="26" t="s">
        <v>316</v>
      </c>
      <c r="E167" s="9" t="s">
        <v>272</v>
      </c>
      <c r="F167" s="9">
        <v>2</v>
      </c>
      <c r="G167" s="27">
        <v>5</v>
      </c>
      <c r="H167" s="27">
        <f t="shared" si="44"/>
        <v>0.77815125038364363</v>
      </c>
      <c r="I167" s="27">
        <f t="shared" si="45"/>
        <v>2.3452078799117149</v>
      </c>
      <c r="J167" s="27">
        <v>85</v>
      </c>
      <c r="K167" s="27">
        <f t="shared" si="46"/>
        <v>1.9344984512435677</v>
      </c>
      <c r="L167" s="27">
        <f t="shared" si="47"/>
        <v>9.2466210044534645</v>
      </c>
      <c r="M167" s="27">
        <v>92</v>
      </c>
      <c r="N167" s="27">
        <f t="shared" si="48"/>
        <v>1.968482948553935</v>
      </c>
      <c r="O167" s="27">
        <f t="shared" si="49"/>
        <v>9.6176920308356717</v>
      </c>
      <c r="P167" s="26">
        <v>118.65007544993402</v>
      </c>
      <c r="Q167" s="27">
        <f t="shared" si="62"/>
        <v>2.0779129768105484</v>
      </c>
      <c r="R167" s="27">
        <f t="shared" si="63"/>
        <v>10.915588644225011</v>
      </c>
      <c r="S167" s="28">
        <v>94.949170458848187</v>
      </c>
      <c r="T167" s="27">
        <f t="shared" si="60"/>
        <v>1.982041224337753</v>
      </c>
      <c r="U167" s="27">
        <f t="shared" si="61"/>
        <v>9.7698091311370145</v>
      </c>
      <c r="V167" s="28" t="s">
        <v>29</v>
      </c>
      <c r="W167" s="27" t="s">
        <v>29</v>
      </c>
      <c r="X167" s="27" t="s">
        <v>29</v>
      </c>
      <c r="Y167" s="26">
        <v>0</v>
      </c>
      <c r="Z167" s="27">
        <f t="shared" si="50"/>
        <v>0</v>
      </c>
      <c r="AA167" s="27">
        <f t="shared" si="51"/>
        <v>0.70710678118654757</v>
      </c>
      <c r="AB167" s="29">
        <v>169.5</v>
      </c>
      <c r="AC167" s="27">
        <f t="shared" si="52"/>
        <v>2.2317243833285163</v>
      </c>
      <c r="AD167" s="27">
        <f t="shared" si="53"/>
        <v>13.038404810405298</v>
      </c>
      <c r="AE167" s="30" t="s">
        <v>29</v>
      </c>
      <c r="AF167" s="27" t="s">
        <v>29</v>
      </c>
      <c r="AG167" s="27" t="s">
        <v>29</v>
      </c>
      <c r="AH167" s="31" t="s">
        <v>29</v>
      </c>
      <c r="AI167" s="27" t="s">
        <v>29</v>
      </c>
      <c r="AJ167" s="27" t="s">
        <v>29</v>
      </c>
      <c r="AK167" s="27" t="s">
        <v>29</v>
      </c>
      <c r="AL167" s="27" t="s">
        <v>29</v>
      </c>
      <c r="AM167" s="27" t="s">
        <v>29</v>
      </c>
    </row>
    <row r="168" spans="1:39" s="25" customFormat="1" x14ac:dyDescent="0.2">
      <c r="A168" s="25">
        <v>16</v>
      </c>
      <c r="B168" s="25">
        <v>11</v>
      </c>
      <c r="C168" s="26">
        <v>16.11</v>
      </c>
      <c r="D168" s="26" t="s">
        <v>316</v>
      </c>
      <c r="E168" s="9" t="s">
        <v>264</v>
      </c>
      <c r="F168" s="9">
        <v>2</v>
      </c>
      <c r="G168" s="27">
        <v>9</v>
      </c>
      <c r="H168" s="27">
        <f t="shared" si="44"/>
        <v>1</v>
      </c>
      <c r="I168" s="27">
        <f t="shared" si="45"/>
        <v>3.082207001484488</v>
      </c>
      <c r="J168" s="27">
        <v>80</v>
      </c>
      <c r="K168" s="27">
        <f t="shared" si="46"/>
        <v>1.9084850188786497</v>
      </c>
      <c r="L168" s="27">
        <f t="shared" si="47"/>
        <v>8.9721792224631809</v>
      </c>
      <c r="M168" s="27">
        <v>80</v>
      </c>
      <c r="N168" s="27">
        <f t="shared" si="48"/>
        <v>1.9084850188786497</v>
      </c>
      <c r="O168" s="27">
        <f t="shared" si="49"/>
        <v>8.9721792224631809</v>
      </c>
      <c r="P168" s="26">
        <v>112.39491521436446</v>
      </c>
      <c r="Q168" s="27">
        <f t="shared" si="62"/>
        <v>2.0545935806251951</v>
      </c>
      <c r="R168" s="27">
        <f t="shared" si="63"/>
        <v>10.625201890522574</v>
      </c>
      <c r="S168" s="28" t="s">
        <v>29</v>
      </c>
      <c r="T168" s="27" t="s">
        <v>29</v>
      </c>
      <c r="U168" s="27" t="s">
        <v>29</v>
      </c>
      <c r="V168" s="28">
        <v>90.668670272483467</v>
      </c>
      <c r="W168" s="27">
        <f t="shared" si="64"/>
        <v>1.9622209316063155</v>
      </c>
      <c r="X168" s="27">
        <f t="shared" si="65"/>
        <v>9.5482286458004069</v>
      </c>
      <c r="Y168" s="26">
        <f>10/3</f>
        <v>3.3333333333333335</v>
      </c>
      <c r="Z168" s="27">
        <f t="shared" si="50"/>
        <v>0.63682209758717434</v>
      </c>
      <c r="AA168" s="27">
        <f t="shared" si="51"/>
        <v>1.9578900207451218</v>
      </c>
      <c r="AB168" s="29">
        <v>357.5</v>
      </c>
      <c r="AC168" s="27">
        <f t="shared" si="52"/>
        <v>2.5544891600038189</v>
      </c>
      <c r="AD168" s="27">
        <f t="shared" si="53"/>
        <v>18.920887928424502</v>
      </c>
      <c r="AE168" s="30">
        <v>0.98</v>
      </c>
      <c r="AF168" s="27">
        <f t="shared" si="54"/>
        <v>0.2966651902615311</v>
      </c>
      <c r="AG168" s="27">
        <f t="shared" si="55"/>
        <v>1.2165525060596438</v>
      </c>
      <c r="AH168" s="31">
        <v>49.9</v>
      </c>
      <c r="AI168" s="27">
        <f t="shared" si="56"/>
        <v>1.7067177823367587</v>
      </c>
      <c r="AJ168" s="27">
        <f t="shared" si="57"/>
        <v>7.0992957397195395</v>
      </c>
      <c r="AK168" s="25">
        <v>1.85</v>
      </c>
      <c r="AL168" s="27">
        <f t="shared" si="58"/>
        <v>0.45484486000851021</v>
      </c>
      <c r="AM168" s="27">
        <f t="shared" si="59"/>
        <v>1.5329709716755893</v>
      </c>
    </row>
    <row r="169" spans="1:39" s="25" customFormat="1" x14ac:dyDescent="0.2">
      <c r="A169" s="25">
        <v>16</v>
      </c>
      <c r="B169" s="25">
        <v>12</v>
      </c>
      <c r="C169" s="26">
        <v>16.12</v>
      </c>
      <c r="D169" s="26" t="s">
        <v>316</v>
      </c>
      <c r="E169" s="9" t="s">
        <v>142</v>
      </c>
      <c r="F169" s="9">
        <v>2</v>
      </c>
      <c r="G169" s="27">
        <v>12</v>
      </c>
      <c r="H169" s="27">
        <f t="shared" si="44"/>
        <v>1.1139433523068367</v>
      </c>
      <c r="I169" s="27">
        <f t="shared" si="45"/>
        <v>3.5355339059327378</v>
      </c>
      <c r="J169" s="27">
        <v>80</v>
      </c>
      <c r="K169" s="27">
        <f t="shared" si="46"/>
        <v>1.9084850188786497</v>
      </c>
      <c r="L169" s="27">
        <f t="shared" si="47"/>
        <v>8.9721792224631809</v>
      </c>
      <c r="M169" s="27">
        <v>80</v>
      </c>
      <c r="N169" s="27">
        <f t="shared" si="48"/>
        <v>1.9084850188786497</v>
      </c>
      <c r="O169" s="27">
        <f t="shared" si="49"/>
        <v>8.9721792224631809</v>
      </c>
      <c r="P169" s="26">
        <v>79.910703419503591</v>
      </c>
      <c r="Q169" s="27">
        <f t="shared" si="62"/>
        <v>1.9080059768477597</v>
      </c>
      <c r="R169" s="27">
        <f t="shared" si="63"/>
        <v>8.9672015377989354</v>
      </c>
      <c r="S169" s="28">
        <v>76.982703473006325</v>
      </c>
      <c r="T169" s="27">
        <f t="shared" si="60"/>
        <v>1.8919982870594139</v>
      </c>
      <c r="U169" s="27">
        <f t="shared" si="61"/>
        <v>8.8024259992916907</v>
      </c>
      <c r="V169" s="28">
        <v>76.373489417983492</v>
      </c>
      <c r="W169" s="27">
        <f t="shared" si="64"/>
        <v>1.8885921832709767</v>
      </c>
      <c r="X169" s="27">
        <f t="shared" si="65"/>
        <v>8.7677528146032664</v>
      </c>
      <c r="Y169" s="26">
        <f>3/3</f>
        <v>1</v>
      </c>
      <c r="Z169" s="27">
        <f t="shared" si="50"/>
        <v>0.3010299956639812</v>
      </c>
      <c r="AA169" s="27">
        <f t="shared" si="51"/>
        <v>1.2247448713915889</v>
      </c>
      <c r="AB169" s="29">
        <v>192.5</v>
      </c>
      <c r="AC169" s="27">
        <f t="shared" si="52"/>
        <v>2.2866809693549301</v>
      </c>
      <c r="AD169" s="27">
        <f t="shared" si="53"/>
        <v>13.892443989449804</v>
      </c>
      <c r="AE169" s="30">
        <v>0.6</v>
      </c>
      <c r="AF169" s="27">
        <f t="shared" si="54"/>
        <v>0.20411998265592479</v>
      </c>
      <c r="AG169" s="27">
        <f t="shared" si="55"/>
        <v>1.0488088481701516</v>
      </c>
      <c r="AH169" s="31">
        <v>56.233333333333327</v>
      </c>
      <c r="AI169" s="27">
        <f t="shared" si="56"/>
        <v>1.7576490404412539</v>
      </c>
      <c r="AJ169" s="27">
        <f t="shared" si="57"/>
        <v>7.5321532999092184</v>
      </c>
      <c r="AK169" s="25">
        <v>1.86</v>
      </c>
      <c r="AL169" s="27">
        <f t="shared" si="58"/>
        <v>0.45636603312904306</v>
      </c>
      <c r="AM169" s="27">
        <f t="shared" si="59"/>
        <v>1.5362291495737217</v>
      </c>
    </row>
    <row r="170" spans="1:39" s="25" customFormat="1" x14ac:dyDescent="0.2">
      <c r="A170" s="25">
        <v>17</v>
      </c>
      <c r="B170" s="25">
        <v>1</v>
      </c>
      <c r="C170" s="26">
        <v>17.010000000000002</v>
      </c>
      <c r="D170" s="26" t="s">
        <v>314</v>
      </c>
      <c r="E170" s="9" t="s">
        <v>69</v>
      </c>
      <c r="F170" s="9">
        <v>1</v>
      </c>
      <c r="G170" s="27">
        <v>13</v>
      </c>
      <c r="H170" s="27">
        <f t="shared" si="44"/>
        <v>1.146128035678238</v>
      </c>
      <c r="I170" s="27">
        <f t="shared" si="45"/>
        <v>3.6742346141747673</v>
      </c>
      <c r="J170" s="27">
        <v>80</v>
      </c>
      <c r="K170" s="27">
        <f t="shared" si="46"/>
        <v>1.9084850188786497</v>
      </c>
      <c r="L170" s="27">
        <f t="shared" si="47"/>
        <v>8.9721792224631809</v>
      </c>
      <c r="M170" s="27">
        <v>85</v>
      </c>
      <c r="N170" s="27">
        <f t="shared" si="48"/>
        <v>1.9344984512435677</v>
      </c>
      <c r="O170" s="27">
        <f t="shared" si="49"/>
        <v>9.2466210044534645</v>
      </c>
      <c r="P170" s="26">
        <v>137.74903683795463</v>
      </c>
      <c r="Q170" s="27">
        <f t="shared" si="62"/>
        <v>2.1422299770385815</v>
      </c>
      <c r="R170" s="27">
        <f t="shared" si="63"/>
        <v>11.75793505841713</v>
      </c>
      <c r="S170" s="28">
        <v>92.676972014615231</v>
      </c>
      <c r="T170" s="27">
        <f t="shared" si="60"/>
        <v>1.9716328442910671</v>
      </c>
      <c r="U170" s="27">
        <f t="shared" si="61"/>
        <v>9.6528219715591579</v>
      </c>
      <c r="V170" s="28">
        <v>104.38925068666104</v>
      </c>
      <c r="W170" s="27">
        <f t="shared" si="64"/>
        <v>2.0227963167063443</v>
      </c>
      <c r="X170" s="27">
        <f t="shared" si="65"/>
        <v>10.241545327081312</v>
      </c>
      <c r="Y170" s="26">
        <v>2.6666666666666665</v>
      </c>
      <c r="Z170" s="27">
        <f t="shared" si="50"/>
        <v>0.56427143043856254</v>
      </c>
      <c r="AA170" s="27">
        <f t="shared" si="51"/>
        <v>1.7795130420052185</v>
      </c>
      <c r="AB170" s="29">
        <v>193.66666666666666</v>
      </c>
      <c r="AC170" s="27">
        <f t="shared" si="52"/>
        <v>2.2892915923927371</v>
      </c>
      <c r="AD170" s="27">
        <f t="shared" si="53"/>
        <v>13.934369977385654</v>
      </c>
      <c r="AE170" s="30">
        <v>1.07</v>
      </c>
      <c r="AF170" s="27">
        <f t="shared" si="54"/>
        <v>0.31597034545691782</v>
      </c>
      <c r="AG170" s="27">
        <f t="shared" si="55"/>
        <v>1.2529964086141667</v>
      </c>
      <c r="AH170" s="31">
        <v>6.1333333333333329</v>
      </c>
      <c r="AI170" s="27">
        <f t="shared" si="56"/>
        <v>0.85329251862952837</v>
      </c>
      <c r="AJ170" s="27">
        <f t="shared" si="57"/>
        <v>2.5755258362775808</v>
      </c>
      <c r="AK170" s="25">
        <v>2.4</v>
      </c>
      <c r="AL170" s="27">
        <f t="shared" si="58"/>
        <v>0.53147891704225514</v>
      </c>
      <c r="AM170" s="27">
        <f t="shared" si="59"/>
        <v>1.70293863659264</v>
      </c>
    </row>
    <row r="171" spans="1:39" s="25" customFormat="1" x14ac:dyDescent="0.2">
      <c r="A171" s="25">
        <v>17</v>
      </c>
      <c r="B171" s="25">
        <v>2</v>
      </c>
      <c r="C171" s="26">
        <v>17.02</v>
      </c>
      <c r="D171" s="26" t="s">
        <v>314</v>
      </c>
      <c r="E171" s="9" t="s">
        <v>126</v>
      </c>
      <c r="F171" s="9">
        <v>1</v>
      </c>
      <c r="G171" s="27">
        <v>3</v>
      </c>
      <c r="H171" s="27">
        <f t="shared" si="44"/>
        <v>0.6020599913279624</v>
      </c>
      <c r="I171" s="27">
        <f t="shared" si="45"/>
        <v>1.8708286933869707</v>
      </c>
      <c r="J171" s="27">
        <v>85</v>
      </c>
      <c r="K171" s="27">
        <f t="shared" si="46"/>
        <v>1.9344984512435677</v>
      </c>
      <c r="L171" s="27">
        <f t="shared" si="47"/>
        <v>9.2466210044534645</v>
      </c>
      <c r="M171" s="27">
        <v>85</v>
      </c>
      <c r="N171" s="27">
        <f t="shared" si="48"/>
        <v>1.9344984512435677</v>
      </c>
      <c r="O171" s="27">
        <f t="shared" si="49"/>
        <v>9.2466210044534645</v>
      </c>
      <c r="P171" s="26" t="s">
        <v>29</v>
      </c>
      <c r="Q171" s="27" t="s">
        <v>29</v>
      </c>
      <c r="R171" s="27" t="s">
        <v>29</v>
      </c>
      <c r="S171" s="28">
        <v>103.49022813435107</v>
      </c>
      <c r="T171" s="27">
        <f t="shared" si="60"/>
        <v>2.0190756773775509</v>
      </c>
      <c r="U171" s="27">
        <f t="shared" si="61"/>
        <v>10.197559910799793</v>
      </c>
      <c r="V171" s="28" t="s">
        <v>29</v>
      </c>
      <c r="W171" s="27" t="s">
        <v>29</v>
      </c>
      <c r="X171" s="27" t="s">
        <v>29</v>
      </c>
      <c r="Y171" s="26">
        <v>1</v>
      </c>
      <c r="Z171" s="27">
        <f t="shared" si="50"/>
        <v>0.3010299956639812</v>
      </c>
      <c r="AA171" s="27">
        <f t="shared" si="51"/>
        <v>1.2247448713915889</v>
      </c>
      <c r="AB171" s="29">
        <v>294</v>
      </c>
      <c r="AC171" s="27">
        <f t="shared" si="52"/>
        <v>2.469822015978163</v>
      </c>
      <c r="AD171" s="27">
        <f t="shared" si="53"/>
        <v>17.161002301730512</v>
      </c>
      <c r="AE171" s="30">
        <v>1.53</v>
      </c>
      <c r="AF171" s="27">
        <f t="shared" si="54"/>
        <v>0.40312052117581798</v>
      </c>
      <c r="AG171" s="27">
        <f t="shared" si="55"/>
        <v>1.4247806848775009</v>
      </c>
      <c r="AH171" s="31">
        <v>2.5999999999999996</v>
      </c>
      <c r="AI171" s="27">
        <f t="shared" si="56"/>
        <v>0.55630250076728727</v>
      </c>
      <c r="AJ171" s="27">
        <f t="shared" si="57"/>
        <v>1.7606816861659007</v>
      </c>
      <c r="AK171" s="25">
        <v>1.91</v>
      </c>
      <c r="AL171" s="27">
        <f t="shared" si="58"/>
        <v>0.46389298898590731</v>
      </c>
      <c r="AM171" s="27">
        <f t="shared" si="59"/>
        <v>1.5524174696260025</v>
      </c>
    </row>
    <row r="172" spans="1:39" s="25" customFormat="1" x14ac:dyDescent="0.2">
      <c r="A172" s="25">
        <v>17</v>
      </c>
      <c r="B172" s="25">
        <v>3</v>
      </c>
      <c r="C172" s="26">
        <v>17.03</v>
      </c>
      <c r="D172" s="26" t="s">
        <v>312</v>
      </c>
      <c r="E172" s="9" t="s">
        <v>9</v>
      </c>
      <c r="F172" s="9">
        <v>1</v>
      </c>
      <c r="G172" s="27">
        <v>11</v>
      </c>
      <c r="H172" s="27">
        <f t="shared" si="44"/>
        <v>1.0791812460476249</v>
      </c>
      <c r="I172" s="27">
        <f t="shared" si="45"/>
        <v>3.3911649915626341</v>
      </c>
      <c r="J172" s="27">
        <v>122</v>
      </c>
      <c r="K172" s="27">
        <f t="shared" si="46"/>
        <v>2.0899051114393981</v>
      </c>
      <c r="L172" s="27">
        <f t="shared" si="47"/>
        <v>11.067971810589327</v>
      </c>
      <c r="M172" s="27">
        <v>122</v>
      </c>
      <c r="N172" s="27">
        <f t="shared" si="48"/>
        <v>2.0899051114393981</v>
      </c>
      <c r="O172" s="27">
        <f t="shared" si="49"/>
        <v>11.067971810589327</v>
      </c>
      <c r="P172" s="26">
        <v>98.338285541481483</v>
      </c>
      <c r="Q172" s="27">
        <f t="shared" si="62"/>
        <v>1.9971166603270194</v>
      </c>
      <c r="R172" s="27">
        <f t="shared" si="63"/>
        <v>9.9417445924486252</v>
      </c>
      <c r="S172" s="28">
        <v>87.749950611744865</v>
      </c>
      <c r="T172" s="27">
        <f t="shared" si="60"/>
        <v>1.9481681200476653</v>
      </c>
      <c r="U172" s="27">
        <f t="shared" si="61"/>
        <v>9.3941444853560174</v>
      </c>
      <c r="V172" s="28">
        <v>80.624673093759696</v>
      </c>
      <c r="W172" s="27">
        <f t="shared" si="64"/>
        <v>1.911821454940275</v>
      </c>
      <c r="X172" s="27">
        <f t="shared" si="65"/>
        <v>9.0069236198471057</v>
      </c>
      <c r="Y172" s="26">
        <v>9.3333333333333339</v>
      </c>
      <c r="Z172" s="27">
        <f t="shared" si="50"/>
        <v>1.0142404391146103</v>
      </c>
      <c r="AA172" s="27">
        <f t="shared" si="51"/>
        <v>3.1358146203711299</v>
      </c>
      <c r="AB172" s="29">
        <v>568.16666666666663</v>
      </c>
      <c r="AC172" s="27">
        <f t="shared" si="52"/>
        <v>2.7552394576339077</v>
      </c>
      <c r="AD172" s="27">
        <f t="shared" si="53"/>
        <v>23.846732830026561</v>
      </c>
      <c r="AE172" s="30">
        <v>0.84499999999999997</v>
      </c>
      <c r="AF172" s="27">
        <f t="shared" si="54"/>
        <v>0.26599637049507918</v>
      </c>
      <c r="AG172" s="27">
        <f t="shared" si="55"/>
        <v>1.1597413504743201</v>
      </c>
      <c r="AH172" s="31">
        <v>17.666666666666668</v>
      </c>
      <c r="AI172" s="27">
        <f t="shared" si="56"/>
        <v>1.2710667722865381</v>
      </c>
      <c r="AJ172" s="27">
        <f t="shared" si="57"/>
        <v>4.2622372841814737</v>
      </c>
      <c r="AK172" s="25">
        <v>2.48</v>
      </c>
      <c r="AL172" s="27">
        <f t="shared" si="58"/>
        <v>0.54157924394658097</v>
      </c>
      <c r="AM172" s="27">
        <f t="shared" si="59"/>
        <v>1.7262676501632068</v>
      </c>
    </row>
    <row r="173" spans="1:39" s="25" customFormat="1" x14ac:dyDescent="0.2">
      <c r="A173" s="25">
        <v>17</v>
      </c>
      <c r="B173" s="25">
        <v>4</v>
      </c>
      <c r="C173" s="26">
        <v>17.04</v>
      </c>
      <c r="D173" s="26" t="s">
        <v>313</v>
      </c>
      <c r="E173" s="9" t="s">
        <v>11</v>
      </c>
      <c r="F173" s="9">
        <v>1</v>
      </c>
      <c r="G173" s="27">
        <v>15</v>
      </c>
      <c r="H173" s="27">
        <f t="shared" si="44"/>
        <v>1.2041199826559248</v>
      </c>
      <c r="I173" s="27">
        <f t="shared" si="45"/>
        <v>3.9370039370059056</v>
      </c>
      <c r="J173" s="27">
        <v>58</v>
      </c>
      <c r="K173" s="27">
        <f t="shared" si="46"/>
        <v>1.7708520116421442</v>
      </c>
      <c r="L173" s="27">
        <f t="shared" si="47"/>
        <v>7.6485292703891776</v>
      </c>
      <c r="M173" s="27">
        <v>65</v>
      </c>
      <c r="N173" s="27">
        <f t="shared" si="48"/>
        <v>1.8195439355418688</v>
      </c>
      <c r="O173" s="27">
        <f t="shared" si="49"/>
        <v>8.0932070281193234</v>
      </c>
      <c r="P173" s="26">
        <v>103.91656864268911</v>
      </c>
      <c r="Q173" s="27">
        <f t="shared" si="62"/>
        <v>2.0208440782973236</v>
      </c>
      <c r="R173" s="27">
        <f t="shared" si="63"/>
        <v>10.218442574222802</v>
      </c>
      <c r="S173" s="28" t="s">
        <v>29</v>
      </c>
      <c r="T173" s="27" t="s">
        <v>29</v>
      </c>
      <c r="U173" s="27" t="s">
        <v>29</v>
      </c>
      <c r="V173" s="28" t="s">
        <v>29</v>
      </c>
      <c r="W173" s="27" t="s">
        <v>29</v>
      </c>
      <c r="X173" s="27" t="s">
        <v>29</v>
      </c>
      <c r="Y173" s="26">
        <v>0.66666666666666663</v>
      </c>
      <c r="Z173" s="27">
        <f t="shared" si="50"/>
        <v>0.22184874961635634</v>
      </c>
      <c r="AA173" s="27">
        <f t="shared" si="51"/>
        <v>1.0801234497346432</v>
      </c>
      <c r="AB173" s="29">
        <v>194.5</v>
      </c>
      <c r="AC173" s="27">
        <f t="shared" si="52"/>
        <v>2.2911467617318855</v>
      </c>
      <c r="AD173" s="27">
        <f t="shared" si="53"/>
        <v>13.964240043768941</v>
      </c>
      <c r="AE173" s="30">
        <v>0.49</v>
      </c>
      <c r="AF173" s="27">
        <f t="shared" si="54"/>
        <v>0.17318626841227402</v>
      </c>
      <c r="AG173" s="27">
        <f t="shared" si="55"/>
        <v>0.99498743710661997</v>
      </c>
      <c r="AH173" s="31">
        <v>195.36666666666667</v>
      </c>
      <c r="AI173" s="27">
        <f t="shared" si="56"/>
        <v>2.2930677680163307</v>
      </c>
      <c r="AJ173" s="27">
        <f t="shared" si="57"/>
        <v>13.995237285114772</v>
      </c>
      <c r="AK173" s="25">
        <v>1.28</v>
      </c>
      <c r="AL173" s="27">
        <f t="shared" si="58"/>
        <v>0.35793484700045386</v>
      </c>
      <c r="AM173" s="27">
        <f t="shared" si="59"/>
        <v>1.3341664064126333</v>
      </c>
    </row>
    <row r="174" spans="1:39" s="25" customFormat="1" x14ac:dyDescent="0.2">
      <c r="A174" s="25">
        <v>17</v>
      </c>
      <c r="B174" s="25">
        <v>5</v>
      </c>
      <c r="C174" s="26">
        <v>17.05</v>
      </c>
      <c r="D174" s="26" t="s">
        <v>314</v>
      </c>
      <c r="E174" s="9" t="s">
        <v>266</v>
      </c>
      <c r="F174" s="9">
        <v>1</v>
      </c>
      <c r="G174" s="27">
        <v>10</v>
      </c>
      <c r="H174" s="27">
        <f t="shared" si="44"/>
        <v>1.0413926851582251</v>
      </c>
      <c r="I174" s="27">
        <f t="shared" si="45"/>
        <v>3.2403703492039302</v>
      </c>
      <c r="J174" s="27">
        <v>80</v>
      </c>
      <c r="K174" s="27">
        <f t="shared" si="46"/>
        <v>1.9084850188786497</v>
      </c>
      <c r="L174" s="27">
        <f t="shared" si="47"/>
        <v>8.9721792224631809</v>
      </c>
      <c r="M174" s="27">
        <v>85</v>
      </c>
      <c r="N174" s="27">
        <f t="shared" si="48"/>
        <v>1.9344984512435677</v>
      </c>
      <c r="O174" s="27">
        <f t="shared" si="49"/>
        <v>9.2466210044534645</v>
      </c>
      <c r="P174" s="26">
        <v>124.28971273030866</v>
      </c>
      <c r="Q174" s="27">
        <f t="shared" si="62"/>
        <v>2.0979154134692291</v>
      </c>
      <c r="R174" s="27">
        <f t="shared" si="63"/>
        <v>11.170931596349011</v>
      </c>
      <c r="S174" s="28">
        <v>100.3590914685598</v>
      </c>
      <c r="T174" s="27">
        <f t="shared" si="60"/>
        <v>2.0058627090975687</v>
      </c>
      <c r="U174" s="27">
        <f t="shared" si="61"/>
        <v>10.042862712820474</v>
      </c>
      <c r="V174" s="28">
        <v>81.82985598019259</v>
      </c>
      <c r="W174" s="27">
        <f t="shared" si="64"/>
        <v>1.9181869062332222</v>
      </c>
      <c r="X174" s="27">
        <f t="shared" si="65"/>
        <v>9.0735801082148715</v>
      </c>
      <c r="Y174" s="26">
        <v>1</v>
      </c>
      <c r="Z174" s="27">
        <f t="shared" si="50"/>
        <v>0.3010299956639812</v>
      </c>
      <c r="AA174" s="27">
        <f t="shared" si="51"/>
        <v>1.2247448713915889</v>
      </c>
      <c r="AB174" s="29">
        <v>130.83333333333334</v>
      </c>
      <c r="AC174" s="27">
        <f t="shared" si="52"/>
        <v>2.120025233114033</v>
      </c>
      <c r="AD174" s="27">
        <f t="shared" si="53"/>
        <v>11.460075625114056</v>
      </c>
      <c r="AE174" s="30">
        <v>0.8</v>
      </c>
      <c r="AF174" s="27">
        <f t="shared" si="54"/>
        <v>0.25527250510330607</v>
      </c>
      <c r="AG174" s="27">
        <f t="shared" si="55"/>
        <v>1.1401754250991381</v>
      </c>
      <c r="AH174" s="31">
        <v>19.966666666666665</v>
      </c>
      <c r="AI174" s="27">
        <f t="shared" si="56"/>
        <v>1.3215293907256065</v>
      </c>
      <c r="AJ174" s="27">
        <f t="shared" si="57"/>
        <v>4.5240100206196123</v>
      </c>
      <c r="AK174" s="25">
        <v>1.84</v>
      </c>
      <c r="AL174" s="27">
        <f t="shared" si="58"/>
        <v>0.45331834004703764</v>
      </c>
      <c r="AM174" s="27">
        <f t="shared" si="59"/>
        <v>1.5297058540778354</v>
      </c>
    </row>
    <row r="175" spans="1:39" s="25" customFormat="1" x14ac:dyDescent="0.2">
      <c r="A175" s="25">
        <v>17</v>
      </c>
      <c r="B175" s="25">
        <v>6</v>
      </c>
      <c r="C175" s="26">
        <v>17.059999999999999</v>
      </c>
      <c r="D175" s="26" t="s">
        <v>312</v>
      </c>
      <c r="E175" s="9" t="s">
        <v>9</v>
      </c>
      <c r="F175" s="9">
        <v>1</v>
      </c>
      <c r="G175" s="27">
        <v>12</v>
      </c>
      <c r="H175" s="27">
        <f t="shared" si="44"/>
        <v>1.1139433523068367</v>
      </c>
      <c r="I175" s="27">
        <f t="shared" si="45"/>
        <v>3.5355339059327378</v>
      </c>
      <c r="J175" s="27">
        <v>114</v>
      </c>
      <c r="K175" s="27">
        <f t="shared" si="46"/>
        <v>2.0606978403536118</v>
      </c>
      <c r="L175" s="27">
        <f t="shared" si="47"/>
        <v>10.700467279516348</v>
      </c>
      <c r="M175" s="27">
        <v>122</v>
      </c>
      <c r="N175" s="27">
        <f t="shared" si="48"/>
        <v>2.0899051114393981</v>
      </c>
      <c r="O175" s="27">
        <f t="shared" si="49"/>
        <v>11.067971810589327</v>
      </c>
      <c r="P175" s="26">
        <v>106.61743881031127</v>
      </c>
      <c r="Q175" s="27">
        <f t="shared" si="62"/>
        <v>2.0318826520499589</v>
      </c>
      <c r="R175" s="27">
        <f t="shared" si="63"/>
        <v>10.349755495194621</v>
      </c>
      <c r="S175" s="28">
        <v>97.91961664032263</v>
      </c>
      <c r="T175" s="27">
        <f t="shared" si="60"/>
        <v>1.9952824245987311</v>
      </c>
      <c r="U175" s="27">
        <f t="shared" si="61"/>
        <v>9.9206661389406019</v>
      </c>
      <c r="V175" s="28">
        <v>96.819402882842226</v>
      </c>
      <c r="W175" s="27">
        <f t="shared" si="64"/>
        <v>1.9904250074376437</v>
      </c>
      <c r="X175" s="27">
        <f t="shared" si="65"/>
        <v>9.8650596999127291</v>
      </c>
      <c r="Y175" s="26">
        <v>12</v>
      </c>
      <c r="Z175" s="27">
        <f t="shared" si="50"/>
        <v>1.1139433523068367</v>
      </c>
      <c r="AA175" s="27">
        <f t="shared" si="51"/>
        <v>3.5355339059327378</v>
      </c>
      <c r="AB175" s="29">
        <v>503.5</v>
      </c>
      <c r="AC175" s="27">
        <f t="shared" si="52"/>
        <v>2.7028611705729295</v>
      </c>
      <c r="AD175" s="27">
        <f t="shared" si="53"/>
        <v>22.449944320643649</v>
      </c>
      <c r="AE175" s="30">
        <v>0.96</v>
      </c>
      <c r="AF175" s="27">
        <f t="shared" si="54"/>
        <v>0.29225607135647602</v>
      </c>
      <c r="AG175" s="27">
        <f t="shared" si="55"/>
        <v>1.2083045973594573</v>
      </c>
      <c r="AH175" s="31">
        <v>3.5333333333333332</v>
      </c>
      <c r="AI175" s="27">
        <f t="shared" si="56"/>
        <v>0.65641765365055504</v>
      </c>
      <c r="AJ175" s="27">
        <f t="shared" si="57"/>
        <v>2.0083160441856092</v>
      </c>
      <c r="AK175" s="25">
        <v>2</v>
      </c>
      <c r="AL175" s="27">
        <f t="shared" si="58"/>
        <v>0.47712125471966244</v>
      </c>
      <c r="AM175" s="27">
        <f t="shared" si="59"/>
        <v>1.5811388300841898</v>
      </c>
    </row>
    <row r="176" spans="1:39" s="25" customFormat="1" x14ac:dyDescent="0.2">
      <c r="A176" s="25">
        <v>17</v>
      </c>
      <c r="B176" s="25">
        <v>7</v>
      </c>
      <c r="C176" s="26">
        <v>17.07</v>
      </c>
      <c r="D176" s="26" t="s">
        <v>316</v>
      </c>
      <c r="E176" s="9" t="s">
        <v>145</v>
      </c>
      <c r="F176" s="9">
        <v>2</v>
      </c>
      <c r="G176" s="27">
        <v>5</v>
      </c>
      <c r="H176" s="27">
        <f t="shared" si="44"/>
        <v>0.77815125038364363</v>
      </c>
      <c r="I176" s="27">
        <f t="shared" si="45"/>
        <v>2.3452078799117149</v>
      </c>
      <c r="J176" s="27">
        <v>80</v>
      </c>
      <c r="K176" s="27">
        <f t="shared" si="46"/>
        <v>1.9084850188786497</v>
      </c>
      <c r="L176" s="27">
        <f t="shared" si="47"/>
        <v>8.9721792224631809</v>
      </c>
      <c r="M176" s="27">
        <v>80</v>
      </c>
      <c r="N176" s="27">
        <f t="shared" si="48"/>
        <v>1.9084850188786497</v>
      </c>
      <c r="O176" s="27">
        <f t="shared" si="49"/>
        <v>8.9721792224631809</v>
      </c>
      <c r="P176" s="26">
        <v>129.5906232459476</v>
      </c>
      <c r="Q176" s="27">
        <f t="shared" si="62"/>
        <v>2.115911994559732</v>
      </c>
      <c r="R176" s="27">
        <f t="shared" si="63"/>
        <v>11.405727650875573</v>
      </c>
      <c r="S176" s="28" t="s">
        <v>29</v>
      </c>
      <c r="T176" s="27" t="s">
        <v>29</v>
      </c>
      <c r="U176" s="27" t="s">
        <v>29</v>
      </c>
      <c r="V176" s="28">
        <v>96.583556130869923</v>
      </c>
      <c r="W176" s="27">
        <f t="shared" si="64"/>
        <v>1.9893766405837163</v>
      </c>
      <c r="X176" s="27">
        <f t="shared" si="65"/>
        <v>9.8530988085408904</v>
      </c>
      <c r="Y176" s="26">
        <f>11/3</f>
        <v>3.6666666666666665</v>
      </c>
      <c r="Z176" s="27">
        <f t="shared" si="50"/>
        <v>0.66900678095857558</v>
      </c>
      <c r="AA176" s="27">
        <f t="shared" si="51"/>
        <v>2.0412414523193148</v>
      </c>
      <c r="AB176" s="29">
        <v>209</v>
      </c>
      <c r="AC176" s="27">
        <f t="shared" si="52"/>
        <v>2.3222192947339191</v>
      </c>
      <c r="AD176" s="27">
        <f t="shared" si="53"/>
        <v>14.474114826130128</v>
      </c>
      <c r="AE176" s="30">
        <v>1.45</v>
      </c>
      <c r="AF176" s="27">
        <f t="shared" si="54"/>
        <v>0.38916608436453248</v>
      </c>
      <c r="AG176" s="27">
        <f t="shared" si="55"/>
        <v>1.3964240043768941</v>
      </c>
      <c r="AH176" s="31">
        <v>15.700000000000001</v>
      </c>
      <c r="AI176" s="27">
        <f t="shared" si="56"/>
        <v>1.2227164711475833</v>
      </c>
      <c r="AJ176" s="27">
        <f t="shared" si="57"/>
        <v>4.0249223594996222</v>
      </c>
      <c r="AK176" s="25">
        <v>2.46</v>
      </c>
      <c r="AL176" s="27">
        <f t="shared" si="58"/>
        <v>0.53907609879277663</v>
      </c>
      <c r="AM176" s="27">
        <f t="shared" si="59"/>
        <v>1.7204650534085253</v>
      </c>
    </row>
    <row r="177" spans="1:39" s="25" customFormat="1" x14ac:dyDescent="0.2">
      <c r="A177" s="25">
        <v>17</v>
      </c>
      <c r="B177" s="25">
        <v>8</v>
      </c>
      <c r="C177" s="26">
        <v>17.079999999999998</v>
      </c>
      <c r="D177" s="26" t="s">
        <v>316</v>
      </c>
      <c r="E177" s="9" t="s">
        <v>258</v>
      </c>
      <c r="F177" s="9">
        <v>2</v>
      </c>
      <c r="G177" s="27">
        <v>15</v>
      </c>
      <c r="H177" s="27">
        <f t="shared" si="44"/>
        <v>1.2041199826559248</v>
      </c>
      <c r="I177" s="27">
        <f t="shared" si="45"/>
        <v>3.9370039370059056</v>
      </c>
      <c r="J177" s="27">
        <v>80</v>
      </c>
      <c r="K177" s="27">
        <f t="shared" si="46"/>
        <v>1.9084850188786497</v>
      </c>
      <c r="L177" s="27">
        <f t="shared" si="47"/>
        <v>8.9721792224631809</v>
      </c>
      <c r="M177" s="27">
        <v>80</v>
      </c>
      <c r="N177" s="27">
        <f t="shared" si="48"/>
        <v>1.9084850188786497</v>
      </c>
      <c r="O177" s="27">
        <f t="shared" si="49"/>
        <v>8.9721792224631809</v>
      </c>
      <c r="P177" s="26">
        <v>123.88745695947185</v>
      </c>
      <c r="Q177" s="27">
        <f t="shared" si="62"/>
        <v>2.0965188223066313</v>
      </c>
      <c r="R177" s="27">
        <f t="shared" si="63"/>
        <v>11.152912487752777</v>
      </c>
      <c r="S177" s="28">
        <v>114.3398383562829</v>
      </c>
      <c r="T177" s="27">
        <f t="shared" si="60"/>
        <v>2.0619793384306653</v>
      </c>
      <c r="U177" s="27">
        <f t="shared" si="61"/>
        <v>10.716335117766842</v>
      </c>
      <c r="V177" s="28">
        <v>109.7332931539416</v>
      </c>
      <c r="W177" s="27">
        <f t="shared" si="64"/>
        <v>2.0442782158127093</v>
      </c>
      <c r="X177" s="27">
        <f t="shared" si="65"/>
        <v>10.499204405760544</v>
      </c>
      <c r="Y177" s="26">
        <f>4/3</f>
        <v>1.3333333333333333</v>
      </c>
      <c r="Z177" s="27">
        <f t="shared" si="50"/>
        <v>0.36797678529459432</v>
      </c>
      <c r="AA177" s="27">
        <f t="shared" si="51"/>
        <v>1.35400640077266</v>
      </c>
      <c r="AB177" s="29">
        <v>173.5</v>
      </c>
      <c r="AC177" s="27">
        <f t="shared" si="52"/>
        <v>2.2417954312951989</v>
      </c>
      <c r="AD177" s="27">
        <f t="shared" si="53"/>
        <v>13.19090595827292</v>
      </c>
      <c r="AE177" s="30">
        <v>0.71</v>
      </c>
      <c r="AF177" s="27">
        <f t="shared" si="54"/>
        <v>0.23299611039215382</v>
      </c>
      <c r="AG177" s="27">
        <f t="shared" si="55"/>
        <v>1.1000000000000001</v>
      </c>
      <c r="AH177" s="31">
        <v>59.43333333333333</v>
      </c>
      <c r="AI177" s="27">
        <f t="shared" si="56"/>
        <v>1.7812765493758462</v>
      </c>
      <c r="AJ177" s="27">
        <f t="shared" si="57"/>
        <v>7.741662181555931</v>
      </c>
      <c r="AK177" s="25">
        <v>1.5</v>
      </c>
      <c r="AL177" s="27">
        <f t="shared" si="58"/>
        <v>0.3979400086720376</v>
      </c>
      <c r="AM177" s="27">
        <f t="shared" si="59"/>
        <v>1.4142135623730951</v>
      </c>
    </row>
    <row r="178" spans="1:39" s="25" customFormat="1" x14ac:dyDescent="0.2">
      <c r="A178" s="25">
        <v>17</v>
      </c>
      <c r="B178" s="25">
        <v>9</v>
      </c>
      <c r="C178" s="26">
        <v>17.09</v>
      </c>
      <c r="D178" s="26" t="s">
        <v>316</v>
      </c>
      <c r="E178" s="9" t="s">
        <v>160</v>
      </c>
      <c r="F178" s="9">
        <v>2</v>
      </c>
      <c r="G178" s="27">
        <v>13</v>
      </c>
      <c r="H178" s="27">
        <f t="shared" si="44"/>
        <v>1.146128035678238</v>
      </c>
      <c r="I178" s="27">
        <f t="shared" si="45"/>
        <v>3.6742346141747673</v>
      </c>
      <c r="J178" s="27">
        <v>80</v>
      </c>
      <c r="K178" s="27">
        <f t="shared" si="46"/>
        <v>1.9084850188786497</v>
      </c>
      <c r="L178" s="27">
        <f t="shared" si="47"/>
        <v>8.9721792224631809</v>
      </c>
      <c r="M178" s="27">
        <v>80</v>
      </c>
      <c r="N178" s="27">
        <f t="shared" si="48"/>
        <v>1.9084850188786497</v>
      </c>
      <c r="O178" s="27">
        <f t="shared" si="49"/>
        <v>8.9721792224631809</v>
      </c>
      <c r="P178" s="26">
        <v>103.73534555690355</v>
      </c>
      <c r="Q178" s="27">
        <f t="shared" si="62"/>
        <v>2.0200932699295309</v>
      </c>
      <c r="R178" s="27">
        <f t="shared" si="63"/>
        <v>10.209571271943966</v>
      </c>
      <c r="S178" s="28">
        <v>103.98018784611835</v>
      </c>
      <c r="T178" s="27">
        <f t="shared" si="60"/>
        <v>2.0211073455369006</v>
      </c>
      <c r="U178" s="27">
        <f t="shared" si="61"/>
        <v>10.221555060073705</v>
      </c>
      <c r="V178" s="28">
        <v>98.597722549170797</v>
      </c>
      <c r="W178" s="27">
        <f t="shared" si="64"/>
        <v>1.9982494077446196</v>
      </c>
      <c r="X178" s="27">
        <f t="shared" si="65"/>
        <v>9.9547839026857226</v>
      </c>
      <c r="Y178" s="26">
        <f>7/3</f>
        <v>2.3333333333333335</v>
      </c>
      <c r="Z178" s="27">
        <f t="shared" si="50"/>
        <v>0.52287874528033762</v>
      </c>
      <c r="AA178" s="27">
        <f t="shared" si="51"/>
        <v>1.6832508230603465</v>
      </c>
      <c r="AB178" s="29">
        <v>265.16666666666669</v>
      </c>
      <c r="AC178" s="27">
        <f t="shared" si="52"/>
        <v>2.4251536657548391</v>
      </c>
      <c r="AD178" s="27">
        <f t="shared" si="53"/>
        <v>16.299284237863535</v>
      </c>
      <c r="AE178" s="30">
        <v>0.78</v>
      </c>
      <c r="AF178" s="27">
        <f t="shared" si="54"/>
        <v>0.250420002308894</v>
      </c>
      <c r="AG178" s="27">
        <f t="shared" si="55"/>
        <v>1.131370849898476</v>
      </c>
      <c r="AH178" s="31">
        <v>8.2666666666666675</v>
      </c>
      <c r="AI178" s="27">
        <f t="shared" si="56"/>
        <v>0.96692354119841384</v>
      </c>
      <c r="AJ178" s="27">
        <f t="shared" si="57"/>
        <v>2.960855732160327</v>
      </c>
      <c r="AK178" s="25">
        <v>2.25</v>
      </c>
      <c r="AL178" s="27">
        <f t="shared" si="58"/>
        <v>0.51188336097887432</v>
      </c>
      <c r="AM178" s="27">
        <f t="shared" si="59"/>
        <v>1.6583123951776999</v>
      </c>
    </row>
    <row r="179" spans="1:39" s="25" customFormat="1" x14ac:dyDescent="0.2">
      <c r="A179" s="25">
        <v>17</v>
      </c>
      <c r="B179" s="25">
        <v>10</v>
      </c>
      <c r="C179" s="26">
        <v>17.100000000000001</v>
      </c>
      <c r="D179" s="26" t="s">
        <v>316</v>
      </c>
      <c r="E179" s="9" t="s">
        <v>170</v>
      </c>
      <c r="F179" s="9">
        <v>2</v>
      </c>
      <c r="G179" s="27">
        <v>11</v>
      </c>
      <c r="H179" s="27">
        <f t="shared" si="44"/>
        <v>1.0791812460476249</v>
      </c>
      <c r="I179" s="27">
        <f t="shared" si="45"/>
        <v>3.3911649915626341</v>
      </c>
      <c r="J179" s="27">
        <v>73</v>
      </c>
      <c r="K179" s="27">
        <f t="shared" si="46"/>
        <v>1.8692317197309762</v>
      </c>
      <c r="L179" s="27">
        <f t="shared" si="47"/>
        <v>8.5732140997411239</v>
      </c>
      <c r="M179" s="27">
        <v>73</v>
      </c>
      <c r="N179" s="27">
        <f t="shared" si="48"/>
        <v>1.8692317197309762</v>
      </c>
      <c r="O179" s="27">
        <f t="shared" si="49"/>
        <v>8.5732140997411239</v>
      </c>
      <c r="P179" s="26">
        <v>122.40619948124483</v>
      </c>
      <c r="Q179" s="27">
        <f t="shared" si="62"/>
        <v>2.0913369776296857</v>
      </c>
      <c r="R179" s="27">
        <f t="shared" si="63"/>
        <v>11.086306845890782</v>
      </c>
      <c r="S179" s="28">
        <v>117.19369584697446</v>
      </c>
      <c r="T179" s="27">
        <f t="shared" si="60"/>
        <v>2.0725943129929014</v>
      </c>
      <c r="U179" s="27">
        <f t="shared" si="61"/>
        <v>10.848672538470984</v>
      </c>
      <c r="V179" s="28">
        <v>95.066480571679037</v>
      </c>
      <c r="W179" s="27">
        <f t="shared" si="64"/>
        <v>1.9825718804664498</v>
      </c>
      <c r="X179" s="27">
        <f t="shared" si="65"/>
        <v>9.7758109930419099</v>
      </c>
      <c r="Y179" s="26">
        <v>1.6666666666666667</v>
      </c>
      <c r="Z179" s="27">
        <f t="shared" si="50"/>
        <v>0.42596873227228121</v>
      </c>
      <c r="AA179" s="27">
        <f t="shared" si="51"/>
        <v>1.4719601443879746</v>
      </c>
      <c r="AB179" s="29">
        <v>176.5</v>
      </c>
      <c r="AC179" s="27">
        <f t="shared" si="52"/>
        <v>2.249198357391113</v>
      </c>
      <c r="AD179" s="27">
        <f t="shared" si="53"/>
        <v>13.30413469565007</v>
      </c>
      <c r="AE179" s="30">
        <v>1.1200000000000001</v>
      </c>
      <c r="AF179" s="27">
        <f t="shared" si="54"/>
        <v>0.32633586092875144</v>
      </c>
      <c r="AG179" s="27">
        <f t="shared" si="55"/>
        <v>1.2727922061357855</v>
      </c>
      <c r="AH179" s="31">
        <v>14.5</v>
      </c>
      <c r="AI179" s="27">
        <f t="shared" si="56"/>
        <v>1.1903316981702914</v>
      </c>
      <c r="AJ179" s="27">
        <f t="shared" si="57"/>
        <v>3.872983346207417</v>
      </c>
      <c r="AK179" s="25">
        <v>1.84</v>
      </c>
      <c r="AL179" s="27">
        <f t="shared" si="58"/>
        <v>0.45331834004703764</v>
      </c>
      <c r="AM179" s="27">
        <f t="shared" si="59"/>
        <v>1.5297058540778354</v>
      </c>
    </row>
    <row r="180" spans="1:39" s="25" customFormat="1" x14ac:dyDescent="0.2">
      <c r="A180" s="25">
        <v>17</v>
      </c>
      <c r="B180" s="25">
        <v>11</v>
      </c>
      <c r="C180" s="26">
        <v>17.11</v>
      </c>
      <c r="D180" s="26" t="s">
        <v>313</v>
      </c>
      <c r="E180" s="9" t="s">
        <v>11</v>
      </c>
      <c r="F180" s="9">
        <v>2</v>
      </c>
      <c r="G180" s="27">
        <v>15</v>
      </c>
      <c r="H180" s="27">
        <f t="shared" si="44"/>
        <v>1.2041199826559248</v>
      </c>
      <c r="I180" s="27">
        <f t="shared" si="45"/>
        <v>3.9370039370059056</v>
      </c>
      <c r="J180" s="27">
        <v>58</v>
      </c>
      <c r="K180" s="27">
        <f t="shared" si="46"/>
        <v>1.7708520116421442</v>
      </c>
      <c r="L180" s="27">
        <f t="shared" si="47"/>
        <v>7.6485292703891776</v>
      </c>
      <c r="M180" s="27">
        <v>65</v>
      </c>
      <c r="N180" s="27">
        <f t="shared" si="48"/>
        <v>1.8195439355418688</v>
      </c>
      <c r="O180" s="27">
        <f t="shared" si="49"/>
        <v>8.0932070281193234</v>
      </c>
      <c r="P180" s="26">
        <v>94.646868742142289</v>
      </c>
      <c r="Q180" s="27">
        <f t="shared" si="62"/>
        <v>1.9806707567964712</v>
      </c>
      <c r="R180" s="27">
        <f t="shared" si="63"/>
        <v>9.7543256426132441</v>
      </c>
      <c r="S180" s="28" t="s">
        <v>29</v>
      </c>
      <c r="T180" s="27" t="s">
        <v>29</v>
      </c>
      <c r="U180" s="27" t="s">
        <v>29</v>
      </c>
      <c r="V180" s="28" t="s">
        <v>29</v>
      </c>
      <c r="W180" s="27" t="s">
        <v>29</v>
      </c>
      <c r="X180" s="27" t="s">
        <v>29</v>
      </c>
      <c r="Y180" s="26">
        <v>0.66666666666666663</v>
      </c>
      <c r="Z180" s="27">
        <f t="shared" si="50"/>
        <v>0.22184874961635634</v>
      </c>
      <c r="AA180" s="27">
        <f t="shared" si="51"/>
        <v>1.0801234497346432</v>
      </c>
      <c r="AB180" s="29">
        <v>178.66666666666666</v>
      </c>
      <c r="AC180" s="27">
        <f t="shared" si="52"/>
        <v>2.2544675104670762</v>
      </c>
      <c r="AD180" s="27">
        <f t="shared" si="53"/>
        <v>13.385315336840842</v>
      </c>
      <c r="AE180" s="30">
        <v>0.39</v>
      </c>
      <c r="AF180" s="27">
        <f t="shared" si="54"/>
        <v>0.14301480025409513</v>
      </c>
      <c r="AG180" s="27">
        <f t="shared" si="55"/>
        <v>0.94339811320566036</v>
      </c>
      <c r="AH180" s="31">
        <v>83.733333333333334</v>
      </c>
      <c r="AI180" s="27">
        <f t="shared" si="56"/>
        <v>1.928054291498327</v>
      </c>
      <c r="AJ180" s="27">
        <f t="shared" si="57"/>
        <v>9.1778719392533112</v>
      </c>
      <c r="AK180" s="25">
        <v>1.79</v>
      </c>
      <c r="AL180" s="27">
        <f t="shared" si="58"/>
        <v>0.44560420327359757</v>
      </c>
      <c r="AM180" s="27">
        <f t="shared" si="59"/>
        <v>1.5132745950421556</v>
      </c>
    </row>
    <row r="181" spans="1:39" s="25" customFormat="1" x14ac:dyDescent="0.2">
      <c r="A181" s="25">
        <v>17</v>
      </c>
      <c r="B181" s="25">
        <v>12</v>
      </c>
      <c r="C181" s="26">
        <v>17.12</v>
      </c>
      <c r="D181" s="26" t="s">
        <v>316</v>
      </c>
      <c r="E181" s="9" t="s">
        <v>275</v>
      </c>
      <c r="F181" s="9">
        <v>2</v>
      </c>
      <c r="G181" s="27">
        <v>9</v>
      </c>
      <c r="H181" s="27">
        <f t="shared" si="44"/>
        <v>1</v>
      </c>
      <c r="I181" s="27">
        <f t="shared" si="45"/>
        <v>3.082207001484488</v>
      </c>
      <c r="J181" s="27">
        <v>85</v>
      </c>
      <c r="K181" s="27">
        <f t="shared" si="46"/>
        <v>1.9344984512435677</v>
      </c>
      <c r="L181" s="27">
        <f t="shared" si="47"/>
        <v>9.2466210044534645</v>
      </c>
      <c r="M181" s="27">
        <v>92</v>
      </c>
      <c r="N181" s="27">
        <f t="shared" si="48"/>
        <v>1.968482948553935</v>
      </c>
      <c r="O181" s="27">
        <f t="shared" si="49"/>
        <v>9.6176920308356717</v>
      </c>
      <c r="P181" s="26">
        <v>71.86064286666992</v>
      </c>
      <c r="Q181" s="27">
        <f t="shared" si="62"/>
        <v>1.8624929988056451</v>
      </c>
      <c r="R181" s="27">
        <f t="shared" si="63"/>
        <v>8.5065059141030357</v>
      </c>
      <c r="S181" s="28">
        <v>82.995831857011879</v>
      </c>
      <c r="T181" s="27">
        <f t="shared" si="60"/>
        <v>1.9242577355093484</v>
      </c>
      <c r="U181" s="27">
        <f t="shared" si="61"/>
        <v>9.1376053677652269</v>
      </c>
      <c r="V181" s="28">
        <v>76.00177203614976</v>
      </c>
      <c r="W181" s="27">
        <f t="shared" si="64"/>
        <v>1.8865007196746415</v>
      </c>
      <c r="X181" s="27">
        <f t="shared" si="65"/>
        <v>8.7465291422454978</v>
      </c>
      <c r="Y181" s="26">
        <v>2</v>
      </c>
      <c r="Z181" s="27">
        <f t="shared" si="50"/>
        <v>0.47712125471966244</v>
      </c>
      <c r="AA181" s="27">
        <f t="shared" si="51"/>
        <v>1.5811388300841898</v>
      </c>
      <c r="AB181" s="29">
        <v>230.83333333333334</v>
      </c>
      <c r="AC181" s="27">
        <f t="shared" si="52"/>
        <v>2.3651758796084028</v>
      </c>
      <c r="AD181" s="27">
        <f t="shared" si="53"/>
        <v>15.209646062066446</v>
      </c>
      <c r="AE181" s="30">
        <v>0.92</v>
      </c>
      <c r="AF181" s="27">
        <f t="shared" si="54"/>
        <v>0.28330122870354957</v>
      </c>
      <c r="AG181" s="27">
        <f t="shared" si="55"/>
        <v>1.1916375287812984</v>
      </c>
      <c r="AH181" s="31">
        <v>8.2333333333333343</v>
      </c>
      <c r="AI181" s="27">
        <f t="shared" si="56"/>
        <v>0.96535851434478614</v>
      </c>
      <c r="AJ181" s="27">
        <f t="shared" si="57"/>
        <v>2.9552213679068671</v>
      </c>
      <c r="AK181" s="25">
        <v>1.95</v>
      </c>
      <c r="AL181" s="27">
        <f t="shared" si="58"/>
        <v>0.46982201597816303</v>
      </c>
      <c r="AM181" s="27">
        <f t="shared" si="59"/>
        <v>1.5652475842498528</v>
      </c>
    </row>
    <row r="182" spans="1:39" s="25" customFormat="1" x14ac:dyDescent="0.2">
      <c r="A182" s="25">
        <v>18</v>
      </c>
      <c r="B182" s="25">
        <v>1</v>
      </c>
      <c r="C182" s="26">
        <v>18.010000000000002</v>
      </c>
      <c r="D182" s="26" t="s">
        <v>314</v>
      </c>
      <c r="E182" s="9" t="s">
        <v>105</v>
      </c>
      <c r="F182" s="9">
        <v>1</v>
      </c>
      <c r="G182" s="27">
        <v>12</v>
      </c>
      <c r="H182" s="27">
        <f t="shared" si="44"/>
        <v>1.1139433523068367</v>
      </c>
      <c r="I182" s="27">
        <f t="shared" si="45"/>
        <v>3.5355339059327378</v>
      </c>
      <c r="J182" s="27">
        <v>80</v>
      </c>
      <c r="K182" s="27">
        <f t="shared" si="46"/>
        <v>1.9084850188786497</v>
      </c>
      <c r="L182" s="27">
        <f t="shared" si="47"/>
        <v>8.9721792224631809</v>
      </c>
      <c r="M182" s="27">
        <v>85</v>
      </c>
      <c r="N182" s="27">
        <f t="shared" si="48"/>
        <v>1.9344984512435677</v>
      </c>
      <c r="O182" s="27">
        <f t="shared" si="49"/>
        <v>9.2466210044534645</v>
      </c>
      <c r="P182" s="26">
        <v>109.09512467133304</v>
      </c>
      <c r="Q182" s="27">
        <f t="shared" si="62"/>
        <v>2.041768087589213</v>
      </c>
      <c r="R182" s="27">
        <f t="shared" si="63"/>
        <v>10.468769014135953</v>
      </c>
      <c r="S182" s="28">
        <v>86.220810122855298</v>
      </c>
      <c r="T182" s="27">
        <f t="shared" si="60"/>
        <v>1.940620116162812</v>
      </c>
      <c r="U182" s="27">
        <f t="shared" si="61"/>
        <v>9.3124008785519585</v>
      </c>
      <c r="V182" s="28">
        <v>81.595165950297201</v>
      </c>
      <c r="W182" s="27">
        <f t="shared" si="64"/>
        <v>1.9169546300982778</v>
      </c>
      <c r="X182" s="27">
        <f t="shared" si="65"/>
        <v>9.0606382749946039</v>
      </c>
      <c r="Y182" s="26">
        <v>2</v>
      </c>
      <c r="Z182" s="27">
        <f t="shared" si="50"/>
        <v>0.47712125471966244</v>
      </c>
      <c r="AA182" s="27">
        <f t="shared" si="51"/>
        <v>1.5811388300841898</v>
      </c>
      <c r="AB182" s="29">
        <v>132.83333333333334</v>
      </c>
      <c r="AC182" s="27">
        <f t="shared" si="52"/>
        <v>2.1265642948950374</v>
      </c>
      <c r="AD182" s="27">
        <f t="shared" si="53"/>
        <v>11.547005383792516</v>
      </c>
      <c r="AE182" s="30">
        <v>1.2</v>
      </c>
      <c r="AF182" s="27">
        <f t="shared" si="54"/>
        <v>0.34242268082220628</v>
      </c>
      <c r="AG182" s="27">
        <f t="shared" si="55"/>
        <v>1.3038404810405297</v>
      </c>
      <c r="AH182" s="31" t="s">
        <v>29</v>
      </c>
      <c r="AI182" s="27" t="s">
        <v>29</v>
      </c>
      <c r="AJ182" s="27" t="s">
        <v>29</v>
      </c>
      <c r="AK182" s="27" t="s">
        <v>29</v>
      </c>
      <c r="AL182" s="27" t="s">
        <v>29</v>
      </c>
      <c r="AM182" s="27" t="s">
        <v>29</v>
      </c>
    </row>
    <row r="183" spans="1:39" s="25" customFormat="1" x14ac:dyDescent="0.2">
      <c r="A183" s="25">
        <v>18</v>
      </c>
      <c r="B183" s="25">
        <v>2</v>
      </c>
      <c r="C183" s="26">
        <v>18.02</v>
      </c>
      <c r="D183" s="26" t="s">
        <v>314</v>
      </c>
      <c r="E183" s="9" t="s">
        <v>277</v>
      </c>
      <c r="F183" s="9">
        <v>1</v>
      </c>
      <c r="G183" s="27">
        <v>14</v>
      </c>
      <c r="H183" s="27">
        <f t="shared" si="44"/>
        <v>1.1760912590556813</v>
      </c>
      <c r="I183" s="27">
        <f t="shared" si="45"/>
        <v>3.8078865529319543</v>
      </c>
      <c r="J183" s="27">
        <v>85</v>
      </c>
      <c r="K183" s="27">
        <f t="shared" si="46"/>
        <v>1.9344984512435677</v>
      </c>
      <c r="L183" s="27">
        <f t="shared" si="47"/>
        <v>9.2466210044534645</v>
      </c>
      <c r="M183" s="27">
        <v>85</v>
      </c>
      <c r="N183" s="27">
        <f t="shared" si="48"/>
        <v>1.9344984512435677</v>
      </c>
      <c r="O183" s="27">
        <f t="shared" si="49"/>
        <v>9.2466210044534645</v>
      </c>
      <c r="P183" s="26">
        <v>91.196620037669248</v>
      </c>
      <c r="Q183" s="27">
        <f t="shared" si="62"/>
        <v>1.9647149999484685</v>
      </c>
      <c r="R183" s="27">
        <f t="shared" si="63"/>
        <v>9.575835213581593</v>
      </c>
      <c r="S183" s="28">
        <v>81.92147761423584</v>
      </c>
      <c r="T183" s="27">
        <f t="shared" si="60"/>
        <v>1.9186670323749278</v>
      </c>
      <c r="U183" s="27">
        <f t="shared" si="61"/>
        <v>9.0786275182009657</v>
      </c>
      <c r="V183" s="28">
        <v>69.9529055394827</v>
      </c>
      <c r="W183" s="27">
        <f t="shared" si="64"/>
        <v>1.8509701846268571</v>
      </c>
      <c r="X183" s="27">
        <f t="shared" si="65"/>
        <v>8.3936229090591574</v>
      </c>
      <c r="Y183" s="26">
        <v>1.6666666666666667</v>
      </c>
      <c r="Z183" s="27">
        <f t="shared" si="50"/>
        <v>0.42596873227228121</v>
      </c>
      <c r="AA183" s="27">
        <f t="shared" si="51"/>
        <v>1.4719601443879746</v>
      </c>
      <c r="AB183" s="29">
        <v>186.33333333333334</v>
      </c>
      <c r="AC183" s="27">
        <f t="shared" si="52"/>
        <v>2.2726150608493985</v>
      </c>
      <c r="AD183" s="27">
        <f t="shared" si="53"/>
        <v>13.668699035875116</v>
      </c>
      <c r="AE183" s="30">
        <v>0.75</v>
      </c>
      <c r="AF183" s="27">
        <f t="shared" si="54"/>
        <v>0.24303804868629444</v>
      </c>
      <c r="AG183" s="27">
        <f t="shared" si="55"/>
        <v>1.1180339887498949</v>
      </c>
      <c r="AH183" s="31">
        <v>13.333333333333334</v>
      </c>
      <c r="AI183" s="27">
        <f t="shared" si="56"/>
        <v>1.156347200859924</v>
      </c>
      <c r="AJ183" s="27">
        <f t="shared" si="57"/>
        <v>3.7193189340702331</v>
      </c>
      <c r="AK183" s="25">
        <v>2.08</v>
      </c>
      <c r="AL183" s="27">
        <f t="shared" si="58"/>
        <v>0.48855071650044429</v>
      </c>
      <c r="AM183" s="27">
        <f t="shared" si="59"/>
        <v>1.606237840420901</v>
      </c>
    </row>
    <row r="184" spans="1:39" s="25" customFormat="1" x14ac:dyDescent="0.2">
      <c r="A184" s="25">
        <v>18</v>
      </c>
      <c r="B184" s="25">
        <v>3</v>
      </c>
      <c r="C184" s="26">
        <v>18.03</v>
      </c>
      <c r="D184" s="26" t="s">
        <v>314</v>
      </c>
      <c r="E184" s="9" t="s">
        <v>279</v>
      </c>
      <c r="F184" s="9">
        <v>1</v>
      </c>
      <c r="G184" s="27">
        <v>12</v>
      </c>
      <c r="H184" s="27">
        <f t="shared" si="44"/>
        <v>1.1139433523068367</v>
      </c>
      <c r="I184" s="27">
        <f t="shared" si="45"/>
        <v>3.5355339059327378</v>
      </c>
      <c r="J184" s="27">
        <v>80</v>
      </c>
      <c r="K184" s="27">
        <f t="shared" si="46"/>
        <v>1.9084850188786497</v>
      </c>
      <c r="L184" s="27">
        <f t="shared" si="47"/>
        <v>8.9721792224631809</v>
      </c>
      <c r="M184" s="27">
        <v>80</v>
      </c>
      <c r="N184" s="27">
        <f t="shared" si="48"/>
        <v>1.9084850188786497</v>
      </c>
      <c r="O184" s="27">
        <f t="shared" si="49"/>
        <v>8.9721792224631809</v>
      </c>
      <c r="P184" s="26">
        <v>98.467257185582966</v>
      </c>
      <c r="Q184" s="27">
        <f t="shared" si="62"/>
        <v>1.9976801424155417</v>
      </c>
      <c r="R184" s="27">
        <f t="shared" si="63"/>
        <v>9.9482288466632571</v>
      </c>
      <c r="S184" s="28">
        <v>95.51167820987331</v>
      </c>
      <c r="T184" s="27">
        <f t="shared" si="60"/>
        <v>1.9845798674913935</v>
      </c>
      <c r="U184" s="27">
        <f t="shared" si="61"/>
        <v>9.7985549041618025</v>
      </c>
      <c r="V184" s="28">
        <v>74.377024758317063</v>
      </c>
      <c r="W184" s="27">
        <f t="shared" si="64"/>
        <v>1.8772389912119405</v>
      </c>
      <c r="X184" s="27">
        <f t="shared" si="65"/>
        <v>8.6531511461615569</v>
      </c>
      <c r="Y184" s="26">
        <f>10/3</f>
        <v>3.3333333333333335</v>
      </c>
      <c r="Z184" s="27">
        <f t="shared" si="50"/>
        <v>0.63682209758717434</v>
      </c>
      <c r="AA184" s="27">
        <f t="shared" si="51"/>
        <v>1.9578900207451218</v>
      </c>
      <c r="AB184" s="29">
        <v>137.16666666666666</v>
      </c>
      <c r="AC184" s="27">
        <f t="shared" si="52"/>
        <v>2.14040328016663</v>
      </c>
      <c r="AD184" s="27">
        <f t="shared" si="53"/>
        <v>11.733143937865361</v>
      </c>
      <c r="AE184" s="30">
        <v>0.84</v>
      </c>
      <c r="AF184" s="27">
        <f t="shared" si="54"/>
        <v>0.26481782300953643</v>
      </c>
      <c r="AG184" s="27">
        <f t="shared" si="55"/>
        <v>1.1575836902790224</v>
      </c>
      <c r="AH184" s="31">
        <v>21.866666666666664</v>
      </c>
      <c r="AI184" s="27">
        <f t="shared" si="56"/>
        <v>1.3592028609870892</v>
      </c>
      <c r="AJ184" s="27">
        <f t="shared" si="57"/>
        <v>4.7293410393697197</v>
      </c>
      <c r="AK184" s="25">
        <v>2.2400000000000002</v>
      </c>
      <c r="AL184" s="27">
        <f t="shared" si="58"/>
        <v>0.51054501020661214</v>
      </c>
      <c r="AM184" s="27">
        <f t="shared" si="59"/>
        <v>1.6552945357246849</v>
      </c>
    </row>
    <row r="185" spans="1:39" s="25" customFormat="1" x14ac:dyDescent="0.2">
      <c r="A185" s="25">
        <v>18</v>
      </c>
      <c r="B185" s="25">
        <v>4</v>
      </c>
      <c r="C185" s="26">
        <v>18.04</v>
      </c>
      <c r="D185" s="26" t="s">
        <v>314</v>
      </c>
      <c r="E185" s="9" t="s">
        <v>223</v>
      </c>
      <c r="F185" s="9">
        <v>1</v>
      </c>
      <c r="G185" s="27">
        <v>7</v>
      </c>
      <c r="H185" s="27">
        <f t="shared" si="44"/>
        <v>0.90308998699194354</v>
      </c>
      <c r="I185" s="27">
        <f t="shared" si="45"/>
        <v>2.7386127875258306</v>
      </c>
      <c r="J185" s="27">
        <v>80</v>
      </c>
      <c r="K185" s="27">
        <f t="shared" si="46"/>
        <v>1.9084850188786497</v>
      </c>
      <c r="L185" s="27">
        <f t="shared" si="47"/>
        <v>8.9721792224631809</v>
      </c>
      <c r="M185" s="27">
        <v>85</v>
      </c>
      <c r="N185" s="27">
        <f t="shared" si="48"/>
        <v>1.9344984512435677</v>
      </c>
      <c r="O185" s="27">
        <f t="shared" si="49"/>
        <v>9.2466210044534645</v>
      </c>
      <c r="P185" s="26">
        <v>128.05299243550533</v>
      </c>
      <c r="Q185" s="27">
        <f t="shared" si="62"/>
        <v>2.1107680792646994</v>
      </c>
      <c r="R185" s="27">
        <f t="shared" si="63"/>
        <v>11.338121203951973</v>
      </c>
      <c r="S185" s="28">
        <v>91.089431524854561</v>
      </c>
      <c r="T185" s="27">
        <f t="shared" si="60"/>
        <v>1.964209792044846</v>
      </c>
      <c r="U185" s="27">
        <f t="shared" si="61"/>
        <v>9.5702367538559123</v>
      </c>
      <c r="V185" s="28">
        <v>64.791199826692861</v>
      </c>
      <c r="W185" s="27">
        <f t="shared" si="64"/>
        <v>1.8181678066489029</v>
      </c>
      <c r="X185" s="27">
        <f t="shared" si="65"/>
        <v>8.0802970135195444</v>
      </c>
      <c r="Y185" s="26">
        <v>3</v>
      </c>
      <c r="Z185" s="27">
        <f t="shared" si="50"/>
        <v>0.6020599913279624</v>
      </c>
      <c r="AA185" s="27">
        <f t="shared" si="51"/>
        <v>1.8708286933869707</v>
      </c>
      <c r="AB185" s="29">
        <v>166.83333333333334</v>
      </c>
      <c r="AC185" s="27">
        <f t="shared" si="52"/>
        <v>2.2248782201699746</v>
      </c>
      <c r="AD185" s="27">
        <f t="shared" si="53"/>
        <v>12.935738607954837</v>
      </c>
      <c r="AE185" s="30">
        <v>1.52</v>
      </c>
      <c r="AF185" s="27">
        <f t="shared" si="54"/>
        <v>0.40140054078154408</v>
      </c>
      <c r="AG185" s="27">
        <f t="shared" si="55"/>
        <v>1.4212670403551895</v>
      </c>
      <c r="AH185" s="31" t="s">
        <v>29</v>
      </c>
      <c r="AI185" s="27" t="s">
        <v>29</v>
      </c>
      <c r="AJ185" s="27" t="s">
        <v>29</v>
      </c>
      <c r="AK185" s="27" t="s">
        <v>29</v>
      </c>
      <c r="AL185" s="27" t="s">
        <v>29</v>
      </c>
      <c r="AM185" s="27" t="s">
        <v>29</v>
      </c>
    </row>
    <row r="186" spans="1:39" s="25" customFormat="1" x14ac:dyDescent="0.2">
      <c r="A186" s="25">
        <v>18</v>
      </c>
      <c r="B186" s="25">
        <v>5</v>
      </c>
      <c r="C186" s="26">
        <v>18.05</v>
      </c>
      <c r="D186" s="26" t="s">
        <v>314</v>
      </c>
      <c r="E186" s="9" t="s">
        <v>184</v>
      </c>
      <c r="F186" s="9">
        <v>1</v>
      </c>
      <c r="G186" s="27">
        <v>15</v>
      </c>
      <c r="H186" s="27">
        <f t="shared" si="44"/>
        <v>1.2041199826559248</v>
      </c>
      <c r="I186" s="27">
        <f t="shared" si="45"/>
        <v>3.9370039370059056</v>
      </c>
      <c r="J186" s="27">
        <v>80</v>
      </c>
      <c r="K186" s="27">
        <f t="shared" si="46"/>
        <v>1.9084850188786497</v>
      </c>
      <c r="L186" s="27">
        <f t="shared" si="47"/>
        <v>8.9721792224631809</v>
      </c>
      <c r="M186" s="27">
        <v>85</v>
      </c>
      <c r="N186" s="27">
        <f t="shared" si="48"/>
        <v>1.9344984512435677</v>
      </c>
      <c r="O186" s="27">
        <f t="shared" si="49"/>
        <v>9.2466210044534645</v>
      </c>
      <c r="P186" s="26">
        <v>93.677174636135661</v>
      </c>
      <c r="Q186" s="27">
        <f t="shared" si="62"/>
        <v>1.9762452891995443</v>
      </c>
      <c r="R186" s="27">
        <f t="shared" si="63"/>
        <v>9.7044924976082942</v>
      </c>
      <c r="S186" s="28">
        <v>72.026994184661831</v>
      </c>
      <c r="T186" s="27">
        <f t="shared" si="60"/>
        <v>1.8634834253041894</v>
      </c>
      <c r="U186" s="27">
        <f t="shared" si="61"/>
        <v>8.5162781885435042</v>
      </c>
      <c r="V186" s="28">
        <v>79.015796809692958</v>
      </c>
      <c r="W186" s="27">
        <f t="shared" si="64"/>
        <v>1.9031757343673952</v>
      </c>
      <c r="X186" s="27">
        <f t="shared" si="65"/>
        <v>8.9171630471632035</v>
      </c>
      <c r="Y186" s="26">
        <v>2.3333333333333335</v>
      </c>
      <c r="Z186" s="27">
        <f t="shared" si="50"/>
        <v>0.52287874528033762</v>
      </c>
      <c r="AA186" s="27">
        <f t="shared" si="51"/>
        <v>1.6832508230603465</v>
      </c>
      <c r="AB186" s="29">
        <v>190.16666666666666</v>
      </c>
      <c r="AC186" s="27">
        <f t="shared" si="52"/>
        <v>2.2814121675176242</v>
      </c>
      <c r="AD186" s="27">
        <f t="shared" si="53"/>
        <v>13.808210118138652</v>
      </c>
      <c r="AE186" s="30">
        <v>0.92</v>
      </c>
      <c r="AF186" s="27">
        <f t="shared" si="54"/>
        <v>0.28330122870354957</v>
      </c>
      <c r="AG186" s="27">
        <f t="shared" si="55"/>
        <v>1.1916375287812984</v>
      </c>
      <c r="AH186" s="31">
        <v>37.93333333333333</v>
      </c>
      <c r="AI186" s="27">
        <f t="shared" si="56"/>
        <v>1.5903215880567183</v>
      </c>
      <c r="AJ186" s="27">
        <f t="shared" si="57"/>
        <v>6.1994623422788306</v>
      </c>
      <c r="AK186" s="25">
        <v>1.91</v>
      </c>
      <c r="AL186" s="27">
        <f t="shared" si="58"/>
        <v>0.46389298898590731</v>
      </c>
      <c r="AM186" s="27">
        <f t="shared" si="59"/>
        <v>1.5524174696260025</v>
      </c>
    </row>
    <row r="187" spans="1:39" s="25" customFormat="1" x14ac:dyDescent="0.2">
      <c r="A187" s="25">
        <v>18</v>
      </c>
      <c r="B187" s="25">
        <v>6</v>
      </c>
      <c r="C187" s="26">
        <v>18.059999999999999</v>
      </c>
      <c r="D187" s="26" t="s">
        <v>315</v>
      </c>
      <c r="E187" s="9" t="s">
        <v>5</v>
      </c>
      <c r="F187" s="9">
        <v>1</v>
      </c>
      <c r="G187" s="27">
        <v>1</v>
      </c>
      <c r="H187" s="27">
        <f t="shared" si="44"/>
        <v>0.3010299956639812</v>
      </c>
      <c r="I187" s="27">
        <f t="shared" si="45"/>
        <v>1.2247448713915889</v>
      </c>
      <c r="J187" s="27" t="s">
        <v>29</v>
      </c>
      <c r="K187" s="27" t="s">
        <v>29</v>
      </c>
      <c r="L187" s="27" t="s">
        <v>29</v>
      </c>
      <c r="M187" s="27" t="s">
        <v>29</v>
      </c>
      <c r="N187" s="27" t="s">
        <v>29</v>
      </c>
      <c r="O187" s="27" t="s">
        <v>29</v>
      </c>
      <c r="P187" s="26" t="s">
        <v>29</v>
      </c>
      <c r="Q187" s="27" t="s">
        <v>29</v>
      </c>
      <c r="R187" s="27" t="s">
        <v>29</v>
      </c>
      <c r="S187" s="27" t="s">
        <v>29</v>
      </c>
      <c r="T187" s="27" t="s">
        <v>29</v>
      </c>
      <c r="U187" s="27" t="s">
        <v>29</v>
      </c>
      <c r="V187" s="27" t="s">
        <v>29</v>
      </c>
      <c r="W187" s="27" t="s">
        <v>29</v>
      </c>
      <c r="X187" s="27" t="s">
        <v>29</v>
      </c>
      <c r="Y187" s="27" t="s">
        <v>29</v>
      </c>
      <c r="Z187" s="27" t="s">
        <v>29</v>
      </c>
      <c r="AA187" s="27" t="s">
        <v>29</v>
      </c>
      <c r="AB187" s="27" t="s">
        <v>29</v>
      </c>
      <c r="AC187" s="27" t="s">
        <v>29</v>
      </c>
      <c r="AD187" s="27" t="s">
        <v>29</v>
      </c>
      <c r="AE187" s="27" t="s">
        <v>29</v>
      </c>
      <c r="AF187" s="27" t="s">
        <v>29</v>
      </c>
      <c r="AG187" s="27" t="s">
        <v>29</v>
      </c>
      <c r="AH187" s="31" t="s">
        <v>29</v>
      </c>
      <c r="AI187" s="27" t="s">
        <v>29</v>
      </c>
      <c r="AJ187" s="27" t="s">
        <v>29</v>
      </c>
      <c r="AK187" s="27" t="s">
        <v>29</v>
      </c>
      <c r="AL187" s="27" t="s">
        <v>29</v>
      </c>
      <c r="AM187" s="27" t="s">
        <v>29</v>
      </c>
    </row>
    <row r="188" spans="1:39" s="25" customFormat="1" x14ac:dyDescent="0.2">
      <c r="A188" s="25">
        <v>18</v>
      </c>
      <c r="B188" s="25">
        <v>7</v>
      </c>
      <c r="C188" s="26">
        <v>18.07</v>
      </c>
      <c r="D188" s="26" t="s">
        <v>316</v>
      </c>
      <c r="E188" s="9" t="s">
        <v>181</v>
      </c>
      <c r="F188" s="9">
        <v>2</v>
      </c>
      <c r="G188" s="27">
        <v>13</v>
      </c>
      <c r="H188" s="27">
        <f t="shared" si="44"/>
        <v>1.146128035678238</v>
      </c>
      <c r="I188" s="27">
        <f t="shared" si="45"/>
        <v>3.6742346141747673</v>
      </c>
      <c r="J188" s="27">
        <v>80</v>
      </c>
      <c r="K188" s="27">
        <f t="shared" si="46"/>
        <v>1.9084850188786497</v>
      </c>
      <c r="L188" s="27">
        <f t="shared" si="47"/>
        <v>8.9721792224631809</v>
      </c>
      <c r="M188" s="27">
        <v>85</v>
      </c>
      <c r="N188" s="27">
        <f t="shared" si="48"/>
        <v>1.9344984512435677</v>
      </c>
      <c r="O188" s="27">
        <f t="shared" si="49"/>
        <v>9.2466210044534645</v>
      </c>
      <c r="P188" s="26">
        <v>108.0478850292334</v>
      </c>
      <c r="Q188" s="27">
        <f t="shared" si="62"/>
        <v>2.0376172469065525</v>
      </c>
      <c r="R188" s="27">
        <f t="shared" si="63"/>
        <v>10.418631629404766</v>
      </c>
      <c r="S188" s="28">
        <v>96.484299762175127</v>
      </c>
      <c r="T188" s="27">
        <f t="shared" si="60"/>
        <v>1.9889346764606088</v>
      </c>
      <c r="U188" s="27">
        <f t="shared" si="61"/>
        <v>9.8480607107275251</v>
      </c>
      <c r="V188" s="28">
        <v>98.238241058724796</v>
      </c>
      <c r="W188" s="27">
        <f t="shared" si="64"/>
        <v>1.9966790580461651</v>
      </c>
      <c r="X188" s="27">
        <f t="shared" si="65"/>
        <v>9.9367117830157881</v>
      </c>
      <c r="Y188" s="26">
        <v>2</v>
      </c>
      <c r="Z188" s="27">
        <f t="shared" si="50"/>
        <v>0.47712125471966244</v>
      </c>
      <c r="AA188" s="27">
        <f t="shared" si="51"/>
        <v>1.5811388300841898</v>
      </c>
      <c r="AB188" s="29">
        <v>257.16666666666669</v>
      </c>
      <c r="AC188" s="27">
        <f t="shared" si="52"/>
        <v>2.4119001673755625</v>
      </c>
      <c r="AD188" s="27">
        <f t="shared" si="53"/>
        <v>16.051998837112677</v>
      </c>
      <c r="AE188" s="30">
        <v>1.03</v>
      </c>
      <c r="AF188" s="27">
        <f t="shared" si="54"/>
        <v>0.30749603791321295</v>
      </c>
      <c r="AG188" s="27">
        <f t="shared" si="55"/>
        <v>1.2369316876852983</v>
      </c>
      <c r="AH188" s="31">
        <v>18.133333333333333</v>
      </c>
      <c r="AI188" s="27">
        <f t="shared" si="56"/>
        <v>1.281790637678311</v>
      </c>
      <c r="AJ188" s="27">
        <f t="shared" si="57"/>
        <v>4.3166344915145798</v>
      </c>
      <c r="AK188" s="25">
        <v>2.21</v>
      </c>
      <c r="AL188" s="27">
        <f t="shared" si="58"/>
        <v>0.5065050324048721</v>
      </c>
      <c r="AM188" s="27">
        <f t="shared" si="59"/>
        <v>1.6462077633154328</v>
      </c>
    </row>
    <row r="189" spans="1:39" s="25" customFormat="1" x14ac:dyDescent="0.2">
      <c r="A189" s="25">
        <v>18</v>
      </c>
      <c r="B189" s="25">
        <v>8</v>
      </c>
      <c r="C189" s="26">
        <v>18.079999999999998</v>
      </c>
      <c r="D189" s="26" t="s">
        <v>316</v>
      </c>
      <c r="E189" s="9" t="s">
        <v>278</v>
      </c>
      <c r="F189" s="9">
        <v>2</v>
      </c>
      <c r="G189" s="27">
        <v>8</v>
      </c>
      <c r="H189" s="27">
        <f t="shared" si="44"/>
        <v>0.95424250943932487</v>
      </c>
      <c r="I189" s="27">
        <f t="shared" si="45"/>
        <v>2.9154759474226504</v>
      </c>
      <c r="J189" s="27">
        <v>73</v>
      </c>
      <c r="K189" s="27">
        <f t="shared" si="46"/>
        <v>1.8692317197309762</v>
      </c>
      <c r="L189" s="27">
        <f t="shared" si="47"/>
        <v>8.5732140997411239</v>
      </c>
      <c r="M189" s="27">
        <v>80</v>
      </c>
      <c r="N189" s="27">
        <f t="shared" si="48"/>
        <v>1.9084850188786497</v>
      </c>
      <c r="O189" s="27">
        <f t="shared" si="49"/>
        <v>8.9721792224631809</v>
      </c>
      <c r="P189" s="26">
        <v>154.07133971073415</v>
      </c>
      <c r="Q189" s="27">
        <f t="shared" si="62"/>
        <v>2.1905315389120252</v>
      </c>
      <c r="R189" s="27">
        <f t="shared" si="63"/>
        <v>12.432672267486751</v>
      </c>
      <c r="S189" s="28">
        <v>133.0744872212706</v>
      </c>
      <c r="T189" s="27">
        <f t="shared" si="60"/>
        <v>2.1273461446438806</v>
      </c>
      <c r="U189" s="27">
        <f t="shared" si="61"/>
        <v>11.557442936102717</v>
      </c>
      <c r="V189" s="28">
        <v>95.872820787098206</v>
      </c>
      <c r="W189" s="27">
        <f t="shared" si="64"/>
        <v>1.9862019459062819</v>
      </c>
      <c r="X189" s="27">
        <f t="shared" si="65"/>
        <v>9.8169659664836466</v>
      </c>
      <c r="Y189" s="26">
        <f>7/3</f>
        <v>2.3333333333333335</v>
      </c>
      <c r="Z189" s="27">
        <f t="shared" si="50"/>
        <v>0.52287874528033762</v>
      </c>
      <c r="AA189" s="27">
        <f t="shared" si="51"/>
        <v>1.6832508230603465</v>
      </c>
      <c r="AB189" s="29">
        <v>235.83333333333334</v>
      </c>
      <c r="AC189" s="27">
        <f t="shared" si="52"/>
        <v>2.3744428275438261</v>
      </c>
      <c r="AD189" s="27">
        <f t="shared" si="53"/>
        <v>15.37313674346694</v>
      </c>
      <c r="AE189" s="30">
        <v>1.01</v>
      </c>
      <c r="AF189" s="27">
        <f t="shared" si="54"/>
        <v>0.30319605742048883</v>
      </c>
      <c r="AG189" s="27">
        <f t="shared" si="55"/>
        <v>1.2288205727444508</v>
      </c>
      <c r="AH189" s="31">
        <v>84.933333333333323</v>
      </c>
      <c r="AI189" s="27">
        <f t="shared" si="56"/>
        <v>1.9341616582977217</v>
      </c>
      <c r="AJ189" s="27">
        <f t="shared" si="57"/>
        <v>9.243015380996253</v>
      </c>
      <c r="AK189" s="25">
        <v>1.84</v>
      </c>
      <c r="AL189" s="27">
        <f t="shared" si="58"/>
        <v>0.45331834004703764</v>
      </c>
      <c r="AM189" s="27">
        <f t="shared" si="59"/>
        <v>1.5297058540778354</v>
      </c>
    </row>
    <row r="190" spans="1:39" s="25" customFormat="1" x14ac:dyDescent="0.2">
      <c r="A190" s="25">
        <v>18</v>
      </c>
      <c r="B190" s="25">
        <v>9</v>
      </c>
      <c r="C190" s="26">
        <v>18.09</v>
      </c>
      <c r="D190" s="26" t="s">
        <v>316</v>
      </c>
      <c r="E190" s="9" t="s">
        <v>281</v>
      </c>
      <c r="F190" s="9">
        <v>2</v>
      </c>
      <c r="G190" s="27">
        <v>13</v>
      </c>
      <c r="H190" s="27">
        <f t="shared" si="44"/>
        <v>1.146128035678238</v>
      </c>
      <c r="I190" s="27">
        <f t="shared" si="45"/>
        <v>3.6742346141747673</v>
      </c>
      <c r="J190" s="27">
        <v>80</v>
      </c>
      <c r="K190" s="27">
        <f t="shared" si="46"/>
        <v>1.9084850188786497</v>
      </c>
      <c r="L190" s="27">
        <f t="shared" si="47"/>
        <v>8.9721792224631809</v>
      </c>
      <c r="M190" s="27">
        <v>85</v>
      </c>
      <c r="N190" s="27">
        <f t="shared" si="48"/>
        <v>1.9344984512435677</v>
      </c>
      <c r="O190" s="27">
        <f t="shared" si="49"/>
        <v>9.2466210044534645</v>
      </c>
      <c r="P190" s="26">
        <v>150.75388758125271</v>
      </c>
      <c r="Q190" s="27">
        <f t="shared" si="62"/>
        <v>2.1811398255032093</v>
      </c>
      <c r="R190" s="27">
        <f t="shared" si="63"/>
        <v>12.29853192788687</v>
      </c>
      <c r="S190" s="28">
        <v>142.1012388402047</v>
      </c>
      <c r="T190" s="27">
        <f t="shared" si="60"/>
        <v>2.1556433935021664</v>
      </c>
      <c r="U190" s="27">
        <f t="shared" si="61"/>
        <v>11.941576061818838</v>
      </c>
      <c r="V190" s="28">
        <v>73.509369746036683</v>
      </c>
      <c r="W190" s="27">
        <f t="shared" si="64"/>
        <v>1.8722108898373104</v>
      </c>
      <c r="X190" s="27">
        <f t="shared" si="65"/>
        <v>8.6028698552306775</v>
      </c>
      <c r="Y190" s="26">
        <v>3</v>
      </c>
      <c r="Z190" s="27">
        <f t="shared" si="50"/>
        <v>0.6020599913279624</v>
      </c>
      <c r="AA190" s="27">
        <f t="shared" si="51"/>
        <v>1.8708286933869707</v>
      </c>
      <c r="AB190" s="29">
        <v>217.16666666666666</v>
      </c>
      <c r="AC190" s="27">
        <f t="shared" si="52"/>
        <v>2.3387883961671121</v>
      </c>
      <c r="AD190" s="27">
        <f t="shared" si="53"/>
        <v>14.753530650887152</v>
      </c>
      <c r="AE190" s="30">
        <v>1.1299999999999999</v>
      </c>
      <c r="AF190" s="27">
        <f t="shared" si="54"/>
        <v>0.32837960343873768</v>
      </c>
      <c r="AG190" s="27">
        <f t="shared" si="55"/>
        <v>1.2767145334803705</v>
      </c>
      <c r="AH190" s="31" t="s">
        <v>29</v>
      </c>
      <c r="AI190" s="27" t="s">
        <v>29</v>
      </c>
      <c r="AJ190" s="27" t="s">
        <v>29</v>
      </c>
      <c r="AK190" s="27" t="s">
        <v>29</v>
      </c>
      <c r="AL190" s="27" t="s">
        <v>29</v>
      </c>
      <c r="AM190" s="27" t="s">
        <v>29</v>
      </c>
    </row>
    <row r="191" spans="1:39" s="25" customFormat="1" x14ac:dyDescent="0.2">
      <c r="A191" s="25">
        <v>18</v>
      </c>
      <c r="B191" s="25">
        <v>10</v>
      </c>
      <c r="C191" s="26">
        <v>18.100000000000001</v>
      </c>
      <c r="D191" s="26" t="s">
        <v>316</v>
      </c>
      <c r="E191" s="9" t="s">
        <v>14</v>
      </c>
      <c r="F191" s="9">
        <v>2</v>
      </c>
      <c r="G191" s="27">
        <v>10</v>
      </c>
      <c r="H191" s="27">
        <f t="shared" si="44"/>
        <v>1.0413926851582251</v>
      </c>
      <c r="I191" s="27">
        <f t="shared" si="45"/>
        <v>3.2403703492039302</v>
      </c>
      <c r="J191" s="27">
        <v>85</v>
      </c>
      <c r="K191" s="27">
        <f t="shared" si="46"/>
        <v>1.9344984512435677</v>
      </c>
      <c r="L191" s="27">
        <f t="shared" si="47"/>
        <v>9.2466210044534645</v>
      </c>
      <c r="M191" s="27">
        <v>85</v>
      </c>
      <c r="N191" s="27">
        <f t="shared" si="48"/>
        <v>1.9344984512435677</v>
      </c>
      <c r="O191" s="27">
        <f t="shared" si="49"/>
        <v>9.2466210044534645</v>
      </c>
      <c r="P191" s="26">
        <v>88.160471972510393</v>
      </c>
      <c r="Q191" s="27">
        <f t="shared" si="62"/>
        <v>1.9501723587596846</v>
      </c>
      <c r="R191" s="27">
        <f t="shared" si="63"/>
        <v>9.4159689874441703</v>
      </c>
      <c r="S191" s="28">
        <v>85.012604020289587</v>
      </c>
      <c r="T191" s="27">
        <f t="shared" si="60"/>
        <v>1.9345620960735792</v>
      </c>
      <c r="U191" s="27">
        <f t="shared" si="61"/>
        <v>9.2473025266987765</v>
      </c>
      <c r="V191" s="28">
        <v>65.180460403008325</v>
      </c>
      <c r="W191" s="27">
        <f t="shared" si="64"/>
        <v>1.8207297841261985</v>
      </c>
      <c r="X191" s="27">
        <f t="shared" si="65"/>
        <v>8.1043482404822864</v>
      </c>
      <c r="Y191" s="26">
        <v>1.6666666666666667</v>
      </c>
      <c r="Z191" s="27">
        <f t="shared" si="50"/>
        <v>0.42596873227228121</v>
      </c>
      <c r="AA191" s="27">
        <f t="shared" si="51"/>
        <v>1.4719601443879746</v>
      </c>
      <c r="AB191" s="29">
        <v>226.5</v>
      </c>
      <c r="AC191" s="27">
        <f t="shared" si="52"/>
        <v>2.3569814009931314</v>
      </c>
      <c r="AD191" s="27">
        <f t="shared" si="53"/>
        <v>15.066519173319364</v>
      </c>
      <c r="AE191" s="30">
        <v>1.1100000000000001</v>
      </c>
      <c r="AF191" s="27">
        <f t="shared" si="54"/>
        <v>0.32428245529769273</v>
      </c>
      <c r="AG191" s="27">
        <f t="shared" si="55"/>
        <v>1.2688577540449522</v>
      </c>
      <c r="AH191" s="31">
        <v>11.566666666666668</v>
      </c>
      <c r="AI191" s="27">
        <f t="shared" si="56"/>
        <v>1.0992200954861304</v>
      </c>
      <c r="AJ191" s="27">
        <f t="shared" si="57"/>
        <v>3.4737107920301407</v>
      </c>
      <c r="AK191" s="25">
        <v>2.14</v>
      </c>
      <c r="AL191" s="27">
        <f t="shared" si="58"/>
        <v>0.49692964807321494</v>
      </c>
      <c r="AM191" s="27">
        <f t="shared" si="59"/>
        <v>1.6248076809271921</v>
      </c>
    </row>
    <row r="192" spans="1:39" s="25" customFormat="1" x14ac:dyDescent="0.2">
      <c r="A192" s="25">
        <v>18</v>
      </c>
      <c r="B192" s="25">
        <v>11</v>
      </c>
      <c r="C192" s="26">
        <v>18.11</v>
      </c>
      <c r="D192" s="26" t="s">
        <v>316</v>
      </c>
      <c r="E192" s="9" t="s">
        <v>271</v>
      </c>
      <c r="F192" s="9">
        <v>2</v>
      </c>
      <c r="G192" s="27">
        <v>10</v>
      </c>
      <c r="H192" s="27">
        <f t="shared" si="44"/>
        <v>1.0413926851582251</v>
      </c>
      <c r="I192" s="27">
        <f t="shared" si="45"/>
        <v>3.2403703492039302</v>
      </c>
      <c r="J192" s="27">
        <v>92</v>
      </c>
      <c r="K192" s="27">
        <f t="shared" si="46"/>
        <v>1.968482948553935</v>
      </c>
      <c r="L192" s="27">
        <f t="shared" si="47"/>
        <v>9.6176920308356717</v>
      </c>
      <c r="M192" s="27">
        <v>92</v>
      </c>
      <c r="N192" s="27">
        <f t="shared" si="48"/>
        <v>1.968482948553935</v>
      </c>
      <c r="O192" s="27">
        <f t="shared" si="49"/>
        <v>9.6176920308356717</v>
      </c>
      <c r="P192" s="26">
        <v>98.094463210637329</v>
      </c>
      <c r="Q192" s="27">
        <f t="shared" si="62"/>
        <v>1.9960493894575915</v>
      </c>
      <c r="R192" s="27">
        <f t="shared" si="63"/>
        <v>9.9294744679986628</v>
      </c>
      <c r="S192" s="28">
        <v>95.17679011619046</v>
      </c>
      <c r="T192" s="27">
        <f t="shared" si="60"/>
        <v>1.9830702784761061</v>
      </c>
      <c r="U192" s="27">
        <f t="shared" si="61"/>
        <v>9.7814513297460337</v>
      </c>
      <c r="V192" s="28">
        <v>92.702894558334478</v>
      </c>
      <c r="W192" s="27">
        <f t="shared" si="64"/>
        <v>1.971753006803421</v>
      </c>
      <c r="X192" s="27">
        <f t="shared" si="65"/>
        <v>9.6541646225002022</v>
      </c>
      <c r="Y192" s="26">
        <v>1</v>
      </c>
      <c r="Z192" s="27">
        <f t="shared" si="50"/>
        <v>0.3010299956639812</v>
      </c>
      <c r="AA192" s="27">
        <f t="shared" si="51"/>
        <v>1.2247448713915889</v>
      </c>
      <c r="AB192" s="29">
        <v>158.5</v>
      </c>
      <c r="AC192" s="27">
        <f t="shared" si="52"/>
        <v>2.2027606873931997</v>
      </c>
      <c r="AD192" s="27">
        <f t="shared" si="53"/>
        <v>12.609520212918492</v>
      </c>
      <c r="AE192" s="30">
        <v>0.69</v>
      </c>
      <c r="AF192" s="27">
        <f t="shared" si="54"/>
        <v>0.22788670461367352</v>
      </c>
      <c r="AG192" s="27">
        <f t="shared" si="55"/>
        <v>1.0908712114635715</v>
      </c>
      <c r="AH192" s="31">
        <v>5.5666666666666673</v>
      </c>
      <c r="AI192" s="27">
        <f t="shared" si="56"/>
        <v>0.81734497144193052</v>
      </c>
      <c r="AJ192" s="27">
        <f t="shared" si="57"/>
        <v>2.4630604269214889</v>
      </c>
      <c r="AK192" s="25">
        <v>2.29</v>
      </c>
      <c r="AL192" s="27">
        <f t="shared" si="58"/>
        <v>0.51719589794997434</v>
      </c>
      <c r="AM192" s="27">
        <f t="shared" si="59"/>
        <v>1.6703293088490065</v>
      </c>
    </row>
    <row r="193" spans="1:39" s="25" customFormat="1" x14ac:dyDescent="0.2">
      <c r="A193" s="25">
        <v>18</v>
      </c>
      <c r="B193" s="25">
        <v>12</v>
      </c>
      <c r="C193" s="26">
        <v>18.12</v>
      </c>
      <c r="D193" s="26" t="s">
        <v>316</v>
      </c>
      <c r="E193" s="9" t="s">
        <v>215</v>
      </c>
      <c r="F193" s="9">
        <v>2</v>
      </c>
      <c r="G193" s="27">
        <v>8</v>
      </c>
      <c r="H193" s="27">
        <f t="shared" si="44"/>
        <v>0.95424250943932487</v>
      </c>
      <c r="I193" s="27">
        <f t="shared" si="45"/>
        <v>2.9154759474226504</v>
      </c>
      <c r="J193" s="27">
        <v>80</v>
      </c>
      <c r="K193" s="27">
        <f t="shared" si="46"/>
        <v>1.9084850188786497</v>
      </c>
      <c r="L193" s="27">
        <f t="shared" si="47"/>
        <v>8.9721792224631809</v>
      </c>
      <c r="M193" s="27">
        <v>85</v>
      </c>
      <c r="N193" s="27">
        <f t="shared" si="48"/>
        <v>1.9344984512435677</v>
      </c>
      <c r="O193" s="27">
        <f t="shared" si="49"/>
        <v>9.2466210044534645</v>
      </c>
      <c r="P193" s="26">
        <v>73.478644013740777</v>
      </c>
      <c r="Q193" s="27">
        <f t="shared" si="62"/>
        <v>1.8720317611162678</v>
      </c>
      <c r="R193" s="27">
        <f t="shared" si="63"/>
        <v>8.6010838859844156</v>
      </c>
      <c r="S193" s="28">
        <v>74.510786281082488</v>
      </c>
      <c r="T193" s="27">
        <f t="shared" si="60"/>
        <v>1.8780089925267653</v>
      </c>
      <c r="U193" s="27">
        <f t="shared" si="61"/>
        <v>8.6608767616842623</v>
      </c>
      <c r="V193" s="28">
        <v>77.126669881274992</v>
      </c>
      <c r="W193" s="27">
        <f t="shared" si="64"/>
        <v>1.8927993130717817</v>
      </c>
      <c r="X193" s="27">
        <f t="shared" si="65"/>
        <v>8.8105998593327914</v>
      </c>
      <c r="Y193" s="26">
        <v>3.3333333333333335</v>
      </c>
      <c r="Z193" s="27">
        <f t="shared" si="50"/>
        <v>0.63682209758717434</v>
      </c>
      <c r="AA193" s="27">
        <f t="shared" si="51"/>
        <v>1.9578900207451218</v>
      </c>
      <c r="AB193" s="29">
        <v>238.84</v>
      </c>
      <c r="AC193" s="27">
        <f t="shared" si="52"/>
        <v>2.3799216155042044</v>
      </c>
      <c r="AD193" s="27">
        <f t="shared" si="53"/>
        <v>15.470617311536085</v>
      </c>
      <c r="AE193" s="30">
        <v>0.85</v>
      </c>
      <c r="AF193" s="27">
        <f t="shared" si="54"/>
        <v>0.26717172840301384</v>
      </c>
      <c r="AG193" s="27">
        <f t="shared" si="55"/>
        <v>1.1618950038622251</v>
      </c>
      <c r="AH193" s="31">
        <v>31.033333333333331</v>
      </c>
      <c r="AI193" s="27">
        <f t="shared" si="56"/>
        <v>1.5056021329488829</v>
      </c>
      <c r="AJ193" s="27">
        <f t="shared" si="57"/>
        <v>5.6154548643305233</v>
      </c>
      <c r="AK193" s="25">
        <v>1.76</v>
      </c>
      <c r="AL193" s="27">
        <f t="shared" si="58"/>
        <v>0.44090908206521767</v>
      </c>
      <c r="AM193" s="27">
        <f t="shared" si="59"/>
        <v>1.5033296378372907</v>
      </c>
    </row>
    <row r="194" spans="1:39" s="25" customFormat="1" x14ac:dyDescent="0.2">
      <c r="A194" s="25">
        <v>19</v>
      </c>
      <c r="B194" s="25">
        <v>1</v>
      </c>
      <c r="C194" s="26">
        <v>19.010000000000002</v>
      </c>
      <c r="D194" s="26" t="s">
        <v>315</v>
      </c>
      <c r="E194" s="9" t="s">
        <v>13</v>
      </c>
      <c r="F194" s="9">
        <v>1</v>
      </c>
      <c r="G194" s="27">
        <v>0</v>
      </c>
      <c r="H194" s="27">
        <f t="shared" si="44"/>
        <v>0</v>
      </c>
      <c r="I194" s="27">
        <f t="shared" si="45"/>
        <v>0.70710678118654757</v>
      </c>
      <c r="J194" s="27" t="s">
        <v>29</v>
      </c>
      <c r="K194" s="27" t="s">
        <v>29</v>
      </c>
      <c r="L194" s="27" t="s">
        <v>29</v>
      </c>
      <c r="M194" s="27" t="s">
        <v>29</v>
      </c>
      <c r="N194" s="27" t="s">
        <v>29</v>
      </c>
      <c r="O194" s="27" t="s">
        <v>29</v>
      </c>
      <c r="P194" s="27" t="s">
        <v>29</v>
      </c>
      <c r="Q194" s="27" t="s">
        <v>29</v>
      </c>
      <c r="R194" s="27" t="s">
        <v>29</v>
      </c>
      <c r="S194" s="27" t="s">
        <v>29</v>
      </c>
      <c r="T194" s="27" t="s">
        <v>29</v>
      </c>
      <c r="U194" s="27" t="s">
        <v>29</v>
      </c>
      <c r="V194" s="27" t="s">
        <v>29</v>
      </c>
      <c r="W194" s="27" t="s">
        <v>29</v>
      </c>
      <c r="X194" s="27" t="s">
        <v>29</v>
      </c>
      <c r="Y194" s="27" t="s">
        <v>29</v>
      </c>
      <c r="Z194" s="27" t="s">
        <v>29</v>
      </c>
      <c r="AA194" s="27" t="s">
        <v>29</v>
      </c>
      <c r="AB194" s="27" t="s">
        <v>29</v>
      </c>
      <c r="AC194" s="27" t="s">
        <v>29</v>
      </c>
      <c r="AD194" s="27" t="s">
        <v>29</v>
      </c>
      <c r="AE194" s="27" t="s">
        <v>29</v>
      </c>
      <c r="AF194" s="27" t="s">
        <v>29</v>
      </c>
      <c r="AG194" s="27" t="s">
        <v>29</v>
      </c>
      <c r="AH194" s="27" t="s">
        <v>29</v>
      </c>
      <c r="AI194" s="27" t="s">
        <v>29</v>
      </c>
      <c r="AJ194" s="27" t="s">
        <v>29</v>
      </c>
      <c r="AK194" s="27" t="s">
        <v>29</v>
      </c>
      <c r="AL194" s="27" t="s">
        <v>29</v>
      </c>
      <c r="AM194" s="27" t="s">
        <v>29</v>
      </c>
    </row>
    <row r="195" spans="1:39" s="25" customFormat="1" x14ac:dyDescent="0.2">
      <c r="A195" s="25">
        <v>19</v>
      </c>
      <c r="B195" s="25">
        <v>2</v>
      </c>
      <c r="C195" s="26">
        <v>19.02</v>
      </c>
      <c r="D195" s="26" t="s">
        <v>315</v>
      </c>
      <c r="E195" s="9" t="s">
        <v>21</v>
      </c>
      <c r="F195" s="9">
        <v>1</v>
      </c>
      <c r="G195" s="27">
        <v>0</v>
      </c>
      <c r="H195" s="27">
        <f t="shared" ref="H195:H258" si="66">LOG10(G195+1)</f>
        <v>0</v>
      </c>
      <c r="I195" s="27">
        <f t="shared" ref="I195:I258" si="67">SQRT(G195+0.5)</f>
        <v>0.70710678118654757</v>
      </c>
      <c r="J195" s="27" t="s">
        <v>29</v>
      </c>
      <c r="K195" s="27" t="s">
        <v>29</v>
      </c>
      <c r="L195" s="27" t="s">
        <v>29</v>
      </c>
      <c r="M195" s="27" t="s">
        <v>29</v>
      </c>
      <c r="N195" s="27" t="s">
        <v>29</v>
      </c>
      <c r="O195" s="27" t="s">
        <v>29</v>
      </c>
      <c r="P195" s="27" t="s">
        <v>29</v>
      </c>
      <c r="Q195" s="27" t="s">
        <v>29</v>
      </c>
      <c r="R195" s="27" t="s">
        <v>29</v>
      </c>
      <c r="S195" s="27" t="s">
        <v>29</v>
      </c>
      <c r="T195" s="27" t="s">
        <v>29</v>
      </c>
      <c r="U195" s="27" t="s">
        <v>29</v>
      </c>
      <c r="V195" s="27" t="s">
        <v>29</v>
      </c>
      <c r="W195" s="27" t="s">
        <v>29</v>
      </c>
      <c r="X195" s="27" t="s">
        <v>29</v>
      </c>
      <c r="Y195" s="27" t="s">
        <v>29</v>
      </c>
      <c r="Z195" s="27" t="s">
        <v>29</v>
      </c>
      <c r="AA195" s="27" t="s">
        <v>29</v>
      </c>
      <c r="AB195" s="27" t="s">
        <v>29</v>
      </c>
      <c r="AC195" s="27" t="s">
        <v>29</v>
      </c>
      <c r="AD195" s="27" t="s">
        <v>29</v>
      </c>
      <c r="AE195" s="27" t="s">
        <v>29</v>
      </c>
      <c r="AF195" s="27" t="s">
        <v>29</v>
      </c>
      <c r="AG195" s="27" t="s">
        <v>29</v>
      </c>
      <c r="AH195" s="27" t="s">
        <v>29</v>
      </c>
      <c r="AI195" s="27" t="s">
        <v>29</v>
      </c>
      <c r="AJ195" s="27" t="s">
        <v>29</v>
      </c>
      <c r="AK195" s="27" t="s">
        <v>29</v>
      </c>
      <c r="AL195" s="27" t="s">
        <v>29</v>
      </c>
      <c r="AM195" s="27" t="s">
        <v>29</v>
      </c>
    </row>
    <row r="196" spans="1:39" s="25" customFormat="1" x14ac:dyDescent="0.2">
      <c r="A196" s="25">
        <v>19</v>
      </c>
      <c r="B196" s="25">
        <v>3</v>
      </c>
      <c r="C196" s="26">
        <v>19.03</v>
      </c>
      <c r="D196" s="26" t="s">
        <v>313</v>
      </c>
      <c r="E196" s="9" t="s">
        <v>11</v>
      </c>
      <c r="F196" s="9">
        <v>1</v>
      </c>
      <c r="G196" s="27">
        <v>15</v>
      </c>
      <c r="H196" s="27">
        <f t="shared" si="66"/>
        <v>1.2041199826559248</v>
      </c>
      <c r="I196" s="27">
        <f t="shared" si="67"/>
        <v>3.9370039370059056</v>
      </c>
      <c r="J196" s="27">
        <v>58</v>
      </c>
      <c r="K196" s="27">
        <f t="shared" ref="K196:K259" si="68">LOG10(J196+1)</f>
        <v>1.7708520116421442</v>
      </c>
      <c r="L196" s="27">
        <f t="shared" ref="L196:L259" si="69">SQRT(J196+0.5)</f>
        <v>7.6485292703891776</v>
      </c>
      <c r="M196" s="27">
        <v>65</v>
      </c>
      <c r="N196" s="27">
        <f t="shared" ref="N196:N259" si="70">LOG10(M196+1)</f>
        <v>1.8195439355418688</v>
      </c>
      <c r="O196" s="27">
        <f t="shared" ref="O196:O259" si="71">SQRT(M196+0.5)</f>
        <v>8.0932070281193234</v>
      </c>
      <c r="P196" s="26">
        <v>82.895036119130438</v>
      </c>
      <c r="Q196" s="27">
        <f t="shared" ref="Q196:Q257" si="72">LOG10(P196+1)</f>
        <v>1.9237362653597405</v>
      </c>
      <c r="R196" s="27">
        <f t="shared" ref="R196:R259" si="73">SQRT(P196+0.5)</f>
        <v>9.132088267156119</v>
      </c>
      <c r="S196" s="28" t="s">
        <v>29</v>
      </c>
      <c r="T196" s="27" t="s">
        <v>29</v>
      </c>
      <c r="U196" s="27" t="s">
        <v>29</v>
      </c>
      <c r="V196" s="27" t="s">
        <v>29</v>
      </c>
      <c r="W196" s="27" t="s">
        <v>29</v>
      </c>
      <c r="X196" s="27" t="s">
        <v>29</v>
      </c>
      <c r="Y196" s="26">
        <v>1</v>
      </c>
      <c r="Z196" s="27">
        <f t="shared" ref="Z196:Z259" si="74">LOG10(Y196+1)</f>
        <v>0.3010299956639812</v>
      </c>
      <c r="AA196" s="27">
        <f t="shared" ref="AA196:AA259" si="75">SQRT(Y196+0.5)</f>
        <v>1.2247448713915889</v>
      </c>
      <c r="AB196" s="29">
        <v>201.33333333333334</v>
      </c>
      <c r="AC196" s="27">
        <f t="shared" ref="AC196:AC259" si="76">LOG10(AB196+1)</f>
        <v>2.3060674363555953</v>
      </c>
      <c r="AD196" s="27">
        <f t="shared" ref="AD196:AD259" si="77">SQRT(AB196+0.5)</f>
        <v>14.206805880750723</v>
      </c>
      <c r="AE196" s="30">
        <v>0.7</v>
      </c>
      <c r="AF196" s="27">
        <f t="shared" ref="AF196:AF259" si="78">LOG10(AE196+1)</f>
        <v>0.23044892137827391</v>
      </c>
      <c r="AG196" s="27">
        <f t="shared" ref="AG196:AG259" si="79">SQRT(AE196+0.5)</f>
        <v>1.0954451150103321</v>
      </c>
      <c r="AH196" s="31">
        <v>140.66666666666666</v>
      </c>
      <c r="AI196" s="27">
        <f t="shared" ref="AI196:AI258" si="80">LOG10(AH196+1)</f>
        <v>2.151267675330649</v>
      </c>
      <c r="AJ196" s="27">
        <f t="shared" ref="AJ196:AJ259" si="81">SQRT(AH196+0.5)</f>
        <v>11.881357947081076</v>
      </c>
      <c r="AK196" s="25">
        <v>1.5</v>
      </c>
      <c r="AL196" s="27">
        <f t="shared" ref="AL196:AL258" si="82">LOG10(AK196+1)</f>
        <v>0.3979400086720376</v>
      </c>
      <c r="AM196" s="27">
        <f t="shared" ref="AM196:AM259" si="83">SQRT(AK196+0.5)</f>
        <v>1.4142135623730951</v>
      </c>
    </row>
    <row r="197" spans="1:39" s="25" customFormat="1" x14ac:dyDescent="0.2">
      <c r="A197" s="25">
        <v>19</v>
      </c>
      <c r="B197" s="25">
        <v>4</v>
      </c>
      <c r="C197" s="26">
        <v>19.04</v>
      </c>
      <c r="D197" s="26" t="s">
        <v>315</v>
      </c>
      <c r="E197" s="9" t="s">
        <v>36</v>
      </c>
      <c r="F197" s="9">
        <v>1</v>
      </c>
      <c r="G197" s="27">
        <v>1</v>
      </c>
      <c r="H197" s="27">
        <f t="shared" si="66"/>
        <v>0.3010299956639812</v>
      </c>
      <c r="I197" s="27">
        <f t="shared" si="67"/>
        <v>1.2247448713915889</v>
      </c>
      <c r="J197" s="27" t="s">
        <v>29</v>
      </c>
      <c r="K197" s="27" t="s">
        <v>29</v>
      </c>
      <c r="L197" s="27" t="s">
        <v>29</v>
      </c>
      <c r="M197" s="27" t="s">
        <v>29</v>
      </c>
      <c r="N197" s="27" t="s">
        <v>29</v>
      </c>
      <c r="O197" s="27" t="s">
        <v>29</v>
      </c>
      <c r="P197" s="27" t="s">
        <v>29</v>
      </c>
      <c r="Q197" s="27" t="s">
        <v>29</v>
      </c>
      <c r="R197" s="27" t="s">
        <v>29</v>
      </c>
      <c r="S197" s="27" t="s">
        <v>29</v>
      </c>
      <c r="T197" s="27" t="s">
        <v>29</v>
      </c>
      <c r="U197" s="27" t="s">
        <v>29</v>
      </c>
      <c r="V197" s="27" t="s">
        <v>29</v>
      </c>
      <c r="W197" s="27" t="s">
        <v>29</v>
      </c>
      <c r="X197" s="27" t="s">
        <v>29</v>
      </c>
      <c r="Y197" s="27" t="s">
        <v>29</v>
      </c>
      <c r="Z197" s="27" t="s">
        <v>29</v>
      </c>
      <c r="AA197" s="27" t="s">
        <v>29</v>
      </c>
      <c r="AB197" s="27" t="s">
        <v>29</v>
      </c>
      <c r="AC197" s="27" t="s">
        <v>29</v>
      </c>
      <c r="AD197" s="27" t="s">
        <v>29</v>
      </c>
      <c r="AE197" s="27" t="s">
        <v>29</v>
      </c>
      <c r="AF197" s="27" t="s">
        <v>29</v>
      </c>
      <c r="AG197" s="27" t="s">
        <v>29</v>
      </c>
      <c r="AH197" s="27" t="s">
        <v>29</v>
      </c>
      <c r="AI197" s="27" t="s">
        <v>29</v>
      </c>
      <c r="AJ197" s="27" t="s">
        <v>29</v>
      </c>
      <c r="AK197" s="27" t="s">
        <v>29</v>
      </c>
      <c r="AL197" s="27" t="s">
        <v>29</v>
      </c>
      <c r="AM197" s="27" t="s">
        <v>29</v>
      </c>
    </row>
    <row r="198" spans="1:39" s="25" customFormat="1" x14ac:dyDescent="0.2">
      <c r="A198" s="25">
        <v>19</v>
      </c>
      <c r="B198" s="25">
        <v>5</v>
      </c>
      <c r="C198" s="26">
        <v>19.05</v>
      </c>
      <c r="D198" s="26" t="s">
        <v>315</v>
      </c>
      <c r="E198" s="9" t="s">
        <v>41</v>
      </c>
      <c r="F198" s="9">
        <v>1</v>
      </c>
      <c r="G198" s="27">
        <v>6</v>
      </c>
      <c r="H198" s="27">
        <f t="shared" si="66"/>
        <v>0.84509804001425681</v>
      </c>
      <c r="I198" s="27">
        <f t="shared" si="67"/>
        <v>2.5495097567963922</v>
      </c>
      <c r="J198" s="27">
        <v>142</v>
      </c>
      <c r="K198" s="27">
        <f t="shared" si="68"/>
        <v>2.1553360374650619</v>
      </c>
      <c r="L198" s="27">
        <f t="shared" si="69"/>
        <v>11.937336386313323</v>
      </c>
      <c r="M198" s="27">
        <v>142</v>
      </c>
      <c r="N198" s="27">
        <f t="shared" si="70"/>
        <v>2.1553360374650619</v>
      </c>
      <c r="O198" s="27">
        <f t="shared" si="71"/>
        <v>11.937336386313323</v>
      </c>
      <c r="P198" s="26">
        <v>135.75178885179881</v>
      </c>
      <c r="Q198" s="27">
        <f t="shared" si="72"/>
        <v>2.1359330160539796</v>
      </c>
      <c r="R198" s="27">
        <f t="shared" si="73"/>
        <v>11.67269415566941</v>
      </c>
      <c r="S198" s="28">
        <v>116.41923452230374</v>
      </c>
      <c r="T198" s="27">
        <f t="shared" ref="T198:T253" si="84">LOG10(S198+1)</f>
        <v>2.069739244804861</v>
      </c>
      <c r="U198" s="27">
        <f t="shared" ref="U198:U261" si="85">SQRT(S198+0.5)</f>
        <v>10.812919796350277</v>
      </c>
      <c r="V198" s="28">
        <v>98.106748666153877</v>
      </c>
      <c r="W198" s="27">
        <f t="shared" ref="W198:W261" si="86">LOG10(V198+1)</f>
        <v>1.9961032287403568</v>
      </c>
      <c r="X198" s="27">
        <f t="shared" ref="X198:X261" si="87">SQRT(V198+0.5)</f>
        <v>9.9300930844657174</v>
      </c>
      <c r="Y198" s="26">
        <v>7</v>
      </c>
      <c r="Z198" s="27">
        <f t="shared" si="74"/>
        <v>0.90308998699194354</v>
      </c>
      <c r="AA198" s="27">
        <f t="shared" si="75"/>
        <v>2.7386127875258306</v>
      </c>
      <c r="AB198" s="29">
        <v>235.66666666666666</v>
      </c>
      <c r="AC198" s="27">
        <f t="shared" si="76"/>
        <v>2.3741370939994129</v>
      </c>
      <c r="AD198" s="27">
        <f t="shared" si="77"/>
        <v>15.367715076310683</v>
      </c>
      <c r="AE198" s="30">
        <v>1.31</v>
      </c>
      <c r="AF198" s="27">
        <f t="shared" si="78"/>
        <v>0.36361197989214433</v>
      </c>
      <c r="AG198" s="27">
        <f t="shared" si="79"/>
        <v>1.3453624047073711</v>
      </c>
      <c r="AH198" s="31">
        <v>0.5</v>
      </c>
      <c r="AI198" s="27">
        <f t="shared" si="80"/>
        <v>0.17609125905568124</v>
      </c>
      <c r="AJ198" s="27">
        <f t="shared" si="81"/>
        <v>1</v>
      </c>
      <c r="AK198" s="25">
        <v>2.74</v>
      </c>
      <c r="AL198" s="27">
        <f t="shared" si="82"/>
        <v>0.57287160220048017</v>
      </c>
      <c r="AM198" s="27">
        <f t="shared" si="83"/>
        <v>1.8</v>
      </c>
    </row>
    <row r="199" spans="1:39" s="25" customFormat="1" x14ac:dyDescent="0.2">
      <c r="A199" s="25">
        <v>19</v>
      </c>
      <c r="B199" s="25">
        <v>6</v>
      </c>
      <c r="C199" s="26">
        <v>19.059999999999999</v>
      </c>
      <c r="D199" s="26" t="s">
        <v>315</v>
      </c>
      <c r="E199" s="9" t="s">
        <v>45</v>
      </c>
      <c r="F199" s="9">
        <v>1</v>
      </c>
      <c r="G199" s="27">
        <v>1</v>
      </c>
      <c r="H199" s="27">
        <f t="shared" si="66"/>
        <v>0.3010299956639812</v>
      </c>
      <c r="I199" s="27">
        <f t="shared" si="67"/>
        <v>1.2247448713915889</v>
      </c>
      <c r="J199" s="27">
        <v>142</v>
      </c>
      <c r="K199" s="27">
        <f t="shared" si="68"/>
        <v>2.1553360374650619</v>
      </c>
      <c r="L199" s="27">
        <f t="shared" si="69"/>
        <v>11.937336386313323</v>
      </c>
      <c r="M199" s="27">
        <v>142</v>
      </c>
      <c r="N199" s="27">
        <f t="shared" si="70"/>
        <v>2.1553360374650619</v>
      </c>
      <c r="O199" s="27">
        <f t="shared" si="71"/>
        <v>11.937336386313323</v>
      </c>
      <c r="P199" s="26" t="s">
        <v>29</v>
      </c>
      <c r="Q199" s="27" t="s">
        <v>29</v>
      </c>
      <c r="R199" s="27" t="s">
        <v>29</v>
      </c>
      <c r="S199" s="27" t="s">
        <v>29</v>
      </c>
      <c r="T199" s="27" t="s">
        <v>29</v>
      </c>
      <c r="U199" s="27" t="s">
        <v>29</v>
      </c>
      <c r="V199" s="28">
        <v>71.06290441854479</v>
      </c>
      <c r="W199" s="27">
        <f t="shared" si="86"/>
        <v>1.8577117619154375</v>
      </c>
      <c r="X199" s="27">
        <f t="shared" si="87"/>
        <v>8.4594860611354399</v>
      </c>
      <c r="Y199" s="26">
        <v>7</v>
      </c>
      <c r="Z199" s="27">
        <f t="shared" si="74"/>
        <v>0.90308998699194354</v>
      </c>
      <c r="AA199" s="27">
        <f t="shared" si="75"/>
        <v>2.7386127875258306</v>
      </c>
      <c r="AB199" s="29">
        <v>190</v>
      </c>
      <c r="AC199" s="27">
        <f t="shared" si="76"/>
        <v>2.2810333672477277</v>
      </c>
      <c r="AD199" s="27">
        <f t="shared" si="77"/>
        <v>13.80217374184226</v>
      </c>
      <c r="AE199" s="30">
        <v>1.4</v>
      </c>
      <c r="AF199" s="27">
        <f t="shared" si="78"/>
        <v>0.38021124171160603</v>
      </c>
      <c r="AG199" s="27">
        <f t="shared" si="79"/>
        <v>1.3784048752090221</v>
      </c>
      <c r="AH199" s="31" t="s">
        <v>29</v>
      </c>
      <c r="AI199" s="27" t="s">
        <v>29</v>
      </c>
      <c r="AJ199" s="27" t="s">
        <v>29</v>
      </c>
      <c r="AK199" s="27" t="s">
        <v>29</v>
      </c>
      <c r="AL199" s="27" t="s">
        <v>29</v>
      </c>
      <c r="AM199" s="27" t="s">
        <v>29</v>
      </c>
    </row>
    <row r="200" spans="1:39" s="25" customFormat="1" x14ac:dyDescent="0.2">
      <c r="A200" s="25">
        <v>19</v>
      </c>
      <c r="B200" s="25">
        <v>7</v>
      </c>
      <c r="C200" s="26">
        <v>19.07</v>
      </c>
      <c r="D200" s="26" t="s">
        <v>316</v>
      </c>
      <c r="E200" s="9" t="s">
        <v>283</v>
      </c>
      <c r="F200" s="9">
        <v>2</v>
      </c>
      <c r="G200" s="27">
        <v>10</v>
      </c>
      <c r="H200" s="27">
        <f t="shared" si="66"/>
        <v>1.0413926851582251</v>
      </c>
      <c r="I200" s="27">
        <f t="shared" si="67"/>
        <v>3.2403703492039302</v>
      </c>
      <c r="J200" s="27">
        <v>80</v>
      </c>
      <c r="K200" s="27">
        <f t="shared" si="68"/>
        <v>1.9084850188786497</v>
      </c>
      <c r="L200" s="27">
        <f t="shared" si="69"/>
        <v>8.9721792224631809</v>
      </c>
      <c r="M200" s="27">
        <v>80</v>
      </c>
      <c r="N200" s="27">
        <f t="shared" si="70"/>
        <v>1.9084850188786497</v>
      </c>
      <c r="O200" s="27">
        <f t="shared" si="71"/>
        <v>8.9721792224631809</v>
      </c>
      <c r="P200" s="26">
        <v>130.47913806456506</v>
      </c>
      <c r="Q200" s="27">
        <f t="shared" si="72"/>
        <v>2.118856848322348</v>
      </c>
      <c r="R200" s="27">
        <f t="shared" si="73"/>
        <v>11.444611748091985</v>
      </c>
      <c r="S200" s="28">
        <v>110.97086420452052</v>
      </c>
      <c r="T200" s="27">
        <f t="shared" si="84"/>
        <v>2.0491050301582412</v>
      </c>
      <c r="U200" s="27">
        <f t="shared" si="85"/>
        <v>10.557976330932009</v>
      </c>
      <c r="V200" s="28">
        <v>103.99101645973177</v>
      </c>
      <c r="W200" s="27">
        <f t="shared" si="86"/>
        <v>2.0211521403187249</v>
      </c>
      <c r="X200" s="27">
        <f t="shared" si="87"/>
        <v>10.222084741369139</v>
      </c>
      <c r="Y200" s="26">
        <f>3/3</f>
        <v>1</v>
      </c>
      <c r="Z200" s="27">
        <f t="shared" si="74"/>
        <v>0.3010299956639812</v>
      </c>
      <c r="AA200" s="27">
        <f t="shared" si="75"/>
        <v>1.2247448713915889</v>
      </c>
      <c r="AB200" s="29">
        <v>216.83333333333334</v>
      </c>
      <c r="AC200" s="27">
        <f t="shared" si="76"/>
        <v>2.3381243371969007</v>
      </c>
      <c r="AD200" s="27">
        <f t="shared" si="77"/>
        <v>14.742229591663987</v>
      </c>
      <c r="AE200" s="30">
        <v>1.1299999999999999</v>
      </c>
      <c r="AF200" s="27">
        <f t="shared" si="78"/>
        <v>0.32837960343873768</v>
      </c>
      <c r="AG200" s="27">
        <f t="shared" si="79"/>
        <v>1.2767145334803705</v>
      </c>
      <c r="AH200" s="31">
        <v>52.266666666666659</v>
      </c>
      <c r="AI200" s="27">
        <f t="shared" si="80"/>
        <v>1.7264555202583101</v>
      </c>
      <c r="AJ200" s="27">
        <f t="shared" si="81"/>
        <v>7.264066813202275</v>
      </c>
      <c r="AK200" s="25">
        <v>1.76</v>
      </c>
      <c r="AL200" s="27">
        <f t="shared" si="82"/>
        <v>0.44090908206521767</v>
      </c>
      <c r="AM200" s="27">
        <f t="shared" si="83"/>
        <v>1.5033296378372907</v>
      </c>
    </row>
    <row r="201" spans="1:39" s="25" customFormat="1" x14ac:dyDescent="0.2">
      <c r="A201" s="25">
        <v>19</v>
      </c>
      <c r="B201" s="25">
        <v>8</v>
      </c>
      <c r="C201" s="26">
        <v>19.079999999999998</v>
      </c>
      <c r="D201" s="26" t="s">
        <v>312</v>
      </c>
      <c r="E201" s="9" t="s">
        <v>9</v>
      </c>
      <c r="F201" s="9">
        <v>2</v>
      </c>
      <c r="G201" s="27">
        <v>14</v>
      </c>
      <c r="H201" s="27">
        <f t="shared" si="66"/>
        <v>1.1760912590556813</v>
      </c>
      <c r="I201" s="27">
        <f t="shared" si="67"/>
        <v>3.8078865529319543</v>
      </c>
      <c r="J201" s="27">
        <v>122</v>
      </c>
      <c r="K201" s="27">
        <f t="shared" si="68"/>
        <v>2.0899051114393981</v>
      </c>
      <c r="L201" s="27">
        <f t="shared" si="69"/>
        <v>11.067971810589327</v>
      </c>
      <c r="M201" s="27">
        <v>122</v>
      </c>
      <c r="N201" s="27">
        <f t="shared" si="70"/>
        <v>2.0899051114393981</v>
      </c>
      <c r="O201" s="27">
        <f t="shared" si="71"/>
        <v>11.067971810589327</v>
      </c>
      <c r="P201" s="26">
        <v>123.05051774996649</v>
      </c>
      <c r="Q201" s="27">
        <f t="shared" si="72"/>
        <v>2.093598581228012</v>
      </c>
      <c r="R201" s="27">
        <f t="shared" si="73"/>
        <v>11.115328054086685</v>
      </c>
      <c r="S201" s="28">
        <v>137.45143338080737</v>
      </c>
      <c r="T201" s="27">
        <f t="shared" si="84"/>
        <v>2.1412974563340503</v>
      </c>
      <c r="U201" s="27">
        <f t="shared" si="85"/>
        <v>11.745272809977951</v>
      </c>
      <c r="V201" s="28">
        <v>100.77430409945205</v>
      </c>
      <c r="W201" s="27">
        <f t="shared" si="86"/>
        <v>2.0076381414930862</v>
      </c>
      <c r="X201" s="27">
        <f t="shared" si="87"/>
        <v>10.063513506695962</v>
      </c>
      <c r="Y201" s="27" t="s">
        <v>29</v>
      </c>
      <c r="Z201" s="27" t="s">
        <v>29</v>
      </c>
      <c r="AA201" s="27" t="s">
        <v>29</v>
      </c>
      <c r="AB201" s="27" t="s">
        <v>29</v>
      </c>
      <c r="AC201" s="27" t="s">
        <v>29</v>
      </c>
      <c r="AD201" s="27" t="s">
        <v>29</v>
      </c>
      <c r="AE201" s="27" t="s">
        <v>29</v>
      </c>
      <c r="AF201" s="27" t="s">
        <v>29</v>
      </c>
      <c r="AG201" s="27" t="s">
        <v>29</v>
      </c>
      <c r="AH201" s="27" t="s">
        <v>29</v>
      </c>
      <c r="AI201" s="27" t="s">
        <v>29</v>
      </c>
      <c r="AJ201" s="27" t="s">
        <v>29</v>
      </c>
      <c r="AK201" s="27" t="s">
        <v>29</v>
      </c>
      <c r="AL201" s="27" t="s">
        <v>29</v>
      </c>
      <c r="AM201" s="27" t="s">
        <v>29</v>
      </c>
    </row>
    <row r="202" spans="1:39" s="25" customFormat="1" x14ac:dyDescent="0.2">
      <c r="A202" s="25">
        <v>19</v>
      </c>
      <c r="B202" s="25">
        <v>9</v>
      </c>
      <c r="C202" s="26">
        <v>19.09</v>
      </c>
      <c r="D202" s="26" t="s">
        <v>316</v>
      </c>
      <c r="E202" s="9" t="s">
        <v>22</v>
      </c>
      <c r="F202" s="9">
        <v>2</v>
      </c>
      <c r="G202" s="27">
        <v>0</v>
      </c>
      <c r="H202" s="27">
        <f t="shared" si="66"/>
        <v>0</v>
      </c>
      <c r="I202" s="27">
        <f t="shared" si="67"/>
        <v>0.70710678118654757</v>
      </c>
      <c r="J202" s="27" t="s">
        <v>29</v>
      </c>
      <c r="K202" s="27" t="s">
        <v>29</v>
      </c>
      <c r="L202" s="27" t="s">
        <v>29</v>
      </c>
      <c r="M202" s="27" t="s">
        <v>29</v>
      </c>
      <c r="N202" s="27" t="s">
        <v>29</v>
      </c>
      <c r="O202" s="27" t="s">
        <v>29</v>
      </c>
      <c r="P202" s="27" t="s">
        <v>29</v>
      </c>
      <c r="Q202" s="27" t="s">
        <v>29</v>
      </c>
      <c r="R202" s="27" t="s">
        <v>29</v>
      </c>
      <c r="S202" s="27" t="s">
        <v>29</v>
      </c>
      <c r="T202" s="27" t="s">
        <v>29</v>
      </c>
      <c r="U202" s="27" t="s">
        <v>29</v>
      </c>
      <c r="V202" s="27" t="s">
        <v>29</v>
      </c>
      <c r="W202" s="27" t="s">
        <v>29</v>
      </c>
      <c r="X202" s="27" t="s">
        <v>29</v>
      </c>
      <c r="Y202" s="27" t="s">
        <v>29</v>
      </c>
      <c r="Z202" s="27" t="s">
        <v>29</v>
      </c>
      <c r="AA202" s="27" t="s">
        <v>29</v>
      </c>
      <c r="AB202" s="27" t="s">
        <v>29</v>
      </c>
      <c r="AC202" s="27" t="s">
        <v>29</v>
      </c>
      <c r="AD202" s="27" t="s">
        <v>29</v>
      </c>
      <c r="AE202" s="27" t="s">
        <v>29</v>
      </c>
      <c r="AF202" s="27" t="s">
        <v>29</v>
      </c>
      <c r="AG202" s="27" t="s">
        <v>29</v>
      </c>
      <c r="AH202" s="27" t="s">
        <v>29</v>
      </c>
      <c r="AI202" s="27" t="s">
        <v>29</v>
      </c>
      <c r="AJ202" s="27" t="s">
        <v>29</v>
      </c>
      <c r="AK202" s="27" t="s">
        <v>29</v>
      </c>
      <c r="AL202" s="27" t="s">
        <v>29</v>
      </c>
      <c r="AM202" s="27" t="s">
        <v>29</v>
      </c>
    </row>
    <row r="203" spans="1:39" s="25" customFormat="1" x14ac:dyDescent="0.2">
      <c r="A203" s="25">
        <v>19</v>
      </c>
      <c r="B203" s="25">
        <v>10</v>
      </c>
      <c r="C203" s="26">
        <v>19.100000000000001</v>
      </c>
      <c r="D203" s="26" t="s">
        <v>316</v>
      </c>
      <c r="E203" s="9" t="s">
        <v>176</v>
      </c>
      <c r="F203" s="9">
        <v>2</v>
      </c>
      <c r="G203" s="27">
        <v>5</v>
      </c>
      <c r="H203" s="27">
        <f t="shared" si="66"/>
        <v>0.77815125038364363</v>
      </c>
      <c r="I203" s="27">
        <f t="shared" si="67"/>
        <v>2.3452078799117149</v>
      </c>
      <c r="J203" s="27">
        <v>73</v>
      </c>
      <c r="K203" s="27">
        <f t="shared" si="68"/>
        <v>1.8692317197309762</v>
      </c>
      <c r="L203" s="27">
        <f t="shared" si="69"/>
        <v>8.5732140997411239</v>
      </c>
      <c r="M203" s="27">
        <v>80</v>
      </c>
      <c r="N203" s="27">
        <f t="shared" si="70"/>
        <v>1.9084850188786497</v>
      </c>
      <c r="O203" s="27">
        <f t="shared" si="71"/>
        <v>8.9721792224631809</v>
      </c>
      <c r="P203" s="26">
        <v>101.73345421505508</v>
      </c>
      <c r="Q203" s="27">
        <f t="shared" si="72"/>
        <v>2.0117118906773439</v>
      </c>
      <c r="R203" s="27">
        <f t="shared" si="73"/>
        <v>10.111056038567638</v>
      </c>
      <c r="S203" s="28">
        <v>97.332698829408031</v>
      </c>
      <c r="T203" s="27">
        <f t="shared" si="84"/>
        <v>1.9926979589285763</v>
      </c>
      <c r="U203" s="27">
        <f t="shared" si="85"/>
        <v>9.8910413420128833</v>
      </c>
      <c r="V203" s="28">
        <v>94.994255035068036</v>
      </c>
      <c r="W203" s="27">
        <f t="shared" si="86"/>
        <v>1.982245242610126</v>
      </c>
      <c r="X203" s="27">
        <f t="shared" si="87"/>
        <v>9.7721162004485009</v>
      </c>
      <c r="Y203" s="26">
        <f>3/3</f>
        <v>1</v>
      </c>
      <c r="Z203" s="27">
        <f t="shared" si="74"/>
        <v>0.3010299956639812</v>
      </c>
      <c r="AA203" s="27">
        <f t="shared" si="75"/>
        <v>1.2247448713915889</v>
      </c>
      <c r="AB203" s="29">
        <v>195.33333333333334</v>
      </c>
      <c r="AC203" s="27">
        <f t="shared" si="76"/>
        <v>2.2929940400674393</v>
      </c>
      <c r="AD203" s="27">
        <f t="shared" si="77"/>
        <v>13.994046353122222</v>
      </c>
      <c r="AE203" s="30">
        <v>0.97</v>
      </c>
      <c r="AF203" s="27">
        <f t="shared" si="78"/>
        <v>0.2944662261615929</v>
      </c>
      <c r="AG203" s="27">
        <f t="shared" si="79"/>
        <v>1.2124355652982142</v>
      </c>
      <c r="AH203" s="31">
        <v>33</v>
      </c>
      <c r="AI203" s="27">
        <f t="shared" si="80"/>
        <v>1.5314789170422551</v>
      </c>
      <c r="AJ203" s="27">
        <f t="shared" si="81"/>
        <v>5.7879184513951127</v>
      </c>
      <c r="AK203" s="25">
        <v>2.0499999999999998</v>
      </c>
      <c r="AL203" s="27">
        <f t="shared" si="82"/>
        <v>0.48429983934678583</v>
      </c>
      <c r="AM203" s="27">
        <f t="shared" si="83"/>
        <v>1.5968719422671311</v>
      </c>
    </row>
    <row r="204" spans="1:39" s="25" customFormat="1" x14ac:dyDescent="0.2">
      <c r="A204" s="25">
        <v>19</v>
      </c>
      <c r="B204" s="25">
        <v>11</v>
      </c>
      <c r="C204" s="26">
        <v>19.11</v>
      </c>
      <c r="D204" s="26" t="s">
        <v>316</v>
      </c>
      <c r="E204" s="9" t="s">
        <v>229</v>
      </c>
      <c r="F204" s="9">
        <v>2</v>
      </c>
      <c r="G204" s="27">
        <v>13</v>
      </c>
      <c r="H204" s="27">
        <f t="shared" si="66"/>
        <v>1.146128035678238</v>
      </c>
      <c r="I204" s="27">
        <f t="shared" si="67"/>
        <v>3.6742346141747673</v>
      </c>
      <c r="J204" s="27">
        <v>85</v>
      </c>
      <c r="K204" s="27">
        <f t="shared" si="68"/>
        <v>1.9344984512435677</v>
      </c>
      <c r="L204" s="27">
        <f t="shared" si="69"/>
        <v>9.2466210044534645</v>
      </c>
      <c r="M204" s="27">
        <v>92</v>
      </c>
      <c r="N204" s="27">
        <f t="shared" si="70"/>
        <v>1.968482948553935</v>
      </c>
      <c r="O204" s="27">
        <f t="shared" si="71"/>
        <v>9.6176920308356717</v>
      </c>
      <c r="P204" s="26">
        <v>98.767886839052238</v>
      </c>
      <c r="Q204" s="27">
        <f t="shared" si="72"/>
        <v>1.9989907736229702</v>
      </c>
      <c r="R204" s="27">
        <f t="shared" si="73"/>
        <v>9.9633270968613807</v>
      </c>
      <c r="S204" s="28">
        <v>104.14235541189903</v>
      </c>
      <c r="T204" s="27">
        <f t="shared" si="84"/>
        <v>2.0217777019094583</v>
      </c>
      <c r="U204" s="27">
        <f t="shared" si="85"/>
        <v>10.229484611254813</v>
      </c>
      <c r="V204" s="28">
        <v>94.129375476030447</v>
      </c>
      <c r="W204" s="27">
        <f t="shared" si="86"/>
        <v>1.978314645614573</v>
      </c>
      <c r="X204" s="27">
        <f t="shared" si="87"/>
        <v>9.7277631280798804</v>
      </c>
      <c r="Y204" s="26">
        <v>1.6666666666666667</v>
      </c>
      <c r="Z204" s="27">
        <f t="shared" si="74"/>
        <v>0.42596873227228121</v>
      </c>
      <c r="AA204" s="27">
        <f t="shared" si="75"/>
        <v>1.4719601443879746</v>
      </c>
      <c r="AB204" s="29">
        <v>222.66666666666666</v>
      </c>
      <c r="AC204" s="27">
        <f t="shared" si="76"/>
        <v>2.3496012654493295</v>
      </c>
      <c r="AD204" s="27">
        <f t="shared" si="77"/>
        <v>14.938763893531039</v>
      </c>
      <c r="AE204" s="30">
        <v>0.8</v>
      </c>
      <c r="AF204" s="27">
        <f t="shared" si="78"/>
        <v>0.25527250510330607</v>
      </c>
      <c r="AG204" s="27">
        <f t="shared" si="79"/>
        <v>1.1401754250991381</v>
      </c>
      <c r="AH204" s="31">
        <v>48</v>
      </c>
      <c r="AI204" s="27">
        <f t="shared" si="80"/>
        <v>1.6901960800285136</v>
      </c>
      <c r="AJ204" s="27">
        <f t="shared" si="81"/>
        <v>6.9641941385920596</v>
      </c>
      <c r="AK204" s="25">
        <v>1.98</v>
      </c>
      <c r="AL204" s="27">
        <f t="shared" si="82"/>
        <v>0.47421626407625522</v>
      </c>
      <c r="AM204" s="27">
        <f t="shared" si="83"/>
        <v>1.5748015748023623</v>
      </c>
    </row>
    <row r="205" spans="1:39" s="25" customFormat="1" x14ac:dyDescent="0.2">
      <c r="A205" s="25">
        <v>19</v>
      </c>
      <c r="B205" s="25">
        <v>12</v>
      </c>
      <c r="C205" s="26">
        <v>19.12</v>
      </c>
      <c r="D205" s="26" t="s">
        <v>316</v>
      </c>
      <c r="E205" s="9" t="s">
        <v>111</v>
      </c>
      <c r="F205" s="9">
        <v>2</v>
      </c>
      <c r="G205" s="27">
        <v>15</v>
      </c>
      <c r="H205" s="27">
        <f t="shared" si="66"/>
        <v>1.2041199826559248</v>
      </c>
      <c r="I205" s="27">
        <f t="shared" si="67"/>
        <v>3.9370039370059056</v>
      </c>
      <c r="J205" s="27">
        <v>80</v>
      </c>
      <c r="K205" s="27">
        <f t="shared" si="68"/>
        <v>1.9084850188786497</v>
      </c>
      <c r="L205" s="27">
        <f t="shared" si="69"/>
        <v>8.9721792224631809</v>
      </c>
      <c r="M205" s="27">
        <v>80</v>
      </c>
      <c r="N205" s="27">
        <f t="shared" si="70"/>
        <v>1.9084850188786497</v>
      </c>
      <c r="O205" s="27">
        <f t="shared" si="71"/>
        <v>8.9721792224631809</v>
      </c>
      <c r="P205" s="26">
        <v>86.040813252188826</v>
      </c>
      <c r="Q205" s="27">
        <f t="shared" si="72"/>
        <v>1.9397229401354468</v>
      </c>
      <c r="R205" s="27">
        <f t="shared" si="73"/>
        <v>9.3027314941466965</v>
      </c>
      <c r="S205" s="28">
        <v>89.986739283847555</v>
      </c>
      <c r="T205" s="27">
        <f t="shared" si="84"/>
        <v>1.9589781013815015</v>
      </c>
      <c r="U205" s="27">
        <f t="shared" si="85"/>
        <v>9.5124518019198163</v>
      </c>
      <c r="V205" s="28">
        <v>92.697977908459862</v>
      </c>
      <c r="W205" s="27">
        <f t="shared" si="86"/>
        <v>1.971730218500652</v>
      </c>
      <c r="X205" s="27">
        <f t="shared" si="87"/>
        <v>9.6539099803374935</v>
      </c>
      <c r="Y205" s="26">
        <f>5/3</f>
        <v>1.6666666666666667</v>
      </c>
      <c r="Z205" s="27">
        <f t="shared" si="74"/>
        <v>0.42596873227228121</v>
      </c>
      <c r="AA205" s="27">
        <f t="shared" si="75"/>
        <v>1.4719601443879746</v>
      </c>
      <c r="AB205" s="29">
        <v>170.83333333333334</v>
      </c>
      <c r="AC205" s="27">
        <f t="shared" si="76"/>
        <v>2.2351074148998729</v>
      </c>
      <c r="AD205" s="27">
        <f t="shared" si="77"/>
        <v>13.089435944047908</v>
      </c>
      <c r="AE205" s="30">
        <v>0.72</v>
      </c>
      <c r="AF205" s="27">
        <f t="shared" si="78"/>
        <v>0.2355284469075489</v>
      </c>
      <c r="AG205" s="27">
        <f t="shared" si="79"/>
        <v>1.1045361017187261</v>
      </c>
      <c r="AH205" s="31">
        <v>46.533333333333331</v>
      </c>
      <c r="AI205" s="27">
        <f t="shared" si="80"/>
        <v>1.6769982707961844</v>
      </c>
      <c r="AJ205" s="27">
        <f t="shared" si="81"/>
        <v>6.8580852527023408</v>
      </c>
      <c r="AK205" s="25">
        <v>1.67</v>
      </c>
      <c r="AL205" s="27">
        <f t="shared" si="82"/>
        <v>0.42651126136457523</v>
      </c>
      <c r="AM205" s="27">
        <f t="shared" si="83"/>
        <v>1.4730919862656235</v>
      </c>
    </row>
    <row r="206" spans="1:39" s="25" customFormat="1" x14ac:dyDescent="0.2">
      <c r="A206" s="25">
        <v>20</v>
      </c>
      <c r="B206" s="25">
        <v>1</v>
      </c>
      <c r="C206" s="26">
        <v>20.010000000000002</v>
      </c>
      <c r="D206" s="26" t="s">
        <v>315</v>
      </c>
      <c r="E206" s="9" t="s">
        <v>18</v>
      </c>
      <c r="F206" s="9">
        <v>1</v>
      </c>
      <c r="G206" s="27">
        <v>5</v>
      </c>
      <c r="H206" s="27">
        <f t="shared" si="66"/>
        <v>0.77815125038364363</v>
      </c>
      <c r="I206" s="27">
        <f t="shared" si="67"/>
        <v>2.3452078799117149</v>
      </c>
      <c r="J206" s="27" t="s">
        <v>29</v>
      </c>
      <c r="K206" s="27" t="s">
        <v>29</v>
      </c>
      <c r="L206" s="27" t="s">
        <v>29</v>
      </c>
      <c r="M206" s="27" t="s">
        <v>29</v>
      </c>
      <c r="N206" s="27" t="s">
        <v>29</v>
      </c>
      <c r="O206" s="27" t="s">
        <v>29</v>
      </c>
      <c r="P206" s="26">
        <v>114.58140474832453</v>
      </c>
      <c r="Q206" s="27">
        <f t="shared" si="72"/>
        <v>2.0628879684721055</v>
      </c>
      <c r="R206" s="27">
        <f t="shared" si="73"/>
        <v>10.727600139282062</v>
      </c>
      <c r="S206" s="28" t="s">
        <v>29</v>
      </c>
      <c r="T206" s="27" t="s">
        <v>29</v>
      </c>
      <c r="U206" s="27" t="s">
        <v>29</v>
      </c>
      <c r="V206" s="28">
        <v>113.8673487811769</v>
      </c>
      <c r="W206" s="27">
        <f t="shared" si="86"/>
        <v>2.0601965973623551</v>
      </c>
      <c r="X206" s="27">
        <f t="shared" si="87"/>
        <v>10.694267098832762</v>
      </c>
      <c r="Y206" s="26" t="s">
        <v>29</v>
      </c>
      <c r="Z206" s="27" t="s">
        <v>29</v>
      </c>
      <c r="AA206" s="27" t="s">
        <v>29</v>
      </c>
      <c r="AB206" s="27" t="s">
        <v>29</v>
      </c>
      <c r="AC206" s="27" t="s">
        <v>29</v>
      </c>
      <c r="AD206" s="27" t="s">
        <v>29</v>
      </c>
      <c r="AE206" s="27" t="s">
        <v>29</v>
      </c>
      <c r="AF206" s="27" t="s">
        <v>29</v>
      </c>
      <c r="AG206" s="27" t="s">
        <v>29</v>
      </c>
      <c r="AH206" s="27" t="s">
        <v>29</v>
      </c>
      <c r="AI206" s="27" t="s">
        <v>29</v>
      </c>
      <c r="AJ206" s="27" t="s">
        <v>29</v>
      </c>
      <c r="AK206" s="27" t="s">
        <v>29</v>
      </c>
      <c r="AL206" s="27" t="s">
        <v>29</v>
      </c>
      <c r="AM206" s="27" t="s">
        <v>29</v>
      </c>
    </row>
    <row r="207" spans="1:39" s="25" customFormat="1" x14ac:dyDescent="0.2">
      <c r="A207" s="25">
        <v>20</v>
      </c>
      <c r="B207" s="25">
        <v>2</v>
      </c>
      <c r="C207" s="26">
        <v>20.02</v>
      </c>
      <c r="D207" s="26" t="s">
        <v>315</v>
      </c>
      <c r="E207" s="9" t="s">
        <v>55</v>
      </c>
      <c r="F207" s="9">
        <v>1</v>
      </c>
      <c r="G207" s="27">
        <v>2</v>
      </c>
      <c r="H207" s="27">
        <f t="shared" si="66"/>
        <v>0.47712125471966244</v>
      </c>
      <c r="I207" s="27">
        <f t="shared" si="67"/>
        <v>1.5811388300841898</v>
      </c>
      <c r="J207" s="27">
        <v>149</v>
      </c>
      <c r="K207" s="27">
        <f t="shared" si="68"/>
        <v>2.1760912590556813</v>
      </c>
      <c r="L207" s="27">
        <f t="shared" si="69"/>
        <v>12.227019260637483</v>
      </c>
      <c r="M207" s="27">
        <v>149</v>
      </c>
      <c r="N207" s="27">
        <f t="shared" si="70"/>
        <v>2.1760912590556813</v>
      </c>
      <c r="O207" s="27">
        <f t="shared" si="71"/>
        <v>12.227019260637483</v>
      </c>
      <c r="P207" s="26">
        <v>79.63847500765209</v>
      </c>
      <c r="Q207" s="27">
        <f t="shared" si="72"/>
        <v>1.9065423060307147</v>
      </c>
      <c r="R207" s="27">
        <f t="shared" si="73"/>
        <v>8.9520095513606375</v>
      </c>
      <c r="S207" s="28">
        <v>93.375930749881519</v>
      </c>
      <c r="T207" s="27">
        <f t="shared" si="84"/>
        <v>1.9748612477370522</v>
      </c>
      <c r="U207" s="27">
        <f t="shared" si="85"/>
        <v>9.6889592191257314</v>
      </c>
      <c r="V207" s="28">
        <v>102.59949904478133</v>
      </c>
      <c r="W207" s="27">
        <f t="shared" si="86"/>
        <v>2.0153576553839905</v>
      </c>
      <c r="X207" s="27">
        <f t="shared" si="87"/>
        <v>10.153792347925052</v>
      </c>
      <c r="Y207" s="26">
        <v>10</v>
      </c>
      <c r="Z207" s="27">
        <f t="shared" si="74"/>
        <v>1.0413926851582251</v>
      </c>
      <c r="AA207" s="27">
        <f t="shared" si="75"/>
        <v>3.2403703492039302</v>
      </c>
      <c r="AB207" s="29">
        <v>229</v>
      </c>
      <c r="AC207" s="27">
        <f t="shared" si="76"/>
        <v>2.3617278360175931</v>
      </c>
      <c r="AD207" s="27">
        <f t="shared" si="77"/>
        <v>15.149257407543116</v>
      </c>
      <c r="AE207" s="30">
        <v>1.63</v>
      </c>
      <c r="AF207" s="27">
        <f t="shared" si="78"/>
        <v>0.41995574848975786</v>
      </c>
      <c r="AG207" s="27">
        <f t="shared" si="79"/>
        <v>1.4594519519326423</v>
      </c>
      <c r="AH207" s="31" t="s">
        <v>29</v>
      </c>
      <c r="AI207" s="27" t="s">
        <v>29</v>
      </c>
      <c r="AJ207" s="27" t="s">
        <v>29</v>
      </c>
      <c r="AK207" s="27" t="s">
        <v>29</v>
      </c>
      <c r="AL207" s="27" t="s">
        <v>29</v>
      </c>
      <c r="AM207" s="27" t="s">
        <v>29</v>
      </c>
    </row>
    <row r="208" spans="1:39" s="25" customFormat="1" x14ac:dyDescent="0.2">
      <c r="A208" s="25">
        <v>20</v>
      </c>
      <c r="B208" s="25">
        <v>3</v>
      </c>
      <c r="C208" s="26">
        <v>20.03</v>
      </c>
      <c r="D208" s="26" t="s">
        <v>315</v>
      </c>
      <c r="E208" s="9" t="s">
        <v>59</v>
      </c>
      <c r="F208" s="9">
        <v>1</v>
      </c>
      <c r="G208" s="27">
        <v>2</v>
      </c>
      <c r="H208" s="27">
        <f t="shared" si="66"/>
        <v>0.47712125471966244</v>
      </c>
      <c r="I208" s="27">
        <f t="shared" si="67"/>
        <v>1.5811388300841898</v>
      </c>
      <c r="J208" s="27">
        <v>142</v>
      </c>
      <c r="K208" s="27">
        <f t="shared" si="68"/>
        <v>2.1553360374650619</v>
      </c>
      <c r="L208" s="27">
        <f t="shared" si="69"/>
        <v>11.937336386313323</v>
      </c>
      <c r="M208" s="27">
        <v>149</v>
      </c>
      <c r="N208" s="27">
        <f t="shared" si="70"/>
        <v>2.1760912590556813</v>
      </c>
      <c r="O208" s="27">
        <f t="shared" si="71"/>
        <v>12.227019260637483</v>
      </c>
      <c r="P208" s="26" t="s">
        <v>29</v>
      </c>
      <c r="Q208" s="27" t="s">
        <v>29</v>
      </c>
      <c r="R208" s="27" t="s">
        <v>29</v>
      </c>
      <c r="S208" s="27" t="s">
        <v>29</v>
      </c>
      <c r="T208" s="27" t="s">
        <v>29</v>
      </c>
      <c r="U208" s="27" t="s">
        <v>29</v>
      </c>
      <c r="V208" s="28">
        <v>72.947415581138031</v>
      </c>
      <c r="W208" s="27">
        <f t="shared" si="86"/>
        <v>1.8689230002603752</v>
      </c>
      <c r="X208" s="27">
        <f t="shared" si="87"/>
        <v>8.5701467654374532</v>
      </c>
      <c r="Y208" s="26">
        <v>12</v>
      </c>
      <c r="Z208" s="27">
        <f t="shared" si="74"/>
        <v>1.1139433523068367</v>
      </c>
      <c r="AA208" s="27">
        <f t="shared" si="75"/>
        <v>3.5355339059327378</v>
      </c>
      <c r="AB208" s="29">
        <v>199.5</v>
      </c>
      <c r="AC208" s="27">
        <f t="shared" si="76"/>
        <v>2.3021143769562009</v>
      </c>
      <c r="AD208" s="27">
        <f t="shared" si="77"/>
        <v>14.142135623730951</v>
      </c>
      <c r="AE208" s="30">
        <v>1.76</v>
      </c>
      <c r="AF208" s="27">
        <f t="shared" si="78"/>
        <v>0.44090908206521767</v>
      </c>
      <c r="AG208" s="27">
        <f t="shared" si="79"/>
        <v>1.5033296378372907</v>
      </c>
      <c r="AH208" s="31" t="s">
        <v>29</v>
      </c>
      <c r="AI208" s="27" t="s">
        <v>29</v>
      </c>
      <c r="AJ208" s="27" t="s">
        <v>29</v>
      </c>
      <c r="AK208" s="27" t="s">
        <v>29</v>
      </c>
      <c r="AL208" s="27" t="s">
        <v>29</v>
      </c>
      <c r="AM208" s="27" t="s">
        <v>29</v>
      </c>
    </row>
    <row r="209" spans="1:39" s="25" customFormat="1" x14ac:dyDescent="0.2">
      <c r="A209" s="25">
        <v>20</v>
      </c>
      <c r="B209" s="25">
        <v>4</v>
      </c>
      <c r="C209" s="26">
        <v>20.04</v>
      </c>
      <c r="D209" s="26" t="s">
        <v>315</v>
      </c>
      <c r="E209" s="9" t="s">
        <v>26</v>
      </c>
      <c r="F209" s="9">
        <v>1</v>
      </c>
      <c r="G209" s="27">
        <v>8</v>
      </c>
      <c r="H209" s="27">
        <f t="shared" si="66"/>
        <v>0.95424250943932487</v>
      </c>
      <c r="I209" s="27">
        <f t="shared" si="67"/>
        <v>2.9154759474226504</v>
      </c>
      <c r="J209" s="27">
        <v>128</v>
      </c>
      <c r="K209" s="27">
        <f t="shared" si="68"/>
        <v>2.1105897102992488</v>
      </c>
      <c r="L209" s="27">
        <f t="shared" si="69"/>
        <v>11.335784048754634</v>
      </c>
      <c r="M209" s="27">
        <v>135</v>
      </c>
      <c r="N209" s="27">
        <f t="shared" si="70"/>
        <v>2.1335389083702174</v>
      </c>
      <c r="O209" s="27">
        <f t="shared" si="71"/>
        <v>11.640446726822816</v>
      </c>
      <c r="P209" s="26">
        <v>140.52349966340427</v>
      </c>
      <c r="Q209" s="27">
        <f t="shared" si="72"/>
        <v>2.1508285594841468</v>
      </c>
      <c r="R209" s="27">
        <f t="shared" si="73"/>
        <v>11.875331560146195</v>
      </c>
      <c r="S209" s="28" t="s">
        <v>29</v>
      </c>
      <c r="T209" s="27" t="s">
        <v>29</v>
      </c>
      <c r="U209" s="27" t="s">
        <v>29</v>
      </c>
      <c r="V209" s="28">
        <v>104.83837349448396</v>
      </c>
      <c r="W209" s="27">
        <f t="shared" si="86"/>
        <v>2.0246431570694847</v>
      </c>
      <c r="X209" s="27">
        <f t="shared" si="87"/>
        <v>10.26344842119275</v>
      </c>
      <c r="Y209" s="26">
        <v>7.333333333333333</v>
      </c>
      <c r="Z209" s="27">
        <f t="shared" si="74"/>
        <v>0.92081875395237511</v>
      </c>
      <c r="AA209" s="27">
        <f t="shared" si="75"/>
        <v>2.7988092706244441</v>
      </c>
      <c r="AB209" s="29">
        <v>174</v>
      </c>
      <c r="AC209" s="27">
        <f t="shared" si="76"/>
        <v>2.2430380486862944</v>
      </c>
      <c r="AD209" s="27">
        <f t="shared" si="77"/>
        <v>13.209844813622906</v>
      </c>
      <c r="AE209" s="30">
        <v>1.61</v>
      </c>
      <c r="AF209" s="27">
        <f t="shared" si="78"/>
        <v>0.41664050733828101</v>
      </c>
      <c r="AG209" s="27">
        <f t="shared" si="79"/>
        <v>1.452583904633395</v>
      </c>
      <c r="AH209" s="31">
        <v>2.0666666666666664</v>
      </c>
      <c r="AI209" s="27">
        <f t="shared" si="80"/>
        <v>0.4866665726258928</v>
      </c>
      <c r="AJ209" s="27">
        <f t="shared" si="81"/>
        <v>1.602081978759722</v>
      </c>
      <c r="AK209" s="25">
        <v>2.2200000000000002</v>
      </c>
      <c r="AL209" s="27">
        <f t="shared" si="82"/>
        <v>0.50785587169583091</v>
      </c>
      <c r="AM209" s="27">
        <f t="shared" si="83"/>
        <v>1.6492422502470643</v>
      </c>
    </row>
    <row r="210" spans="1:39" s="25" customFormat="1" x14ac:dyDescent="0.2">
      <c r="A210" s="25">
        <v>20</v>
      </c>
      <c r="B210" s="25">
        <v>5</v>
      </c>
      <c r="C210" s="26">
        <v>20.05</v>
      </c>
      <c r="D210" s="26" t="s">
        <v>312</v>
      </c>
      <c r="E210" s="9" t="s">
        <v>9</v>
      </c>
      <c r="F210" s="9">
        <v>1</v>
      </c>
      <c r="G210" s="27">
        <v>12</v>
      </c>
      <c r="H210" s="27">
        <f t="shared" si="66"/>
        <v>1.1139433523068367</v>
      </c>
      <c r="I210" s="27">
        <f t="shared" si="67"/>
        <v>3.5355339059327378</v>
      </c>
      <c r="J210" s="27">
        <v>128</v>
      </c>
      <c r="K210" s="27">
        <f t="shared" si="68"/>
        <v>2.1105897102992488</v>
      </c>
      <c r="L210" s="27">
        <f t="shared" si="69"/>
        <v>11.335784048754634</v>
      </c>
      <c r="M210" s="27">
        <v>128</v>
      </c>
      <c r="N210" s="27">
        <f t="shared" si="70"/>
        <v>2.1105897102992488</v>
      </c>
      <c r="O210" s="27">
        <f t="shared" si="71"/>
        <v>11.335784048754634</v>
      </c>
      <c r="P210" s="26">
        <v>88.212566607330729</v>
      </c>
      <c r="Q210" s="27">
        <f t="shared" si="72"/>
        <v>1.9504260340153468</v>
      </c>
      <c r="R210" s="27">
        <f t="shared" si="73"/>
        <v>9.4187348729715676</v>
      </c>
      <c r="S210" s="28">
        <v>66.612228092172145</v>
      </c>
      <c r="T210" s="27">
        <f t="shared" si="84"/>
        <v>1.8300252479046348</v>
      </c>
      <c r="U210" s="27">
        <f t="shared" si="85"/>
        <v>8.1922053253182163</v>
      </c>
      <c r="V210" s="28">
        <v>78.348583092914382</v>
      </c>
      <c r="W210" s="27">
        <f t="shared" si="86"/>
        <v>1.8995391760760878</v>
      </c>
      <c r="X210" s="27">
        <f t="shared" si="87"/>
        <v>8.8796724654074026</v>
      </c>
      <c r="Y210" s="26">
        <v>9.3333333333333339</v>
      </c>
      <c r="Z210" s="27">
        <f t="shared" si="74"/>
        <v>1.0142404391146103</v>
      </c>
      <c r="AA210" s="27">
        <f t="shared" si="75"/>
        <v>3.1358146203711299</v>
      </c>
      <c r="AB210" s="29">
        <v>465.66666666666669</v>
      </c>
      <c r="AC210" s="27">
        <f t="shared" si="76"/>
        <v>2.6690067809585756</v>
      </c>
      <c r="AD210" s="27">
        <f t="shared" si="77"/>
        <v>21.590893141939883</v>
      </c>
      <c r="AE210" s="30">
        <v>1.3</v>
      </c>
      <c r="AF210" s="27">
        <f t="shared" si="78"/>
        <v>0.36172783601759284</v>
      </c>
      <c r="AG210" s="27">
        <f t="shared" si="79"/>
        <v>1.3416407864998738</v>
      </c>
      <c r="AH210" s="31">
        <v>0.16666666666666666</v>
      </c>
      <c r="AI210" s="27">
        <f t="shared" si="80"/>
        <v>6.6946789630613221E-2</v>
      </c>
      <c r="AJ210" s="27">
        <f t="shared" si="81"/>
        <v>0.81649658092772603</v>
      </c>
      <c r="AK210" s="25">
        <v>2.2200000000000002</v>
      </c>
      <c r="AL210" s="27">
        <f t="shared" si="82"/>
        <v>0.50785587169583091</v>
      </c>
      <c r="AM210" s="27">
        <f t="shared" si="83"/>
        <v>1.6492422502470643</v>
      </c>
    </row>
    <row r="211" spans="1:39" s="25" customFormat="1" x14ac:dyDescent="0.2">
      <c r="A211" s="25">
        <v>20</v>
      </c>
      <c r="B211" s="25">
        <v>6</v>
      </c>
      <c r="C211" s="26">
        <v>20.059999999999999</v>
      </c>
      <c r="D211" s="26" t="s">
        <v>315</v>
      </c>
      <c r="E211" s="9" t="s">
        <v>73</v>
      </c>
      <c r="F211" s="9">
        <v>1</v>
      </c>
      <c r="G211" s="27">
        <v>8</v>
      </c>
      <c r="H211" s="27">
        <f t="shared" si="66"/>
        <v>0.95424250943932487</v>
      </c>
      <c r="I211" s="27">
        <f t="shared" si="67"/>
        <v>2.9154759474226504</v>
      </c>
      <c r="J211" s="27">
        <v>142</v>
      </c>
      <c r="K211" s="27">
        <f t="shared" si="68"/>
        <v>2.1553360374650619</v>
      </c>
      <c r="L211" s="27">
        <f t="shared" si="69"/>
        <v>11.937336386313323</v>
      </c>
      <c r="M211" s="27">
        <v>149</v>
      </c>
      <c r="N211" s="27">
        <f t="shared" si="70"/>
        <v>2.1760912590556813</v>
      </c>
      <c r="O211" s="27">
        <f t="shared" si="71"/>
        <v>12.227019260637483</v>
      </c>
      <c r="P211" s="26">
        <v>129.24116997245994</v>
      </c>
      <c r="Q211" s="27">
        <f t="shared" si="72"/>
        <v>2.1147482888834332</v>
      </c>
      <c r="R211" s="27">
        <f t="shared" si="73"/>
        <v>11.390398148109659</v>
      </c>
      <c r="S211" s="28">
        <v>129.28263366774374</v>
      </c>
      <c r="T211" s="27">
        <f t="shared" si="84"/>
        <v>2.114886529258873</v>
      </c>
      <c r="U211" s="27">
        <f t="shared" si="85"/>
        <v>11.392218118862706</v>
      </c>
      <c r="V211" s="28">
        <v>120.05965318540328</v>
      </c>
      <c r="W211" s="27">
        <f t="shared" si="86"/>
        <v>2.0829994254010717</v>
      </c>
      <c r="X211" s="27">
        <f t="shared" si="87"/>
        <v>10.979965991996664</v>
      </c>
      <c r="Y211" s="26">
        <v>12.666666666666666</v>
      </c>
      <c r="Z211" s="27">
        <f t="shared" si="74"/>
        <v>1.1356626020000731</v>
      </c>
      <c r="AA211" s="27">
        <f t="shared" si="75"/>
        <v>3.6285901761795403</v>
      </c>
      <c r="AB211" s="29">
        <v>222.66666666666666</v>
      </c>
      <c r="AC211" s="27">
        <f t="shared" si="76"/>
        <v>2.3496012654493295</v>
      </c>
      <c r="AD211" s="27">
        <f t="shared" si="77"/>
        <v>14.938763893531039</v>
      </c>
      <c r="AE211" s="30">
        <v>1.45</v>
      </c>
      <c r="AF211" s="27">
        <f t="shared" si="78"/>
        <v>0.38916608436453248</v>
      </c>
      <c r="AG211" s="27">
        <f t="shared" si="79"/>
        <v>1.3964240043768941</v>
      </c>
      <c r="AH211" s="31">
        <v>0.80000000000000016</v>
      </c>
      <c r="AI211" s="27">
        <f t="shared" si="80"/>
        <v>0.25527250510330612</v>
      </c>
      <c r="AJ211" s="27">
        <f t="shared" si="81"/>
        <v>1.1401754250991381</v>
      </c>
      <c r="AK211" s="25">
        <v>2.64</v>
      </c>
      <c r="AL211" s="27">
        <f t="shared" si="82"/>
        <v>0.56110138364905604</v>
      </c>
      <c r="AM211" s="27">
        <f t="shared" si="83"/>
        <v>1.772004514666935</v>
      </c>
    </row>
    <row r="212" spans="1:39" s="25" customFormat="1" x14ac:dyDescent="0.2">
      <c r="A212" s="25">
        <v>20</v>
      </c>
      <c r="B212" s="25">
        <v>7</v>
      </c>
      <c r="C212" s="26">
        <v>20.07</v>
      </c>
      <c r="D212" s="26" t="s">
        <v>316</v>
      </c>
      <c r="E212" s="9" t="s">
        <v>262</v>
      </c>
      <c r="F212" s="9">
        <v>2</v>
      </c>
      <c r="G212" s="27">
        <v>14</v>
      </c>
      <c r="H212" s="27">
        <f t="shared" si="66"/>
        <v>1.1760912590556813</v>
      </c>
      <c r="I212" s="27">
        <f t="shared" si="67"/>
        <v>3.8078865529319543</v>
      </c>
      <c r="J212" s="27">
        <v>80</v>
      </c>
      <c r="K212" s="27">
        <f t="shared" si="68"/>
        <v>1.9084850188786497</v>
      </c>
      <c r="L212" s="27">
        <f t="shared" si="69"/>
        <v>8.9721792224631809</v>
      </c>
      <c r="M212" s="27">
        <v>85</v>
      </c>
      <c r="N212" s="27">
        <f t="shared" si="70"/>
        <v>1.9344984512435677</v>
      </c>
      <c r="O212" s="27">
        <f t="shared" si="71"/>
        <v>9.2466210044534645</v>
      </c>
      <c r="P212" s="26">
        <v>115.47327113722689</v>
      </c>
      <c r="Q212" s="27">
        <f t="shared" si="72"/>
        <v>2.0662262727486356</v>
      </c>
      <c r="R212" s="27">
        <f t="shared" si="73"/>
        <v>10.769088686477927</v>
      </c>
      <c r="S212" s="28">
        <v>121.93864936589476</v>
      </c>
      <c r="T212" s="27">
        <f t="shared" si="84"/>
        <v>2.0896884375455262</v>
      </c>
      <c r="U212" s="27">
        <f t="shared" si="85"/>
        <v>11.06519992435269</v>
      </c>
      <c r="V212" s="28">
        <v>107.96328163647428</v>
      </c>
      <c r="W212" s="27">
        <f t="shared" si="86"/>
        <v>2.0372801743700215</v>
      </c>
      <c r="X212" s="27">
        <f t="shared" si="87"/>
        <v>10.414570641004566</v>
      </c>
      <c r="Y212" s="26">
        <v>1.3333333333333333</v>
      </c>
      <c r="Z212" s="27">
        <f t="shared" si="74"/>
        <v>0.36797678529459432</v>
      </c>
      <c r="AA212" s="27">
        <f t="shared" si="75"/>
        <v>1.35400640077266</v>
      </c>
      <c r="AB212" s="29">
        <v>195.66666666666666</v>
      </c>
      <c r="AC212" s="27">
        <f t="shared" si="76"/>
        <v>2.2937307569224816</v>
      </c>
      <c r="AD212" s="27">
        <f t="shared" si="77"/>
        <v>14.005951116102992</v>
      </c>
      <c r="AE212" s="30">
        <v>1.43</v>
      </c>
      <c r="AF212" s="27">
        <f t="shared" si="78"/>
        <v>0.38560627359831212</v>
      </c>
      <c r="AG212" s="27">
        <f t="shared" si="79"/>
        <v>1.3892443989449805</v>
      </c>
      <c r="AH212" s="31">
        <v>9.9</v>
      </c>
      <c r="AI212" s="27">
        <f t="shared" si="80"/>
        <v>1.0374264979406236</v>
      </c>
      <c r="AJ212" s="27">
        <f t="shared" si="81"/>
        <v>3.2249030993194201</v>
      </c>
      <c r="AK212" s="25">
        <v>2</v>
      </c>
      <c r="AL212" s="27">
        <f t="shared" si="82"/>
        <v>0.47712125471966244</v>
      </c>
      <c r="AM212" s="27">
        <f t="shared" si="83"/>
        <v>1.5811388300841898</v>
      </c>
    </row>
    <row r="213" spans="1:39" s="25" customFormat="1" x14ac:dyDescent="0.2">
      <c r="A213" s="25">
        <v>20</v>
      </c>
      <c r="B213" s="25">
        <v>8</v>
      </c>
      <c r="C213" s="26">
        <v>20.079999999999998</v>
      </c>
      <c r="D213" s="26" t="s">
        <v>316</v>
      </c>
      <c r="E213" s="9" t="s">
        <v>42</v>
      </c>
      <c r="F213" s="9">
        <v>2</v>
      </c>
      <c r="G213" s="27">
        <v>13</v>
      </c>
      <c r="H213" s="27">
        <f t="shared" si="66"/>
        <v>1.146128035678238</v>
      </c>
      <c r="I213" s="27">
        <f t="shared" si="67"/>
        <v>3.6742346141747673</v>
      </c>
      <c r="J213" s="27">
        <v>80</v>
      </c>
      <c r="K213" s="27">
        <f t="shared" si="68"/>
        <v>1.9084850188786497</v>
      </c>
      <c r="L213" s="27">
        <f t="shared" si="69"/>
        <v>8.9721792224631809</v>
      </c>
      <c r="M213" s="27">
        <v>80</v>
      </c>
      <c r="N213" s="27">
        <f t="shared" si="70"/>
        <v>1.9084850188786497</v>
      </c>
      <c r="O213" s="27">
        <f t="shared" si="71"/>
        <v>8.9721792224631809</v>
      </c>
      <c r="P213" s="26">
        <v>126.34686226270303</v>
      </c>
      <c r="Q213" s="27">
        <f t="shared" si="72"/>
        <v>2.1049882487202729</v>
      </c>
      <c r="R213" s="27">
        <f t="shared" si="73"/>
        <v>11.262631231763873</v>
      </c>
      <c r="S213" s="28">
        <v>99.291293436729987</v>
      </c>
      <c r="T213" s="27">
        <f t="shared" si="84"/>
        <v>2.0012632323573225</v>
      </c>
      <c r="U213" s="27">
        <f t="shared" si="85"/>
        <v>9.9895592213435513</v>
      </c>
      <c r="V213" s="28">
        <v>104.10454375946</v>
      </c>
      <c r="W213" s="27">
        <f t="shared" si="86"/>
        <v>2.0216214913565542</v>
      </c>
      <c r="X213" s="27">
        <f t="shared" si="87"/>
        <v>10.227636274304048</v>
      </c>
      <c r="Y213" s="26">
        <f>3/3</f>
        <v>1</v>
      </c>
      <c r="Z213" s="27">
        <f t="shared" si="74"/>
        <v>0.3010299956639812</v>
      </c>
      <c r="AA213" s="27">
        <f t="shared" si="75"/>
        <v>1.2247448713915889</v>
      </c>
      <c r="AB213" s="29">
        <v>196.83333333333334</v>
      </c>
      <c r="AC213" s="27">
        <f t="shared" si="76"/>
        <v>2.2962994685709477</v>
      </c>
      <c r="AD213" s="27">
        <f t="shared" si="77"/>
        <v>14.047538337136986</v>
      </c>
      <c r="AE213" s="30">
        <v>0.87</v>
      </c>
      <c r="AF213" s="27">
        <f t="shared" si="78"/>
        <v>0.27184160653649897</v>
      </c>
      <c r="AG213" s="27">
        <f t="shared" si="79"/>
        <v>1.1704699910719625</v>
      </c>
      <c r="AH213" s="31">
        <v>52.866666666666667</v>
      </c>
      <c r="AI213" s="27">
        <f t="shared" si="80"/>
        <v>1.7313201017189048</v>
      </c>
      <c r="AJ213" s="27">
        <f t="shared" si="81"/>
        <v>7.3052492542463376</v>
      </c>
      <c r="AK213" s="25">
        <v>1.96</v>
      </c>
      <c r="AL213" s="27">
        <f t="shared" si="82"/>
        <v>0.47129171105893858</v>
      </c>
      <c r="AM213" s="27">
        <f t="shared" si="83"/>
        <v>1.5684387141358123</v>
      </c>
    </row>
    <row r="214" spans="1:39" s="25" customFormat="1" x14ac:dyDescent="0.2">
      <c r="A214" s="25">
        <v>20</v>
      </c>
      <c r="B214" s="25">
        <v>9</v>
      </c>
      <c r="C214" s="26">
        <v>20.09</v>
      </c>
      <c r="D214" s="26" t="s">
        <v>313</v>
      </c>
      <c r="E214" s="9" t="s">
        <v>11</v>
      </c>
      <c r="F214" s="9">
        <v>2</v>
      </c>
      <c r="G214" s="27">
        <v>15</v>
      </c>
      <c r="H214" s="27">
        <f t="shared" si="66"/>
        <v>1.2041199826559248</v>
      </c>
      <c r="I214" s="27">
        <f t="shared" si="67"/>
        <v>3.9370039370059056</v>
      </c>
      <c r="J214" s="27">
        <v>58</v>
      </c>
      <c r="K214" s="27">
        <f t="shared" si="68"/>
        <v>1.7708520116421442</v>
      </c>
      <c r="L214" s="27">
        <f t="shared" si="69"/>
        <v>7.6485292703891776</v>
      </c>
      <c r="M214" s="27">
        <v>65</v>
      </c>
      <c r="N214" s="27">
        <f t="shared" si="70"/>
        <v>1.8195439355418688</v>
      </c>
      <c r="O214" s="27">
        <f t="shared" si="71"/>
        <v>8.0932070281193234</v>
      </c>
      <c r="P214" s="26">
        <v>123.29127006499056</v>
      </c>
      <c r="Q214" s="27">
        <f t="shared" si="72"/>
        <v>2.0944406258600905</v>
      </c>
      <c r="R214" s="27">
        <f t="shared" si="73"/>
        <v>11.126152527490829</v>
      </c>
      <c r="S214" s="28" t="s">
        <v>29</v>
      </c>
      <c r="T214" s="27" t="s">
        <v>29</v>
      </c>
      <c r="U214" s="27" t="s">
        <v>29</v>
      </c>
      <c r="V214" s="28" t="s">
        <v>29</v>
      </c>
      <c r="W214" s="27" t="s">
        <v>29</v>
      </c>
      <c r="X214" s="27" t="s">
        <v>29</v>
      </c>
      <c r="Y214" s="26">
        <v>1</v>
      </c>
      <c r="Z214" s="27">
        <f t="shared" si="74"/>
        <v>0.3010299956639812</v>
      </c>
      <c r="AA214" s="27">
        <f t="shared" si="75"/>
        <v>1.2247448713915889</v>
      </c>
      <c r="AB214" s="29">
        <v>224.5</v>
      </c>
      <c r="AC214" s="27">
        <f t="shared" si="76"/>
        <v>2.3531465462139796</v>
      </c>
      <c r="AD214" s="27">
        <f t="shared" si="77"/>
        <v>15</v>
      </c>
      <c r="AE214" s="30">
        <v>0.55000000000000004</v>
      </c>
      <c r="AF214" s="27">
        <f t="shared" si="78"/>
        <v>0.1903316981702915</v>
      </c>
      <c r="AG214" s="27">
        <f t="shared" si="79"/>
        <v>1.0246950765959599</v>
      </c>
      <c r="AH214" s="31">
        <v>181.06666666666669</v>
      </c>
      <c r="AI214" s="27">
        <f t="shared" si="80"/>
        <v>2.2602304410840524</v>
      </c>
      <c r="AJ214" s="27">
        <f t="shared" si="81"/>
        <v>13.474667590210405</v>
      </c>
      <c r="AK214" s="25">
        <v>1.5649999999999999</v>
      </c>
      <c r="AL214" s="27">
        <f t="shared" si="82"/>
        <v>0.40908736944783508</v>
      </c>
      <c r="AM214" s="27">
        <f t="shared" si="83"/>
        <v>1.4370107863199915</v>
      </c>
    </row>
    <row r="215" spans="1:39" s="25" customFormat="1" x14ac:dyDescent="0.2">
      <c r="A215" s="25">
        <v>20</v>
      </c>
      <c r="B215" s="25">
        <v>10</v>
      </c>
      <c r="C215" s="26">
        <v>20.100000000000001</v>
      </c>
      <c r="D215" s="26" t="s">
        <v>316</v>
      </c>
      <c r="E215" s="9" t="s">
        <v>285</v>
      </c>
      <c r="F215" s="9">
        <v>2</v>
      </c>
      <c r="G215" s="27">
        <v>4</v>
      </c>
      <c r="H215" s="27">
        <f t="shared" si="66"/>
        <v>0.69897000433601886</v>
      </c>
      <c r="I215" s="27">
        <f t="shared" si="67"/>
        <v>2.1213203435596424</v>
      </c>
      <c r="J215" s="27">
        <v>80</v>
      </c>
      <c r="K215" s="27">
        <f t="shared" si="68"/>
        <v>1.9084850188786497</v>
      </c>
      <c r="L215" s="27">
        <f t="shared" si="69"/>
        <v>8.9721792224631809</v>
      </c>
      <c r="M215" s="27">
        <v>80</v>
      </c>
      <c r="N215" s="27">
        <f t="shared" si="70"/>
        <v>1.9084850188786497</v>
      </c>
      <c r="O215" s="27">
        <f t="shared" si="71"/>
        <v>8.9721792224631809</v>
      </c>
      <c r="P215" s="26">
        <v>85.770029991071212</v>
      </c>
      <c r="Q215" s="27">
        <f t="shared" si="72"/>
        <v>1.9383697475607666</v>
      </c>
      <c r="R215" s="27">
        <f t="shared" si="73"/>
        <v>9.2881661263712978</v>
      </c>
      <c r="S215" s="28">
        <v>80.399518070586581</v>
      </c>
      <c r="T215" s="27">
        <f t="shared" si="84"/>
        <v>1.9106218336373033</v>
      </c>
      <c r="U215" s="27">
        <f t="shared" si="85"/>
        <v>8.9944159382689541</v>
      </c>
      <c r="V215" s="28">
        <v>81.820158925483142</v>
      </c>
      <c r="W215" s="27">
        <f t="shared" si="86"/>
        <v>1.9181360595446995</v>
      </c>
      <c r="X215" s="27">
        <f t="shared" si="87"/>
        <v>9.0730457358862218</v>
      </c>
      <c r="Y215" s="26">
        <f>7/3</f>
        <v>2.3333333333333335</v>
      </c>
      <c r="Z215" s="27">
        <f t="shared" si="74"/>
        <v>0.52287874528033762</v>
      </c>
      <c r="AA215" s="27">
        <f t="shared" si="75"/>
        <v>1.6832508230603465</v>
      </c>
      <c r="AB215" s="29">
        <v>281.66666666666669</v>
      </c>
      <c r="AC215" s="27">
        <f t="shared" si="76"/>
        <v>2.4512745975370516</v>
      </c>
      <c r="AD215" s="27">
        <f t="shared" si="77"/>
        <v>16.797817318528818</v>
      </c>
      <c r="AE215" s="30">
        <v>1.0900000000000001</v>
      </c>
      <c r="AF215" s="27">
        <f t="shared" si="78"/>
        <v>0.32014628611105395</v>
      </c>
      <c r="AG215" s="27">
        <f t="shared" si="79"/>
        <v>1.2609520212918492</v>
      </c>
      <c r="AH215" s="31">
        <v>0.73333333333333306</v>
      </c>
      <c r="AI215" s="27">
        <f t="shared" si="80"/>
        <v>0.23888208891513663</v>
      </c>
      <c r="AJ215" s="27">
        <f t="shared" si="81"/>
        <v>1.1105554165971787</v>
      </c>
      <c r="AK215" s="25">
        <v>2.4300000000000002</v>
      </c>
      <c r="AL215" s="27">
        <f t="shared" si="82"/>
        <v>0.53529412004277055</v>
      </c>
      <c r="AM215" s="27">
        <f t="shared" si="83"/>
        <v>1.7117242768623691</v>
      </c>
    </row>
    <row r="216" spans="1:39" s="25" customFormat="1" x14ac:dyDescent="0.2">
      <c r="A216" s="25">
        <v>20</v>
      </c>
      <c r="B216" s="25">
        <v>11</v>
      </c>
      <c r="C216" s="26">
        <v>20.11</v>
      </c>
      <c r="D216" s="26" t="s">
        <v>316</v>
      </c>
      <c r="E216" s="9" t="s">
        <v>246</v>
      </c>
      <c r="F216" s="9">
        <v>2</v>
      </c>
      <c r="G216" s="27">
        <v>11</v>
      </c>
      <c r="H216" s="27">
        <f t="shared" si="66"/>
        <v>1.0791812460476249</v>
      </c>
      <c r="I216" s="27">
        <f t="shared" si="67"/>
        <v>3.3911649915626341</v>
      </c>
      <c r="J216" s="27">
        <v>80</v>
      </c>
      <c r="K216" s="27">
        <f t="shared" si="68"/>
        <v>1.9084850188786497</v>
      </c>
      <c r="L216" s="27">
        <f t="shared" si="69"/>
        <v>8.9721792224631809</v>
      </c>
      <c r="M216" s="27">
        <v>85</v>
      </c>
      <c r="N216" s="27">
        <f t="shared" si="70"/>
        <v>1.9344984512435677</v>
      </c>
      <c r="O216" s="27">
        <f t="shared" si="71"/>
        <v>9.2466210044534645</v>
      </c>
      <c r="P216" s="26">
        <v>114.59257539853168</v>
      </c>
      <c r="Q216" s="27">
        <f t="shared" si="72"/>
        <v>2.0629299399063035</v>
      </c>
      <c r="R216" s="27">
        <f t="shared" si="73"/>
        <v>10.728120776656631</v>
      </c>
      <c r="S216" s="28">
        <v>99.990080526711168</v>
      </c>
      <c r="T216" s="27">
        <f t="shared" si="84"/>
        <v>2.0042787184947697</v>
      </c>
      <c r="U216" s="27">
        <f t="shared" si="85"/>
        <v>10.024474077312544</v>
      </c>
      <c r="V216" s="28">
        <v>94.107342577660575</v>
      </c>
      <c r="W216" s="27">
        <f t="shared" si="86"/>
        <v>1.9782140470937086</v>
      </c>
      <c r="X216" s="27">
        <f t="shared" si="87"/>
        <v>9.7266305870872145</v>
      </c>
      <c r="Y216" s="27" t="s">
        <v>29</v>
      </c>
      <c r="Z216" s="27" t="s">
        <v>29</v>
      </c>
      <c r="AA216" s="27" t="s">
        <v>29</v>
      </c>
      <c r="AB216" s="29">
        <v>162.33333333333334</v>
      </c>
      <c r="AC216" s="27">
        <f t="shared" si="76"/>
        <v>2.2130748253088512</v>
      </c>
      <c r="AD216" s="27">
        <f t="shared" si="77"/>
        <v>12.760616495033982</v>
      </c>
      <c r="AE216" s="30">
        <v>1.1399999999999999</v>
      </c>
      <c r="AF216" s="27">
        <f t="shared" si="78"/>
        <v>0.33041377334919075</v>
      </c>
      <c r="AG216" s="27">
        <f t="shared" si="79"/>
        <v>1.2806248474865698</v>
      </c>
      <c r="AH216" s="31">
        <v>8.5</v>
      </c>
      <c r="AI216" s="27">
        <f t="shared" si="80"/>
        <v>0.97772360528884772</v>
      </c>
      <c r="AJ216" s="27">
        <f t="shared" si="81"/>
        <v>3</v>
      </c>
      <c r="AK216" s="25">
        <v>2.0299999999999998</v>
      </c>
      <c r="AL216" s="27">
        <f t="shared" si="82"/>
        <v>0.48144262850230496</v>
      </c>
      <c r="AM216" s="27">
        <f t="shared" si="83"/>
        <v>1.5905973720586866</v>
      </c>
    </row>
    <row r="217" spans="1:39" s="25" customFormat="1" x14ac:dyDescent="0.2">
      <c r="A217" s="25">
        <v>20</v>
      </c>
      <c r="B217" s="25">
        <v>12</v>
      </c>
      <c r="C217" s="26">
        <v>20.12</v>
      </c>
      <c r="D217" s="26" t="s">
        <v>316</v>
      </c>
      <c r="E217" s="9" t="s">
        <v>66</v>
      </c>
      <c r="F217" s="9">
        <v>2</v>
      </c>
      <c r="G217" s="27">
        <v>14</v>
      </c>
      <c r="H217" s="27">
        <f t="shared" si="66"/>
        <v>1.1760912590556813</v>
      </c>
      <c r="I217" s="27">
        <f t="shared" si="67"/>
        <v>3.8078865529319543</v>
      </c>
      <c r="J217" s="27">
        <v>80</v>
      </c>
      <c r="K217" s="27">
        <f t="shared" si="68"/>
        <v>1.9084850188786497</v>
      </c>
      <c r="L217" s="27">
        <f t="shared" si="69"/>
        <v>8.9721792224631809</v>
      </c>
      <c r="M217" s="27">
        <v>80</v>
      </c>
      <c r="N217" s="27">
        <f t="shared" si="70"/>
        <v>1.9084850188786497</v>
      </c>
      <c r="O217" s="27">
        <f t="shared" si="71"/>
        <v>8.9721792224631809</v>
      </c>
      <c r="P217" s="26">
        <v>99.215878302769312</v>
      </c>
      <c r="Q217" s="27">
        <f t="shared" si="72"/>
        <v>2.0009365370297547</v>
      </c>
      <c r="R217" s="27">
        <f t="shared" si="73"/>
        <v>9.9857838101357519</v>
      </c>
      <c r="S217" s="28">
        <v>101.43915530205348</v>
      </c>
      <c r="T217" s="27">
        <f t="shared" si="84"/>
        <v>2.0104659886838432</v>
      </c>
      <c r="U217" s="27">
        <f t="shared" si="85"/>
        <v>10.096492227603282</v>
      </c>
      <c r="V217" s="28">
        <v>87.128395417665516</v>
      </c>
      <c r="W217" s="27">
        <f t="shared" si="86"/>
        <v>1.9451158628533394</v>
      </c>
      <c r="X217" s="27">
        <f t="shared" si="87"/>
        <v>9.3610039748771339</v>
      </c>
      <c r="Y217" s="26">
        <f>8/3</f>
        <v>2.6666666666666665</v>
      </c>
      <c r="Z217" s="27">
        <f t="shared" si="74"/>
        <v>0.56427143043856254</v>
      </c>
      <c r="AA217" s="27">
        <f t="shared" si="75"/>
        <v>1.7795130420052185</v>
      </c>
      <c r="AB217" s="29">
        <v>175.16666666666666</v>
      </c>
      <c r="AC217" s="27">
        <f t="shared" si="76"/>
        <v>2.2459237369237828</v>
      </c>
      <c r="AD217" s="27">
        <f t="shared" si="77"/>
        <v>13.253930234714028</v>
      </c>
      <c r="AE217" s="30">
        <v>0.88</v>
      </c>
      <c r="AF217" s="27">
        <f t="shared" si="78"/>
        <v>0.27415784926367981</v>
      </c>
      <c r="AG217" s="27">
        <f t="shared" si="79"/>
        <v>1.1747340124470731</v>
      </c>
      <c r="AH217" s="31">
        <v>45.199999999999996</v>
      </c>
      <c r="AI217" s="27">
        <f t="shared" si="80"/>
        <v>1.6646419755561255</v>
      </c>
      <c r="AJ217" s="27">
        <f t="shared" si="81"/>
        <v>6.7601775124622279</v>
      </c>
      <c r="AK217" s="25">
        <v>1.94</v>
      </c>
      <c r="AL217" s="27">
        <f t="shared" si="82"/>
        <v>0.46834733041215726</v>
      </c>
      <c r="AM217" s="27">
        <f t="shared" si="83"/>
        <v>1.5620499351813308</v>
      </c>
    </row>
    <row r="218" spans="1:39" s="25" customFormat="1" x14ac:dyDescent="0.2">
      <c r="A218" s="25">
        <v>21</v>
      </c>
      <c r="B218" s="25">
        <v>1</v>
      </c>
      <c r="C218" s="26">
        <v>21.01</v>
      </c>
      <c r="D218" s="26" t="s">
        <v>313</v>
      </c>
      <c r="E218" s="9" t="s">
        <v>11</v>
      </c>
      <c r="F218" s="9">
        <v>1</v>
      </c>
      <c r="G218" s="27">
        <v>15</v>
      </c>
      <c r="H218" s="27">
        <f t="shared" si="66"/>
        <v>1.2041199826559248</v>
      </c>
      <c r="I218" s="27">
        <f t="shared" si="67"/>
        <v>3.9370039370059056</v>
      </c>
      <c r="J218" s="27">
        <v>58</v>
      </c>
      <c r="K218" s="27">
        <f t="shared" si="68"/>
        <v>1.7708520116421442</v>
      </c>
      <c r="L218" s="27">
        <f t="shared" si="69"/>
        <v>7.6485292703891776</v>
      </c>
      <c r="M218" s="27">
        <v>65</v>
      </c>
      <c r="N218" s="27">
        <f t="shared" si="70"/>
        <v>1.8195439355418688</v>
      </c>
      <c r="O218" s="27">
        <f t="shared" si="71"/>
        <v>8.0932070281193234</v>
      </c>
      <c r="P218" s="26">
        <v>59.968037000484905</v>
      </c>
      <c r="Q218" s="27">
        <f t="shared" si="72"/>
        <v>1.7851022121847606</v>
      </c>
      <c r="R218" s="27">
        <f t="shared" si="73"/>
        <v>7.7761196621763036</v>
      </c>
      <c r="S218" s="28" t="s">
        <v>29</v>
      </c>
      <c r="T218" s="27" t="s">
        <v>29</v>
      </c>
      <c r="U218" s="27" t="s">
        <v>29</v>
      </c>
      <c r="V218" s="28" t="s">
        <v>29</v>
      </c>
      <c r="W218" s="27" t="s">
        <v>29</v>
      </c>
      <c r="X218" s="27" t="s">
        <v>29</v>
      </c>
      <c r="Y218" s="26">
        <v>1.3333333333333333</v>
      </c>
      <c r="Z218" s="27">
        <f t="shared" si="74"/>
        <v>0.36797678529459432</v>
      </c>
      <c r="AA218" s="27">
        <f t="shared" si="75"/>
        <v>1.35400640077266</v>
      </c>
      <c r="AB218" s="29">
        <v>166.66666666666666</v>
      </c>
      <c r="AC218" s="27">
        <f t="shared" si="76"/>
        <v>2.2244467303362647</v>
      </c>
      <c r="AD218" s="27">
        <f t="shared" si="77"/>
        <v>12.929294902146314</v>
      </c>
      <c r="AE218" s="30">
        <v>0.92</v>
      </c>
      <c r="AF218" s="27">
        <f t="shared" si="78"/>
        <v>0.28330122870354957</v>
      </c>
      <c r="AG218" s="27">
        <f t="shared" si="79"/>
        <v>1.1916375287812984</v>
      </c>
      <c r="AH218" s="31">
        <v>109.36666666666667</v>
      </c>
      <c r="AI218" s="27">
        <f t="shared" si="80"/>
        <v>2.0428379260324059</v>
      </c>
      <c r="AJ218" s="27">
        <f t="shared" si="81"/>
        <v>10.481730137084558</v>
      </c>
      <c r="AK218" s="25">
        <v>1.73</v>
      </c>
      <c r="AL218" s="27">
        <f t="shared" si="82"/>
        <v>0.43616264704075602</v>
      </c>
      <c r="AM218" s="27">
        <f t="shared" si="83"/>
        <v>1.4933184523068079</v>
      </c>
    </row>
    <row r="219" spans="1:39" s="25" customFormat="1" x14ac:dyDescent="0.2">
      <c r="A219" s="25">
        <v>21</v>
      </c>
      <c r="B219" s="25">
        <v>2</v>
      </c>
      <c r="C219" s="26">
        <v>21.02</v>
      </c>
      <c r="D219" s="26" t="s">
        <v>315</v>
      </c>
      <c r="E219" s="9" t="s">
        <v>84</v>
      </c>
      <c r="F219" s="9">
        <v>1</v>
      </c>
      <c r="G219" s="27">
        <v>2</v>
      </c>
      <c r="H219" s="27">
        <f t="shared" si="66"/>
        <v>0.47712125471966244</v>
      </c>
      <c r="I219" s="27">
        <f t="shared" si="67"/>
        <v>1.5811388300841898</v>
      </c>
      <c r="J219" s="27">
        <v>142</v>
      </c>
      <c r="K219" s="27">
        <f t="shared" si="68"/>
        <v>2.1553360374650619</v>
      </c>
      <c r="L219" s="27">
        <f t="shared" si="69"/>
        <v>11.937336386313323</v>
      </c>
      <c r="M219" s="27">
        <v>142</v>
      </c>
      <c r="N219" s="27">
        <f t="shared" si="70"/>
        <v>2.1553360374650619</v>
      </c>
      <c r="O219" s="27">
        <f t="shared" si="71"/>
        <v>11.937336386313323</v>
      </c>
      <c r="P219" s="26" t="s">
        <v>29</v>
      </c>
      <c r="Q219" s="27" t="s">
        <v>29</v>
      </c>
      <c r="R219" s="27" t="s">
        <v>29</v>
      </c>
      <c r="S219" s="28" t="s">
        <v>29</v>
      </c>
      <c r="T219" s="27" t="s">
        <v>29</v>
      </c>
      <c r="U219" s="27" t="s">
        <v>29</v>
      </c>
      <c r="V219" s="28">
        <v>144.31339456664935</v>
      </c>
      <c r="W219" s="27">
        <f t="shared" si="86"/>
        <v>2.1623056481470884</v>
      </c>
      <c r="X219" s="27">
        <f t="shared" si="87"/>
        <v>12.033843715399057</v>
      </c>
      <c r="Y219" s="26">
        <v>3</v>
      </c>
      <c r="Z219" s="27">
        <f t="shared" si="74"/>
        <v>0.6020599913279624</v>
      </c>
      <c r="AA219" s="27">
        <f t="shared" si="75"/>
        <v>1.8708286933869707</v>
      </c>
      <c r="AB219" s="29">
        <v>129.75</v>
      </c>
      <c r="AC219" s="27">
        <f t="shared" si="76"/>
        <v>2.1164416975393117</v>
      </c>
      <c r="AD219" s="27">
        <f t="shared" si="77"/>
        <v>11.412712210513327</v>
      </c>
      <c r="AE219" s="30">
        <v>1.78</v>
      </c>
      <c r="AF219" s="27">
        <f t="shared" si="78"/>
        <v>0.44404479591807633</v>
      </c>
      <c r="AG219" s="27">
        <f t="shared" si="79"/>
        <v>1.5099668870541501</v>
      </c>
      <c r="AH219" s="31" t="s">
        <v>29</v>
      </c>
      <c r="AI219" s="27" t="s">
        <v>29</v>
      </c>
      <c r="AJ219" s="27" t="s">
        <v>29</v>
      </c>
      <c r="AK219" s="27" t="s">
        <v>29</v>
      </c>
      <c r="AL219" s="27" t="s">
        <v>29</v>
      </c>
      <c r="AM219" s="27" t="s">
        <v>29</v>
      </c>
    </row>
    <row r="220" spans="1:39" s="25" customFormat="1" x14ac:dyDescent="0.2">
      <c r="A220" s="25">
        <v>21</v>
      </c>
      <c r="B220" s="25">
        <v>3</v>
      </c>
      <c r="C220" s="26">
        <v>21.03</v>
      </c>
      <c r="D220" s="26" t="s">
        <v>315</v>
      </c>
      <c r="E220" s="9" t="s">
        <v>89</v>
      </c>
      <c r="F220" s="9">
        <v>1</v>
      </c>
      <c r="G220" s="27">
        <v>0</v>
      </c>
      <c r="H220" s="27">
        <f t="shared" si="66"/>
        <v>0</v>
      </c>
      <c r="I220" s="27">
        <f t="shared" si="67"/>
        <v>0.70710678118654757</v>
      </c>
      <c r="J220" s="27" t="s">
        <v>29</v>
      </c>
      <c r="K220" s="27" t="s">
        <v>29</v>
      </c>
      <c r="L220" s="27" t="s">
        <v>29</v>
      </c>
      <c r="M220" s="27" t="s">
        <v>29</v>
      </c>
      <c r="N220" s="27" t="s">
        <v>29</v>
      </c>
      <c r="O220" s="27" t="s">
        <v>29</v>
      </c>
      <c r="P220" s="26" t="s">
        <v>29</v>
      </c>
      <c r="Q220" s="27" t="s">
        <v>29</v>
      </c>
      <c r="R220" s="27" t="s">
        <v>29</v>
      </c>
      <c r="S220" s="28" t="s">
        <v>29</v>
      </c>
      <c r="T220" s="27" t="s">
        <v>29</v>
      </c>
      <c r="U220" s="27" t="s">
        <v>29</v>
      </c>
      <c r="V220" s="28" t="s">
        <v>29</v>
      </c>
      <c r="W220" s="27" t="s">
        <v>29</v>
      </c>
      <c r="X220" s="27" t="s">
        <v>29</v>
      </c>
      <c r="Y220" s="27" t="s">
        <v>29</v>
      </c>
      <c r="Z220" s="27" t="s">
        <v>29</v>
      </c>
      <c r="AA220" s="27" t="s">
        <v>29</v>
      </c>
      <c r="AB220" s="27" t="s">
        <v>29</v>
      </c>
      <c r="AC220" s="27" t="s">
        <v>29</v>
      </c>
      <c r="AD220" s="27" t="s">
        <v>29</v>
      </c>
      <c r="AE220" s="27" t="s">
        <v>29</v>
      </c>
      <c r="AF220" s="27" t="s">
        <v>29</v>
      </c>
      <c r="AG220" s="27" t="s">
        <v>29</v>
      </c>
      <c r="AH220" s="27" t="s">
        <v>29</v>
      </c>
      <c r="AI220" s="27" t="s">
        <v>29</v>
      </c>
      <c r="AJ220" s="27" t="s">
        <v>29</v>
      </c>
      <c r="AK220" s="27" t="s">
        <v>29</v>
      </c>
      <c r="AL220" s="27" t="s">
        <v>29</v>
      </c>
      <c r="AM220" s="27" t="s">
        <v>29</v>
      </c>
    </row>
    <row r="221" spans="1:39" s="25" customFormat="1" x14ac:dyDescent="0.2">
      <c r="A221" s="25">
        <v>21</v>
      </c>
      <c r="B221" s="25">
        <v>4</v>
      </c>
      <c r="C221" s="26">
        <v>21.04</v>
      </c>
      <c r="D221" s="26" t="s">
        <v>315</v>
      </c>
      <c r="E221" s="9" t="s">
        <v>40</v>
      </c>
      <c r="F221" s="9">
        <v>1</v>
      </c>
      <c r="G221" s="27">
        <v>4</v>
      </c>
      <c r="H221" s="27">
        <f t="shared" si="66"/>
        <v>0.69897000433601886</v>
      </c>
      <c r="I221" s="27">
        <f t="shared" si="67"/>
        <v>2.1213203435596424</v>
      </c>
      <c r="J221" s="27">
        <v>135</v>
      </c>
      <c r="K221" s="27">
        <f t="shared" si="68"/>
        <v>2.1335389083702174</v>
      </c>
      <c r="L221" s="27">
        <f t="shared" si="69"/>
        <v>11.640446726822816</v>
      </c>
      <c r="M221" s="27">
        <v>135</v>
      </c>
      <c r="N221" s="27">
        <f t="shared" si="70"/>
        <v>2.1335389083702174</v>
      </c>
      <c r="O221" s="27">
        <f t="shared" si="71"/>
        <v>11.640446726822816</v>
      </c>
      <c r="P221" s="26" t="s">
        <v>29</v>
      </c>
      <c r="Q221" s="27" t="s">
        <v>29</v>
      </c>
      <c r="R221" s="27" t="s">
        <v>29</v>
      </c>
      <c r="S221" s="28" t="s">
        <v>29</v>
      </c>
      <c r="T221" s="27" t="s">
        <v>29</v>
      </c>
      <c r="U221" s="27" t="s">
        <v>29</v>
      </c>
      <c r="V221" s="28">
        <v>112.59630093761767</v>
      </c>
      <c r="W221" s="27">
        <f t="shared" si="86"/>
        <v>2.055364189574501</v>
      </c>
      <c r="X221" s="27">
        <f t="shared" si="87"/>
        <v>10.634674463170825</v>
      </c>
      <c r="Y221" s="26">
        <v>6.333333333333333</v>
      </c>
      <c r="Z221" s="27">
        <f t="shared" si="74"/>
        <v>0.86530142610254379</v>
      </c>
      <c r="AA221" s="27">
        <f t="shared" si="75"/>
        <v>2.6140645235596871</v>
      </c>
      <c r="AB221" s="29">
        <v>220.33333333333334</v>
      </c>
      <c r="AC221" s="27">
        <f t="shared" si="76"/>
        <v>2.3450468246483549</v>
      </c>
      <c r="AD221" s="27">
        <f t="shared" si="77"/>
        <v>14.860462083439174</v>
      </c>
      <c r="AE221" s="30">
        <v>1.74</v>
      </c>
      <c r="AF221" s="27">
        <f t="shared" si="78"/>
        <v>0.43775056282038799</v>
      </c>
      <c r="AG221" s="27">
        <f t="shared" si="79"/>
        <v>1.4966629547095767</v>
      </c>
      <c r="AH221" s="31" t="s">
        <v>29</v>
      </c>
      <c r="AI221" s="27" t="s">
        <v>29</v>
      </c>
      <c r="AJ221" s="27" t="s">
        <v>29</v>
      </c>
      <c r="AK221" s="27" t="s">
        <v>29</v>
      </c>
      <c r="AL221" s="27" t="s">
        <v>29</v>
      </c>
      <c r="AM221" s="27" t="s">
        <v>29</v>
      </c>
    </row>
    <row r="222" spans="1:39" s="25" customFormat="1" x14ac:dyDescent="0.2">
      <c r="A222" s="25">
        <v>21</v>
      </c>
      <c r="B222" s="25">
        <v>5</v>
      </c>
      <c r="C222" s="26">
        <v>21.05</v>
      </c>
      <c r="D222" s="26" t="s">
        <v>315</v>
      </c>
      <c r="E222" s="9" t="s">
        <v>99</v>
      </c>
      <c r="F222" s="9">
        <v>1</v>
      </c>
      <c r="G222" s="27">
        <v>11</v>
      </c>
      <c r="H222" s="27">
        <f t="shared" si="66"/>
        <v>1.0791812460476249</v>
      </c>
      <c r="I222" s="27">
        <f t="shared" si="67"/>
        <v>3.3911649915626341</v>
      </c>
      <c r="J222" s="27">
        <v>142</v>
      </c>
      <c r="K222" s="27">
        <f t="shared" si="68"/>
        <v>2.1553360374650619</v>
      </c>
      <c r="L222" s="27">
        <f t="shared" si="69"/>
        <v>11.937336386313323</v>
      </c>
      <c r="M222" s="27">
        <v>149</v>
      </c>
      <c r="N222" s="27">
        <f t="shared" si="70"/>
        <v>2.1760912590556813</v>
      </c>
      <c r="O222" s="27">
        <f t="shared" si="71"/>
        <v>12.227019260637483</v>
      </c>
      <c r="P222" s="26">
        <v>138.65081447305175</v>
      </c>
      <c r="Q222" s="27">
        <f t="shared" si="72"/>
        <v>2.145043472941575</v>
      </c>
      <c r="R222" s="27">
        <f t="shared" si="73"/>
        <v>11.796220346918403</v>
      </c>
      <c r="S222" s="28">
        <v>123.45798668783351</v>
      </c>
      <c r="T222" s="27">
        <f t="shared" si="84"/>
        <v>2.0950227712793659</v>
      </c>
      <c r="U222" s="27">
        <f t="shared" si="85"/>
        <v>11.13364211243713</v>
      </c>
      <c r="V222" s="28">
        <v>126.33431822200951</v>
      </c>
      <c r="W222" s="27">
        <f t="shared" si="86"/>
        <v>2.1049454673286681</v>
      </c>
      <c r="X222" s="27">
        <f t="shared" si="87"/>
        <v>11.262074330335842</v>
      </c>
      <c r="Y222" s="26">
        <v>8</v>
      </c>
      <c r="Z222" s="27">
        <f t="shared" si="74"/>
        <v>0.95424250943932487</v>
      </c>
      <c r="AA222" s="27">
        <f t="shared" si="75"/>
        <v>2.9154759474226504</v>
      </c>
      <c r="AB222" s="29">
        <v>117.16666666666667</v>
      </c>
      <c r="AC222" s="27">
        <f t="shared" si="76"/>
        <v>2.0724949847994227</v>
      </c>
      <c r="AD222" s="27">
        <f t="shared" si="77"/>
        <v>10.847426730181986</v>
      </c>
      <c r="AE222" s="30">
        <v>1.67</v>
      </c>
      <c r="AF222" s="27">
        <f t="shared" si="78"/>
        <v>0.42651126136457523</v>
      </c>
      <c r="AG222" s="27">
        <f t="shared" si="79"/>
        <v>1.4730919862656235</v>
      </c>
      <c r="AH222" s="31">
        <v>0.83333333333333337</v>
      </c>
      <c r="AI222" s="27">
        <f t="shared" si="80"/>
        <v>0.26324143477458145</v>
      </c>
      <c r="AJ222" s="27">
        <f t="shared" si="81"/>
        <v>1.1547005383792517</v>
      </c>
      <c r="AK222" s="25">
        <v>2.64</v>
      </c>
      <c r="AL222" s="27">
        <f t="shared" si="82"/>
        <v>0.56110138364905604</v>
      </c>
      <c r="AM222" s="27">
        <f t="shared" si="83"/>
        <v>1.772004514666935</v>
      </c>
    </row>
    <row r="223" spans="1:39" s="25" customFormat="1" x14ac:dyDescent="0.2">
      <c r="A223" s="25">
        <v>21</v>
      </c>
      <c r="B223" s="25">
        <v>6</v>
      </c>
      <c r="C223" s="26">
        <v>21.06</v>
      </c>
      <c r="D223" s="26" t="s">
        <v>312</v>
      </c>
      <c r="E223" s="9" t="s">
        <v>34</v>
      </c>
      <c r="F223" s="9">
        <v>1</v>
      </c>
      <c r="G223" s="27">
        <v>11</v>
      </c>
      <c r="H223" s="27">
        <f t="shared" si="66"/>
        <v>1.0791812460476249</v>
      </c>
      <c r="I223" s="27">
        <f t="shared" si="67"/>
        <v>3.3911649915626341</v>
      </c>
      <c r="J223" s="27">
        <v>122</v>
      </c>
      <c r="K223" s="27">
        <f t="shared" si="68"/>
        <v>2.0899051114393981</v>
      </c>
      <c r="L223" s="27">
        <f t="shared" si="69"/>
        <v>11.067971810589327</v>
      </c>
      <c r="M223" s="27">
        <v>128</v>
      </c>
      <c r="N223" s="27">
        <f t="shared" si="70"/>
        <v>2.1105897102992488</v>
      </c>
      <c r="O223" s="27">
        <f t="shared" si="71"/>
        <v>11.335784048754634</v>
      </c>
      <c r="P223" s="26">
        <v>92.129581244783608</v>
      </c>
      <c r="Q223" s="27">
        <f t="shared" si="72"/>
        <v>1.9690876501632473</v>
      </c>
      <c r="R223" s="27">
        <f t="shared" si="73"/>
        <v>9.6244262813314538</v>
      </c>
      <c r="S223" s="28">
        <v>105.66641144378244</v>
      </c>
      <c r="T223" s="27">
        <f t="shared" si="84"/>
        <v>2.028027684456279</v>
      </c>
      <c r="U223" s="27">
        <f t="shared" si="85"/>
        <v>10.303708625722217</v>
      </c>
      <c r="V223" s="28">
        <v>97.075076995881687</v>
      </c>
      <c r="W223" s="27">
        <f t="shared" si="86"/>
        <v>1.9915586577536348</v>
      </c>
      <c r="X223" s="27">
        <f t="shared" si="87"/>
        <v>9.878009768970756</v>
      </c>
      <c r="Y223" s="26">
        <v>5</v>
      </c>
      <c r="Z223" s="27">
        <f t="shared" si="74"/>
        <v>0.77815125038364363</v>
      </c>
      <c r="AA223" s="27">
        <f t="shared" si="75"/>
        <v>2.3452078799117149</v>
      </c>
      <c r="AB223" s="29">
        <v>278.5</v>
      </c>
      <c r="AC223" s="27">
        <f t="shared" si="76"/>
        <v>2.4463818122224419</v>
      </c>
      <c r="AD223" s="27">
        <f t="shared" si="77"/>
        <v>16.703293088490067</v>
      </c>
      <c r="AE223" s="30">
        <v>1.48</v>
      </c>
      <c r="AF223" s="27">
        <f t="shared" si="78"/>
        <v>0.39445168082621629</v>
      </c>
      <c r="AG223" s="27">
        <f t="shared" si="79"/>
        <v>1.4071247279470289</v>
      </c>
      <c r="AH223" s="31" t="s">
        <v>29</v>
      </c>
      <c r="AI223" s="27" t="s">
        <v>29</v>
      </c>
      <c r="AJ223" s="27" t="s">
        <v>29</v>
      </c>
      <c r="AK223" s="27" t="s">
        <v>29</v>
      </c>
      <c r="AL223" s="27" t="s">
        <v>29</v>
      </c>
      <c r="AM223" s="27" t="s">
        <v>29</v>
      </c>
    </row>
    <row r="224" spans="1:39" s="25" customFormat="1" x14ac:dyDescent="0.2">
      <c r="A224" s="25">
        <v>21</v>
      </c>
      <c r="B224" s="25">
        <v>7</v>
      </c>
      <c r="C224" s="26">
        <v>21.07</v>
      </c>
      <c r="D224" s="26" t="s">
        <v>316</v>
      </c>
      <c r="E224" s="9" t="s">
        <v>286</v>
      </c>
      <c r="F224" s="9">
        <v>2</v>
      </c>
      <c r="G224" s="27">
        <v>12</v>
      </c>
      <c r="H224" s="27">
        <f t="shared" si="66"/>
        <v>1.1139433523068367</v>
      </c>
      <c r="I224" s="27">
        <f t="shared" si="67"/>
        <v>3.5355339059327378</v>
      </c>
      <c r="J224" s="27">
        <v>80</v>
      </c>
      <c r="K224" s="27">
        <f t="shared" si="68"/>
        <v>1.9084850188786497</v>
      </c>
      <c r="L224" s="27">
        <f t="shared" si="69"/>
        <v>8.9721792224631809</v>
      </c>
      <c r="M224" s="27">
        <v>85</v>
      </c>
      <c r="N224" s="27">
        <f t="shared" si="70"/>
        <v>1.9344984512435677</v>
      </c>
      <c r="O224" s="27">
        <f t="shared" si="71"/>
        <v>9.2466210044534645</v>
      </c>
      <c r="P224" s="26">
        <v>127.03342838160903</v>
      </c>
      <c r="Q224" s="27">
        <f t="shared" si="72"/>
        <v>2.1073233748531655</v>
      </c>
      <c r="R224" s="27">
        <f t="shared" si="73"/>
        <v>11.293069927243391</v>
      </c>
      <c r="S224" s="28">
        <v>125.50637010890581</v>
      </c>
      <c r="T224" s="27">
        <f t="shared" si="84"/>
        <v>2.1021123945513103</v>
      </c>
      <c r="U224" s="27">
        <f t="shared" si="85"/>
        <v>11.225255903938486</v>
      </c>
      <c r="V224" s="28">
        <v>113.65845675001472</v>
      </c>
      <c r="W224" s="27">
        <f t="shared" si="86"/>
        <v>2.059406092074421</v>
      </c>
      <c r="X224" s="27">
        <f t="shared" si="87"/>
        <v>10.684496092470376</v>
      </c>
      <c r="Y224" s="26">
        <v>2</v>
      </c>
      <c r="Z224" s="27">
        <f t="shared" si="74"/>
        <v>0.47712125471966244</v>
      </c>
      <c r="AA224" s="27">
        <f t="shared" si="75"/>
        <v>1.5811388300841898</v>
      </c>
      <c r="AB224" s="29">
        <v>202.83333333333334</v>
      </c>
      <c r="AC224" s="27">
        <f t="shared" si="76"/>
        <v>2.3092752066526416</v>
      </c>
      <c r="AD224" s="27">
        <f t="shared" si="77"/>
        <v>14.259499757471625</v>
      </c>
      <c r="AE224" s="30">
        <v>1.51</v>
      </c>
      <c r="AF224" s="27">
        <f t="shared" si="78"/>
        <v>0.39967372148103808</v>
      </c>
      <c r="AG224" s="27">
        <f t="shared" si="79"/>
        <v>1.4177446878757824</v>
      </c>
      <c r="AH224" s="31">
        <v>7.0666666666666673</v>
      </c>
      <c r="AI224" s="27">
        <f t="shared" si="80"/>
        <v>0.90669411126076882</v>
      </c>
      <c r="AJ224" s="27">
        <f t="shared" si="81"/>
        <v>2.7507574714370344</v>
      </c>
      <c r="AK224" s="25">
        <v>2.52</v>
      </c>
      <c r="AL224" s="27">
        <f t="shared" si="82"/>
        <v>0.54654266347813107</v>
      </c>
      <c r="AM224" s="27">
        <f t="shared" si="83"/>
        <v>1.7378147196982767</v>
      </c>
    </row>
    <row r="225" spans="1:39" s="25" customFormat="1" x14ac:dyDescent="0.2">
      <c r="A225" s="25">
        <v>21</v>
      </c>
      <c r="B225" s="25">
        <v>8</v>
      </c>
      <c r="C225" s="26">
        <v>21.08</v>
      </c>
      <c r="D225" s="26" t="s">
        <v>316</v>
      </c>
      <c r="E225" s="9" t="s">
        <v>138</v>
      </c>
      <c r="F225" s="9">
        <v>2</v>
      </c>
      <c r="G225" s="27">
        <v>2</v>
      </c>
      <c r="H225" s="27">
        <f t="shared" si="66"/>
        <v>0.47712125471966244</v>
      </c>
      <c r="I225" s="27">
        <f t="shared" si="67"/>
        <v>1.5811388300841898</v>
      </c>
      <c r="J225" s="27">
        <v>100</v>
      </c>
      <c r="K225" s="27">
        <f t="shared" si="68"/>
        <v>2.0043213737826426</v>
      </c>
      <c r="L225" s="27">
        <f t="shared" si="69"/>
        <v>10.024968827881711</v>
      </c>
      <c r="M225" s="27">
        <v>100</v>
      </c>
      <c r="N225" s="27">
        <f t="shared" si="70"/>
        <v>2.0043213737826426</v>
      </c>
      <c r="O225" s="27">
        <f t="shared" si="71"/>
        <v>10.024968827881711</v>
      </c>
      <c r="P225" s="26">
        <v>146.10284764646403</v>
      </c>
      <c r="Q225" s="27">
        <f t="shared" si="72"/>
        <v>2.1676210799686948</v>
      </c>
      <c r="R225" s="27">
        <f t="shared" si="73"/>
        <v>12.107966288624363</v>
      </c>
      <c r="S225" s="28">
        <v>93.120322621636433</v>
      </c>
      <c r="T225" s="27">
        <f t="shared" si="84"/>
        <v>1.9736834071626781</v>
      </c>
      <c r="U225" s="27">
        <f t="shared" si="85"/>
        <v>9.6757595371958498</v>
      </c>
      <c r="V225" s="28">
        <v>85.571402108848829</v>
      </c>
      <c r="W225" s="27">
        <f t="shared" si="86"/>
        <v>1.9373744513997542</v>
      </c>
      <c r="X225" s="27">
        <f t="shared" si="87"/>
        <v>9.2774674404628783</v>
      </c>
      <c r="Y225" s="26">
        <v>1</v>
      </c>
      <c r="Z225" s="27">
        <f t="shared" si="74"/>
        <v>0.3010299956639812</v>
      </c>
      <c r="AA225" s="27">
        <f t="shared" si="75"/>
        <v>1.2247448713915889</v>
      </c>
      <c r="AB225" s="29">
        <v>117.25</v>
      </c>
      <c r="AC225" s="27">
        <f t="shared" si="76"/>
        <v>2.0728011494098491</v>
      </c>
      <c r="AD225" s="27">
        <f t="shared" si="77"/>
        <v>10.851267207105353</v>
      </c>
      <c r="AE225" s="30">
        <v>1.38</v>
      </c>
      <c r="AF225" s="27">
        <f t="shared" si="78"/>
        <v>0.37657695705651195</v>
      </c>
      <c r="AG225" s="27">
        <f t="shared" si="79"/>
        <v>1.3711309200802089</v>
      </c>
      <c r="AH225" s="31">
        <v>0.34999999999999964</v>
      </c>
      <c r="AI225" s="27">
        <f t="shared" si="80"/>
        <v>0.130333768495006</v>
      </c>
      <c r="AJ225" s="27">
        <f t="shared" si="81"/>
        <v>0.92195444572928853</v>
      </c>
      <c r="AK225" s="25">
        <v>2.12</v>
      </c>
      <c r="AL225" s="27">
        <f t="shared" si="82"/>
        <v>0.49415459401844281</v>
      </c>
      <c r="AM225" s="27">
        <f t="shared" si="83"/>
        <v>1.6186414056238645</v>
      </c>
    </row>
    <row r="226" spans="1:39" s="25" customFormat="1" x14ac:dyDescent="0.2">
      <c r="A226" s="25">
        <v>21</v>
      </c>
      <c r="B226" s="25">
        <v>9</v>
      </c>
      <c r="C226" s="26">
        <v>21.09</v>
      </c>
      <c r="D226" s="26" t="s">
        <v>316</v>
      </c>
      <c r="E226" s="9" t="s">
        <v>224</v>
      </c>
      <c r="F226" s="9">
        <v>2</v>
      </c>
      <c r="G226" s="27">
        <v>14</v>
      </c>
      <c r="H226" s="27">
        <f t="shared" si="66"/>
        <v>1.1760912590556813</v>
      </c>
      <c r="I226" s="27">
        <f t="shared" si="67"/>
        <v>3.8078865529319543</v>
      </c>
      <c r="J226" s="27">
        <v>80</v>
      </c>
      <c r="K226" s="27">
        <f t="shared" si="68"/>
        <v>1.9084850188786497</v>
      </c>
      <c r="L226" s="27">
        <f t="shared" si="69"/>
        <v>8.9721792224631809</v>
      </c>
      <c r="M226" s="27">
        <v>80</v>
      </c>
      <c r="N226" s="27">
        <f t="shared" si="70"/>
        <v>1.9084850188786497</v>
      </c>
      <c r="O226" s="27">
        <f t="shared" si="71"/>
        <v>8.9721792224631809</v>
      </c>
      <c r="P226" s="26">
        <v>141.36554925501011</v>
      </c>
      <c r="Q226" s="27">
        <f t="shared" si="72"/>
        <v>2.1534049079905548</v>
      </c>
      <c r="R226" s="27">
        <f t="shared" si="73"/>
        <v>11.910732523863095</v>
      </c>
      <c r="S226" s="28">
        <v>125.25970192049608</v>
      </c>
      <c r="T226" s="27">
        <f t="shared" si="84"/>
        <v>2.1012647596908716</v>
      </c>
      <c r="U226" s="27">
        <f t="shared" si="85"/>
        <v>11.214263324913325</v>
      </c>
      <c r="V226" s="28">
        <v>107.44085762612693</v>
      </c>
      <c r="W226" s="27">
        <f t="shared" si="86"/>
        <v>2.0351929436264635</v>
      </c>
      <c r="X226" s="27">
        <f t="shared" si="87"/>
        <v>10.389458966959104</v>
      </c>
      <c r="Y226" s="26">
        <f>7/3</f>
        <v>2.3333333333333335</v>
      </c>
      <c r="Z226" s="27">
        <f t="shared" si="74"/>
        <v>0.52287874528033762</v>
      </c>
      <c r="AA226" s="27">
        <f t="shared" si="75"/>
        <v>1.6832508230603465</v>
      </c>
      <c r="AB226" s="29">
        <v>233.66666666666666</v>
      </c>
      <c r="AC226" s="27">
        <f t="shared" si="76"/>
        <v>2.3704514044224498</v>
      </c>
      <c r="AD226" s="27">
        <f t="shared" si="77"/>
        <v>15.302505241517373</v>
      </c>
      <c r="AE226" s="30">
        <v>1.01</v>
      </c>
      <c r="AF226" s="27">
        <f t="shared" si="78"/>
        <v>0.30319605742048883</v>
      </c>
      <c r="AG226" s="27">
        <f t="shared" si="79"/>
        <v>1.2288205727444508</v>
      </c>
      <c r="AH226" s="31">
        <v>38.133333333333333</v>
      </c>
      <c r="AI226" s="27">
        <f t="shared" si="80"/>
        <v>1.5925468421919333</v>
      </c>
      <c r="AJ226" s="27">
        <f t="shared" si="81"/>
        <v>6.2155718428261553</v>
      </c>
      <c r="AK226" s="25">
        <v>2.36</v>
      </c>
      <c r="AL226" s="27">
        <f t="shared" si="82"/>
        <v>0.52633927738984398</v>
      </c>
      <c r="AM226" s="27">
        <f t="shared" si="83"/>
        <v>1.6911534525287764</v>
      </c>
    </row>
    <row r="227" spans="1:39" s="25" customFormat="1" x14ac:dyDescent="0.2">
      <c r="A227" s="25">
        <v>21</v>
      </c>
      <c r="B227" s="25">
        <v>10</v>
      </c>
      <c r="C227" s="26">
        <v>21.1</v>
      </c>
      <c r="D227" s="26" t="s">
        <v>312</v>
      </c>
      <c r="E227" s="9" t="s">
        <v>9</v>
      </c>
      <c r="F227" s="9">
        <v>2</v>
      </c>
      <c r="G227" s="27">
        <v>14</v>
      </c>
      <c r="H227" s="27">
        <f t="shared" si="66"/>
        <v>1.1760912590556813</v>
      </c>
      <c r="I227" s="27">
        <f t="shared" si="67"/>
        <v>3.8078865529319543</v>
      </c>
      <c r="J227" s="27">
        <v>114</v>
      </c>
      <c r="K227" s="27">
        <f t="shared" si="68"/>
        <v>2.0606978403536118</v>
      </c>
      <c r="L227" s="27">
        <f t="shared" si="69"/>
        <v>10.700467279516348</v>
      </c>
      <c r="M227" s="27">
        <v>122</v>
      </c>
      <c r="N227" s="27">
        <f t="shared" si="70"/>
        <v>2.0899051114393981</v>
      </c>
      <c r="O227" s="27">
        <f t="shared" si="71"/>
        <v>11.067971810589327</v>
      </c>
      <c r="P227" s="26">
        <v>142.31866606983183</v>
      </c>
      <c r="Q227" s="27">
        <f t="shared" si="72"/>
        <v>2.1563027573421945</v>
      </c>
      <c r="R227" s="27">
        <f t="shared" si="73"/>
        <v>11.950676385453329</v>
      </c>
      <c r="S227" s="28">
        <v>122.53562729008111</v>
      </c>
      <c r="T227" s="27">
        <f t="shared" si="84"/>
        <v>2.0917922248355914</v>
      </c>
      <c r="U227" s="27">
        <f t="shared" si="85"/>
        <v>11.092142592397607</v>
      </c>
      <c r="V227" s="28">
        <v>121.35064361960414</v>
      </c>
      <c r="W227" s="27">
        <f t="shared" si="86"/>
        <v>2.0876062582787953</v>
      </c>
      <c r="X227" s="27">
        <f t="shared" si="87"/>
        <v>11.038597900983808</v>
      </c>
      <c r="Y227" s="26">
        <v>8</v>
      </c>
      <c r="Z227" s="27">
        <f t="shared" si="74"/>
        <v>0.95424250943932487</v>
      </c>
      <c r="AA227" s="27">
        <f t="shared" si="75"/>
        <v>2.9154759474226504</v>
      </c>
      <c r="AB227" s="29">
        <v>536.16666666666663</v>
      </c>
      <c r="AC227" s="27">
        <f t="shared" si="76"/>
        <v>2.7301090551286906</v>
      </c>
      <c r="AD227" s="27">
        <f t="shared" si="77"/>
        <v>23.166067138525406</v>
      </c>
      <c r="AE227" s="30">
        <v>1.135</v>
      </c>
      <c r="AF227" s="27">
        <f t="shared" si="78"/>
        <v>0.32939787936104264</v>
      </c>
      <c r="AG227" s="27">
        <f t="shared" si="79"/>
        <v>1.2786711852544421</v>
      </c>
      <c r="AH227" s="31">
        <v>1.0999999999999996</v>
      </c>
      <c r="AI227" s="27">
        <f t="shared" si="80"/>
        <v>0.32221929473391919</v>
      </c>
      <c r="AJ227" s="27">
        <f t="shared" si="81"/>
        <v>1.2649110640673515</v>
      </c>
      <c r="AK227" s="25">
        <v>1.61</v>
      </c>
      <c r="AL227" s="27">
        <f t="shared" si="82"/>
        <v>0.41664050733828101</v>
      </c>
      <c r="AM227" s="27">
        <f t="shared" si="83"/>
        <v>1.452583904633395</v>
      </c>
    </row>
    <row r="228" spans="1:39" s="25" customFormat="1" x14ac:dyDescent="0.2">
      <c r="A228" s="25">
        <v>21</v>
      </c>
      <c r="B228" s="25">
        <v>11</v>
      </c>
      <c r="C228" s="26">
        <v>21.11</v>
      </c>
      <c r="D228" s="26" t="s">
        <v>313</v>
      </c>
      <c r="E228" s="9" t="s">
        <v>11</v>
      </c>
      <c r="F228" s="9">
        <v>2</v>
      </c>
      <c r="G228" s="27">
        <v>14</v>
      </c>
      <c r="H228" s="27">
        <f t="shared" si="66"/>
        <v>1.1760912590556813</v>
      </c>
      <c r="I228" s="27">
        <f t="shared" si="67"/>
        <v>3.8078865529319543</v>
      </c>
      <c r="J228" s="27">
        <v>58</v>
      </c>
      <c r="K228" s="27">
        <f t="shared" si="68"/>
        <v>1.7708520116421442</v>
      </c>
      <c r="L228" s="27">
        <f t="shared" si="69"/>
        <v>7.6485292703891776</v>
      </c>
      <c r="M228" s="27">
        <v>65</v>
      </c>
      <c r="N228" s="27">
        <f t="shared" si="70"/>
        <v>1.8195439355418688</v>
      </c>
      <c r="O228" s="27">
        <f t="shared" si="71"/>
        <v>8.0932070281193234</v>
      </c>
      <c r="P228" s="26">
        <v>137.98369001638545</v>
      </c>
      <c r="Q228" s="27">
        <f t="shared" si="72"/>
        <v>2.1429638380131704</v>
      </c>
      <c r="R228" s="27">
        <f t="shared" si="73"/>
        <v>11.767909330734387</v>
      </c>
      <c r="S228" s="28" t="s">
        <v>29</v>
      </c>
      <c r="T228" s="27" t="s">
        <v>29</v>
      </c>
      <c r="U228" s="27" t="s">
        <v>29</v>
      </c>
      <c r="V228" s="28" t="s">
        <v>29</v>
      </c>
      <c r="W228" s="27" t="s">
        <v>29</v>
      </c>
      <c r="X228" s="27" t="s">
        <v>29</v>
      </c>
      <c r="Y228" s="26">
        <v>1.3333333333333333</v>
      </c>
      <c r="Z228" s="27">
        <f t="shared" si="74"/>
        <v>0.36797678529459432</v>
      </c>
      <c r="AA228" s="27">
        <f t="shared" si="75"/>
        <v>1.35400640077266</v>
      </c>
      <c r="AB228" s="29">
        <v>219.66666666666666</v>
      </c>
      <c r="AC228" s="27">
        <f t="shared" si="76"/>
        <v>2.3437367347200375</v>
      </c>
      <c r="AD228" s="27">
        <f t="shared" si="77"/>
        <v>14.838014242703323</v>
      </c>
      <c r="AE228" s="30">
        <v>0.5</v>
      </c>
      <c r="AF228" s="27">
        <f t="shared" si="78"/>
        <v>0.17609125905568124</v>
      </c>
      <c r="AG228" s="27">
        <f t="shared" si="79"/>
        <v>1</v>
      </c>
      <c r="AH228" s="31">
        <v>128.96666666666667</v>
      </c>
      <c r="AI228" s="27">
        <f t="shared" si="80"/>
        <v>2.1138319804683232</v>
      </c>
      <c r="AJ228" s="27">
        <f t="shared" si="81"/>
        <v>11.378341999899048</v>
      </c>
      <c r="AK228" s="25">
        <v>2.13</v>
      </c>
      <c r="AL228" s="27">
        <f t="shared" si="82"/>
        <v>0.49554433754644844</v>
      </c>
      <c r="AM228" s="27">
        <f t="shared" si="83"/>
        <v>1.6217274740226855</v>
      </c>
    </row>
    <row r="229" spans="1:39" s="25" customFormat="1" x14ac:dyDescent="0.2">
      <c r="A229" s="25">
        <v>21</v>
      </c>
      <c r="B229" s="25">
        <v>12</v>
      </c>
      <c r="C229" s="26">
        <v>21.12</v>
      </c>
      <c r="D229" s="26" t="s">
        <v>316</v>
      </c>
      <c r="E229" s="9" t="s">
        <v>284</v>
      </c>
      <c r="F229" s="9">
        <v>2</v>
      </c>
      <c r="G229" s="27">
        <v>5</v>
      </c>
      <c r="H229" s="27">
        <f t="shared" si="66"/>
        <v>0.77815125038364363</v>
      </c>
      <c r="I229" s="27">
        <f t="shared" si="67"/>
        <v>2.3452078799117149</v>
      </c>
      <c r="J229" s="27">
        <v>85</v>
      </c>
      <c r="K229" s="27">
        <f t="shared" si="68"/>
        <v>1.9344984512435677</v>
      </c>
      <c r="L229" s="27">
        <f t="shared" si="69"/>
        <v>9.2466210044534645</v>
      </c>
      <c r="M229" s="27">
        <v>85</v>
      </c>
      <c r="N229" s="27">
        <f t="shared" si="70"/>
        <v>1.9344984512435677</v>
      </c>
      <c r="O229" s="27">
        <f t="shared" si="71"/>
        <v>9.2466210044534645</v>
      </c>
      <c r="P229" s="26">
        <v>142.11880130027802</v>
      </c>
      <c r="Q229" s="27">
        <f t="shared" si="72"/>
        <v>2.155696690116228</v>
      </c>
      <c r="R229" s="27">
        <f t="shared" si="73"/>
        <v>11.942311388515961</v>
      </c>
      <c r="S229" s="28" t="s">
        <v>29</v>
      </c>
      <c r="T229" s="27" t="s">
        <v>29</v>
      </c>
      <c r="U229" s="27" t="s">
        <v>29</v>
      </c>
      <c r="V229" s="28">
        <v>69.293227480613922</v>
      </c>
      <c r="W229" s="27">
        <f t="shared" si="86"/>
        <v>1.8469134842021269</v>
      </c>
      <c r="X229" s="27">
        <f t="shared" si="87"/>
        <v>8.3542341049682065</v>
      </c>
      <c r="Y229" s="26">
        <v>1.6666666666666667</v>
      </c>
      <c r="Z229" s="27">
        <f t="shared" si="74"/>
        <v>0.42596873227228121</v>
      </c>
      <c r="AA229" s="27">
        <f t="shared" si="75"/>
        <v>1.4719601443879746</v>
      </c>
      <c r="AB229" s="29">
        <v>125.16666666666667</v>
      </c>
      <c r="AC229" s="27">
        <f t="shared" si="76"/>
        <v>2.1009446291164293</v>
      </c>
      <c r="AD229" s="27">
        <f t="shared" si="77"/>
        <v>11.210114480533491</v>
      </c>
      <c r="AE229" s="30">
        <v>1.01</v>
      </c>
      <c r="AF229" s="27">
        <f t="shared" si="78"/>
        <v>0.30319605742048883</v>
      </c>
      <c r="AG229" s="27">
        <f t="shared" si="79"/>
        <v>1.2288205727444508</v>
      </c>
      <c r="AH229" s="31" t="s">
        <v>29</v>
      </c>
      <c r="AI229" s="27" t="s">
        <v>29</v>
      </c>
      <c r="AJ229" s="27" t="s">
        <v>29</v>
      </c>
      <c r="AK229" s="27" t="s">
        <v>29</v>
      </c>
      <c r="AL229" s="27" t="s">
        <v>29</v>
      </c>
      <c r="AM229" s="27" t="s">
        <v>29</v>
      </c>
    </row>
    <row r="230" spans="1:39" s="25" customFormat="1" x14ac:dyDescent="0.2">
      <c r="A230" s="25">
        <v>22</v>
      </c>
      <c r="B230" s="25">
        <v>1</v>
      </c>
      <c r="C230" s="26">
        <v>22.01</v>
      </c>
      <c r="D230" s="26" t="s">
        <v>315</v>
      </c>
      <c r="E230" s="9" t="s">
        <v>10</v>
      </c>
      <c r="F230" s="9">
        <v>1</v>
      </c>
      <c r="G230" s="27">
        <v>4</v>
      </c>
      <c r="H230" s="27">
        <f t="shared" si="66"/>
        <v>0.69897000433601886</v>
      </c>
      <c r="I230" s="27">
        <f t="shared" si="67"/>
        <v>2.1213203435596424</v>
      </c>
      <c r="J230" s="27">
        <v>149</v>
      </c>
      <c r="K230" s="27">
        <f t="shared" si="68"/>
        <v>2.1760912590556813</v>
      </c>
      <c r="L230" s="27">
        <f t="shared" si="69"/>
        <v>12.227019260637483</v>
      </c>
      <c r="M230" s="27">
        <v>149</v>
      </c>
      <c r="N230" s="27">
        <f t="shared" si="70"/>
        <v>2.1760912590556813</v>
      </c>
      <c r="O230" s="27">
        <f t="shared" si="71"/>
        <v>12.227019260637483</v>
      </c>
      <c r="P230" s="26">
        <v>73.119148565213052</v>
      </c>
      <c r="Q230" s="27">
        <f t="shared" si="72"/>
        <v>1.869930421769991</v>
      </c>
      <c r="R230" s="27">
        <f t="shared" si="73"/>
        <v>8.580160171302925</v>
      </c>
      <c r="S230" s="28">
        <v>115.14026582726844</v>
      </c>
      <c r="T230" s="27">
        <f t="shared" si="84"/>
        <v>2.0649828157319505</v>
      </c>
      <c r="U230" s="27">
        <f t="shared" si="85"/>
        <v>10.753616406924158</v>
      </c>
      <c r="V230" s="28">
        <v>91.742587543949341</v>
      </c>
      <c r="W230" s="27">
        <f t="shared" si="86"/>
        <v>1.9672792086654809</v>
      </c>
      <c r="X230" s="27">
        <f t="shared" si="87"/>
        <v>9.6043004713487257</v>
      </c>
      <c r="Y230" s="26">
        <v>4</v>
      </c>
      <c r="Z230" s="27">
        <f t="shared" si="74"/>
        <v>0.69897000433601886</v>
      </c>
      <c r="AA230" s="27">
        <f t="shared" si="75"/>
        <v>2.1213203435596424</v>
      </c>
      <c r="AB230" s="29">
        <v>111.5</v>
      </c>
      <c r="AC230" s="27">
        <f t="shared" si="76"/>
        <v>2.0511525224473814</v>
      </c>
      <c r="AD230" s="27">
        <f t="shared" si="77"/>
        <v>10.583005244258363</v>
      </c>
      <c r="AE230" s="30">
        <v>2.21</v>
      </c>
      <c r="AF230" s="27">
        <f t="shared" si="78"/>
        <v>0.5065050324048721</v>
      </c>
      <c r="AG230" s="27">
        <f t="shared" si="79"/>
        <v>1.6462077633154328</v>
      </c>
      <c r="AH230" s="31" t="s">
        <v>29</v>
      </c>
      <c r="AI230" s="27" t="s">
        <v>29</v>
      </c>
      <c r="AJ230" s="27" t="s">
        <v>29</v>
      </c>
      <c r="AK230" s="27" t="s">
        <v>29</v>
      </c>
      <c r="AL230" s="27" t="s">
        <v>29</v>
      </c>
      <c r="AM230" s="27" t="s">
        <v>29</v>
      </c>
    </row>
    <row r="231" spans="1:39" s="25" customFormat="1" x14ac:dyDescent="0.2">
      <c r="A231" s="25">
        <v>22</v>
      </c>
      <c r="B231" s="25">
        <v>2</v>
      </c>
      <c r="C231" s="26">
        <v>22.02</v>
      </c>
      <c r="D231" s="26" t="s">
        <v>315</v>
      </c>
      <c r="E231" s="9" t="s">
        <v>77</v>
      </c>
      <c r="F231" s="9">
        <v>1</v>
      </c>
      <c r="G231" s="27">
        <v>4</v>
      </c>
      <c r="H231" s="27">
        <f t="shared" si="66"/>
        <v>0.69897000433601886</v>
      </c>
      <c r="I231" s="27">
        <f t="shared" si="67"/>
        <v>2.1213203435596424</v>
      </c>
      <c r="J231" s="27">
        <v>135</v>
      </c>
      <c r="K231" s="27">
        <f t="shared" si="68"/>
        <v>2.1335389083702174</v>
      </c>
      <c r="L231" s="27">
        <f t="shared" si="69"/>
        <v>11.640446726822816</v>
      </c>
      <c r="M231" s="27">
        <v>135</v>
      </c>
      <c r="N231" s="27">
        <f t="shared" si="70"/>
        <v>2.1335389083702174</v>
      </c>
      <c r="O231" s="27">
        <f t="shared" si="71"/>
        <v>11.640446726822816</v>
      </c>
      <c r="P231" s="26">
        <v>172.55398078411366</v>
      </c>
      <c r="Q231" s="27">
        <f t="shared" si="72"/>
        <v>2.2394345794752906</v>
      </c>
      <c r="R231" s="27">
        <f t="shared" si="73"/>
        <v>13.154998319426486</v>
      </c>
      <c r="S231" s="28" t="s">
        <v>29</v>
      </c>
      <c r="T231" s="27" t="s">
        <v>29</v>
      </c>
      <c r="U231" s="27" t="s">
        <v>29</v>
      </c>
      <c r="V231" s="28">
        <v>113.60100411406363</v>
      </c>
      <c r="W231" s="27">
        <f t="shared" si="86"/>
        <v>2.059188422860748</v>
      </c>
      <c r="X231" s="27">
        <f t="shared" si="87"/>
        <v>10.681807155817017</v>
      </c>
      <c r="Y231" s="26">
        <v>8</v>
      </c>
      <c r="Z231" s="27">
        <f t="shared" si="74"/>
        <v>0.95424250943932487</v>
      </c>
      <c r="AA231" s="27">
        <f t="shared" si="75"/>
        <v>2.9154759474226504</v>
      </c>
      <c r="AB231" s="29">
        <v>208.75</v>
      </c>
      <c r="AC231" s="27">
        <f t="shared" si="76"/>
        <v>2.3217019695007379</v>
      </c>
      <c r="AD231" s="27">
        <f t="shared" si="77"/>
        <v>14.465476141489432</v>
      </c>
      <c r="AE231" s="30">
        <v>1.53</v>
      </c>
      <c r="AF231" s="27">
        <f t="shared" si="78"/>
        <v>0.40312052117581798</v>
      </c>
      <c r="AG231" s="27">
        <f t="shared" si="79"/>
        <v>1.4247806848775009</v>
      </c>
      <c r="AH231" s="31" t="s">
        <v>29</v>
      </c>
      <c r="AI231" s="27" t="s">
        <v>29</v>
      </c>
      <c r="AJ231" s="27" t="s">
        <v>29</v>
      </c>
      <c r="AK231" s="27" t="s">
        <v>29</v>
      </c>
      <c r="AL231" s="27" t="s">
        <v>29</v>
      </c>
      <c r="AM231" s="27" t="s">
        <v>29</v>
      </c>
    </row>
    <row r="232" spans="1:39" s="25" customFormat="1" x14ac:dyDescent="0.2">
      <c r="A232" s="25">
        <v>22</v>
      </c>
      <c r="B232" s="25">
        <v>3</v>
      </c>
      <c r="C232" s="26">
        <v>22.03</v>
      </c>
      <c r="D232" s="26" t="s">
        <v>310</v>
      </c>
      <c r="E232" s="9" t="s">
        <v>116</v>
      </c>
      <c r="F232" s="9">
        <v>1</v>
      </c>
      <c r="G232" s="27">
        <v>13</v>
      </c>
      <c r="H232" s="27">
        <f t="shared" si="66"/>
        <v>1.146128035678238</v>
      </c>
      <c r="I232" s="27">
        <f t="shared" si="67"/>
        <v>3.6742346141747673</v>
      </c>
      <c r="J232" s="27">
        <v>58</v>
      </c>
      <c r="K232" s="27">
        <f t="shared" si="68"/>
        <v>1.7708520116421442</v>
      </c>
      <c r="L232" s="27">
        <f t="shared" si="69"/>
        <v>7.6485292703891776</v>
      </c>
      <c r="M232" s="27">
        <v>65</v>
      </c>
      <c r="N232" s="27">
        <f t="shared" si="70"/>
        <v>1.8195439355418688</v>
      </c>
      <c r="O232" s="27">
        <f t="shared" si="71"/>
        <v>8.0932070281193234</v>
      </c>
      <c r="P232" s="26">
        <v>114.26672125058992</v>
      </c>
      <c r="Q232" s="27">
        <f t="shared" si="72"/>
        <v>2.0617039398760584</v>
      </c>
      <c r="R232" s="27">
        <f t="shared" si="73"/>
        <v>10.712923095522992</v>
      </c>
      <c r="S232" s="28" t="s">
        <v>29</v>
      </c>
      <c r="T232" s="27" t="s">
        <v>29</v>
      </c>
      <c r="U232" s="27" t="s">
        <v>29</v>
      </c>
      <c r="V232" s="28" t="s">
        <v>29</v>
      </c>
      <c r="W232" s="27" t="s">
        <v>29</v>
      </c>
      <c r="X232" s="27" t="s">
        <v>29</v>
      </c>
      <c r="Y232" s="26">
        <v>1</v>
      </c>
      <c r="Z232" s="27">
        <f t="shared" si="74"/>
        <v>0.3010299956639812</v>
      </c>
      <c r="AA232" s="27">
        <f t="shared" si="75"/>
        <v>1.2247448713915889</v>
      </c>
      <c r="AB232" s="29">
        <v>90</v>
      </c>
      <c r="AC232" s="27">
        <f t="shared" si="76"/>
        <v>1.9590413923210936</v>
      </c>
      <c r="AD232" s="27">
        <f t="shared" si="77"/>
        <v>9.5131487952202232</v>
      </c>
      <c r="AE232" s="30">
        <v>1.1000000000000001</v>
      </c>
      <c r="AF232" s="27">
        <f t="shared" si="78"/>
        <v>0.3222192947339193</v>
      </c>
      <c r="AG232" s="27">
        <f t="shared" si="79"/>
        <v>1.2649110640673518</v>
      </c>
      <c r="AH232" s="31">
        <v>29.7</v>
      </c>
      <c r="AI232" s="27">
        <f t="shared" si="80"/>
        <v>1.4871383754771865</v>
      </c>
      <c r="AJ232" s="27">
        <f t="shared" si="81"/>
        <v>5.4954526656136347</v>
      </c>
      <c r="AK232" s="25">
        <v>2.19</v>
      </c>
      <c r="AL232" s="27">
        <f t="shared" si="82"/>
        <v>0.50379068305718111</v>
      </c>
      <c r="AM232" s="27">
        <f t="shared" si="83"/>
        <v>1.6401219466856725</v>
      </c>
    </row>
    <row r="233" spans="1:39" s="25" customFormat="1" x14ac:dyDescent="0.2">
      <c r="A233" s="25">
        <v>22</v>
      </c>
      <c r="B233" s="25">
        <v>4</v>
      </c>
      <c r="C233" s="26">
        <v>22.04</v>
      </c>
      <c r="D233" s="26" t="s">
        <v>315</v>
      </c>
      <c r="E233" s="9" t="s">
        <v>122</v>
      </c>
      <c r="F233" s="9">
        <v>1</v>
      </c>
      <c r="G233" s="27">
        <v>3</v>
      </c>
      <c r="H233" s="27">
        <f t="shared" si="66"/>
        <v>0.6020599913279624</v>
      </c>
      <c r="I233" s="27">
        <f t="shared" si="67"/>
        <v>1.8708286933869707</v>
      </c>
      <c r="J233" s="27">
        <v>128</v>
      </c>
      <c r="K233" s="27">
        <f t="shared" si="68"/>
        <v>2.1105897102992488</v>
      </c>
      <c r="L233" s="27">
        <f t="shared" si="69"/>
        <v>11.335784048754634</v>
      </c>
      <c r="M233" s="27">
        <v>135</v>
      </c>
      <c r="N233" s="27">
        <f t="shared" si="70"/>
        <v>2.1335389083702174</v>
      </c>
      <c r="O233" s="27">
        <f t="shared" si="71"/>
        <v>11.640446726822816</v>
      </c>
      <c r="P233" s="26">
        <v>143.33303434113779</v>
      </c>
      <c r="Q233" s="27">
        <f t="shared" si="72"/>
        <v>2.1593657419746144</v>
      </c>
      <c r="R233" s="27">
        <f t="shared" si="73"/>
        <v>11.993041079773628</v>
      </c>
      <c r="S233" s="28">
        <v>122.61447101972325</v>
      </c>
      <c r="T233" s="27">
        <f t="shared" si="84"/>
        <v>2.0920693147344989</v>
      </c>
      <c r="U233" s="27">
        <f t="shared" si="85"/>
        <v>11.095696058369807</v>
      </c>
      <c r="V233" s="28">
        <v>120.72316090264596</v>
      </c>
      <c r="W233" s="27">
        <f t="shared" si="86"/>
        <v>2.0853732215759826</v>
      </c>
      <c r="X233" s="27">
        <f t="shared" si="87"/>
        <v>11.010139004692263</v>
      </c>
      <c r="Y233" s="26">
        <v>10</v>
      </c>
      <c r="Z233" s="27">
        <f t="shared" si="74"/>
        <v>1.0413926851582251</v>
      </c>
      <c r="AA233" s="27">
        <f t="shared" si="75"/>
        <v>3.2403703492039302</v>
      </c>
      <c r="AB233" s="29">
        <v>275</v>
      </c>
      <c r="AC233" s="27">
        <f t="shared" si="76"/>
        <v>2.4409090820652177</v>
      </c>
      <c r="AD233" s="27">
        <f t="shared" si="77"/>
        <v>16.598192672697831</v>
      </c>
      <c r="AE233" s="30">
        <v>1.66</v>
      </c>
      <c r="AF233" s="27">
        <f t="shared" si="78"/>
        <v>0.42488163663106698</v>
      </c>
      <c r="AG233" s="27">
        <f t="shared" si="79"/>
        <v>1.4696938456699069</v>
      </c>
      <c r="AH233" s="31" t="s">
        <v>29</v>
      </c>
      <c r="AI233" s="27" t="s">
        <v>29</v>
      </c>
      <c r="AJ233" s="27" t="s">
        <v>29</v>
      </c>
      <c r="AK233" s="27" t="s">
        <v>29</v>
      </c>
      <c r="AL233" s="27" t="s">
        <v>29</v>
      </c>
      <c r="AM233" s="27" t="s">
        <v>29</v>
      </c>
    </row>
    <row r="234" spans="1:39" s="25" customFormat="1" x14ac:dyDescent="0.2">
      <c r="A234" s="25">
        <v>22</v>
      </c>
      <c r="B234" s="25">
        <v>5</v>
      </c>
      <c r="C234" s="26">
        <v>22.05</v>
      </c>
      <c r="D234" s="26" t="s">
        <v>312</v>
      </c>
      <c r="E234" s="9" t="s">
        <v>9</v>
      </c>
      <c r="F234" s="9">
        <v>1</v>
      </c>
      <c r="G234" s="27">
        <v>11</v>
      </c>
      <c r="H234" s="27">
        <f t="shared" si="66"/>
        <v>1.0791812460476249</v>
      </c>
      <c r="I234" s="27">
        <f t="shared" si="67"/>
        <v>3.3911649915626341</v>
      </c>
      <c r="J234" s="27">
        <v>122</v>
      </c>
      <c r="K234" s="27">
        <f t="shared" si="68"/>
        <v>2.0899051114393981</v>
      </c>
      <c r="L234" s="27">
        <f t="shared" si="69"/>
        <v>11.067971810589327</v>
      </c>
      <c r="M234" s="27">
        <v>122</v>
      </c>
      <c r="N234" s="27">
        <f t="shared" si="70"/>
        <v>2.0899051114393981</v>
      </c>
      <c r="O234" s="27">
        <f t="shared" si="71"/>
        <v>11.067971810589327</v>
      </c>
      <c r="P234" s="26">
        <v>101.55414998763375</v>
      </c>
      <c r="Q234" s="27">
        <f t="shared" si="72"/>
        <v>2.0109532393534564</v>
      </c>
      <c r="R234" s="27">
        <f t="shared" si="73"/>
        <v>10.10218540651644</v>
      </c>
      <c r="S234" s="28">
        <v>97.018821713556434</v>
      </c>
      <c r="T234" s="27">
        <f t="shared" si="84"/>
        <v>1.9913094775443292</v>
      </c>
      <c r="U234" s="27">
        <f t="shared" si="85"/>
        <v>9.8751618575877753</v>
      </c>
      <c r="V234" s="28">
        <v>88.625345806599597</v>
      </c>
      <c r="W234" s="27">
        <f t="shared" si="86"/>
        <v>1.9524308443423366</v>
      </c>
      <c r="X234" s="27">
        <f t="shared" si="87"/>
        <v>9.4406221090879168</v>
      </c>
      <c r="Y234" s="26">
        <v>6</v>
      </c>
      <c r="Z234" s="27">
        <f t="shared" si="74"/>
        <v>0.84509804001425681</v>
      </c>
      <c r="AA234" s="27">
        <f t="shared" si="75"/>
        <v>2.5495097567963922</v>
      </c>
      <c r="AB234" s="29">
        <v>274.83333333333331</v>
      </c>
      <c r="AC234" s="27">
        <f t="shared" si="76"/>
        <v>2.4406467477280938</v>
      </c>
      <c r="AD234" s="27">
        <f t="shared" si="77"/>
        <v>16.593171286204857</v>
      </c>
      <c r="AE234" s="30">
        <v>1.6</v>
      </c>
      <c r="AF234" s="27">
        <f t="shared" si="78"/>
        <v>0.41497334797081797</v>
      </c>
      <c r="AG234" s="27">
        <f t="shared" si="79"/>
        <v>1.4491376746189439</v>
      </c>
      <c r="AH234" s="31" t="s">
        <v>29</v>
      </c>
      <c r="AI234" s="27" t="s">
        <v>29</v>
      </c>
      <c r="AJ234" s="27" t="s">
        <v>29</v>
      </c>
      <c r="AK234" s="27" t="s">
        <v>29</v>
      </c>
      <c r="AL234" s="27" t="s">
        <v>29</v>
      </c>
      <c r="AM234" s="27" t="s">
        <v>29</v>
      </c>
    </row>
    <row r="235" spans="1:39" s="25" customFormat="1" x14ac:dyDescent="0.2">
      <c r="A235" s="25">
        <v>22</v>
      </c>
      <c r="B235" s="25">
        <v>6</v>
      </c>
      <c r="C235" s="26">
        <v>22.06</v>
      </c>
      <c r="D235" s="26" t="s">
        <v>315</v>
      </c>
      <c r="E235" s="9" t="s">
        <v>132</v>
      </c>
      <c r="F235" s="9">
        <v>1</v>
      </c>
      <c r="G235" s="27">
        <v>5</v>
      </c>
      <c r="H235" s="27">
        <f t="shared" si="66"/>
        <v>0.77815125038364363</v>
      </c>
      <c r="I235" s="27">
        <f t="shared" si="67"/>
        <v>2.3452078799117149</v>
      </c>
      <c r="J235" s="27">
        <v>128</v>
      </c>
      <c r="K235" s="27">
        <f t="shared" si="68"/>
        <v>2.1105897102992488</v>
      </c>
      <c r="L235" s="27">
        <f t="shared" si="69"/>
        <v>11.335784048754634</v>
      </c>
      <c r="M235" s="27">
        <v>128</v>
      </c>
      <c r="N235" s="27">
        <f t="shared" si="70"/>
        <v>2.1105897102992488</v>
      </c>
      <c r="O235" s="27">
        <f t="shared" si="71"/>
        <v>11.335784048754634</v>
      </c>
      <c r="P235" s="26">
        <v>137.16284809755669</v>
      </c>
      <c r="Q235" s="27">
        <f t="shared" si="72"/>
        <v>2.1403912772251799</v>
      </c>
      <c r="R235" s="27">
        <f t="shared" si="73"/>
        <v>11.732981210994787</v>
      </c>
      <c r="S235" s="28">
        <v>131.75029637082829</v>
      </c>
      <c r="T235" s="27">
        <f t="shared" si="84"/>
        <v>2.1230354993359675</v>
      </c>
      <c r="U235" s="27">
        <f t="shared" si="85"/>
        <v>11.500012885680967</v>
      </c>
      <c r="V235" s="28">
        <v>94.357409604613267</v>
      </c>
      <c r="W235" s="27">
        <f t="shared" si="86"/>
        <v>1.9793544448950855</v>
      </c>
      <c r="X235" s="27">
        <f t="shared" si="87"/>
        <v>9.7394768650381458</v>
      </c>
      <c r="Y235" s="26">
        <v>4.333333333333333</v>
      </c>
      <c r="Z235" s="27">
        <f t="shared" si="74"/>
        <v>0.7269987279362623</v>
      </c>
      <c r="AA235" s="27">
        <f t="shared" si="75"/>
        <v>2.1984843263788196</v>
      </c>
      <c r="AB235" s="29">
        <v>297.66666666666669</v>
      </c>
      <c r="AC235" s="27">
        <f t="shared" si="76"/>
        <v>2.4751867549424627</v>
      </c>
      <c r="AD235" s="27">
        <f t="shared" si="77"/>
        <v>17.267503197239218</v>
      </c>
      <c r="AE235" s="30">
        <v>1.4350000000000001</v>
      </c>
      <c r="AF235" s="27">
        <f t="shared" si="78"/>
        <v>0.38649896555065316</v>
      </c>
      <c r="AG235" s="27">
        <f t="shared" si="79"/>
        <v>1.3910427743243556</v>
      </c>
      <c r="AH235" s="31" t="s">
        <v>29</v>
      </c>
      <c r="AI235" s="27" t="s">
        <v>29</v>
      </c>
      <c r="AJ235" s="27" t="s">
        <v>29</v>
      </c>
      <c r="AK235" s="27" t="s">
        <v>29</v>
      </c>
      <c r="AL235" s="27" t="s">
        <v>29</v>
      </c>
      <c r="AM235" s="27" t="s">
        <v>29</v>
      </c>
    </row>
    <row r="236" spans="1:39" s="25" customFormat="1" x14ac:dyDescent="0.2">
      <c r="A236" s="25">
        <v>22</v>
      </c>
      <c r="B236" s="25">
        <v>7</v>
      </c>
      <c r="C236" s="26">
        <v>22.07</v>
      </c>
      <c r="D236" s="26" t="s">
        <v>316</v>
      </c>
      <c r="E236" s="9" t="s">
        <v>273</v>
      </c>
      <c r="F236" s="9">
        <v>2</v>
      </c>
      <c r="G236" s="27">
        <v>14</v>
      </c>
      <c r="H236" s="27">
        <f t="shared" si="66"/>
        <v>1.1760912590556813</v>
      </c>
      <c r="I236" s="27">
        <f t="shared" si="67"/>
        <v>3.8078865529319543</v>
      </c>
      <c r="J236" s="27">
        <v>92</v>
      </c>
      <c r="K236" s="27">
        <f t="shared" si="68"/>
        <v>1.968482948553935</v>
      </c>
      <c r="L236" s="27">
        <f t="shared" si="69"/>
        <v>9.6176920308356717</v>
      </c>
      <c r="M236" s="27">
        <v>92</v>
      </c>
      <c r="N236" s="27">
        <f t="shared" si="70"/>
        <v>1.968482948553935</v>
      </c>
      <c r="O236" s="27">
        <f t="shared" si="71"/>
        <v>9.6176920308356717</v>
      </c>
      <c r="P236" s="26">
        <v>123.7129792577628</v>
      </c>
      <c r="Q236" s="27">
        <f t="shared" si="72"/>
        <v>2.0959116541737708</v>
      </c>
      <c r="R236" s="27">
        <f t="shared" si="73"/>
        <v>11.145087673848188</v>
      </c>
      <c r="S236" s="28">
        <v>120.23032012273272</v>
      </c>
      <c r="T236" s="27">
        <f t="shared" si="84"/>
        <v>2.0836112519688172</v>
      </c>
      <c r="U236" s="27">
        <f t="shared" si="85"/>
        <v>10.987734986007476</v>
      </c>
      <c r="V236" s="28">
        <v>113.07002953018608</v>
      </c>
      <c r="W236" s="27">
        <f t="shared" si="86"/>
        <v>2.0571715539764339</v>
      </c>
      <c r="X236" s="27">
        <f t="shared" si="87"/>
        <v>10.656924018223368</v>
      </c>
      <c r="Y236" s="26">
        <v>5.333333333333333</v>
      </c>
      <c r="Z236" s="27">
        <f t="shared" si="74"/>
        <v>0.80163234623316648</v>
      </c>
      <c r="AA236" s="27">
        <f t="shared" si="75"/>
        <v>2.4152294576982398</v>
      </c>
      <c r="AB236" s="29">
        <v>257.33333333333331</v>
      </c>
      <c r="AC236" s="27">
        <f t="shared" si="76"/>
        <v>2.412180447786648</v>
      </c>
      <c r="AD236" s="27">
        <f t="shared" si="77"/>
        <v>16.057189459346031</v>
      </c>
      <c r="AE236" s="30">
        <v>1.46</v>
      </c>
      <c r="AF236" s="27">
        <f t="shared" si="78"/>
        <v>0.39093510710337914</v>
      </c>
      <c r="AG236" s="27">
        <f t="shared" si="79"/>
        <v>1.4</v>
      </c>
      <c r="AH236" s="31">
        <v>4.6333333333333337</v>
      </c>
      <c r="AI236" s="27">
        <f t="shared" si="80"/>
        <v>0.75076544989401117</v>
      </c>
      <c r="AJ236" s="27">
        <f t="shared" si="81"/>
        <v>2.2656860623955239</v>
      </c>
      <c r="AK236" s="25">
        <v>2.17</v>
      </c>
      <c r="AL236" s="27">
        <f t="shared" si="82"/>
        <v>0.50105926221775143</v>
      </c>
      <c r="AM236" s="27">
        <f t="shared" si="83"/>
        <v>1.6340134638368191</v>
      </c>
    </row>
    <row r="237" spans="1:39" s="25" customFormat="1" x14ac:dyDescent="0.2">
      <c r="A237" s="25">
        <v>22</v>
      </c>
      <c r="B237" s="25">
        <v>8</v>
      </c>
      <c r="C237" s="26">
        <v>22.08</v>
      </c>
      <c r="D237" s="26" t="s">
        <v>312</v>
      </c>
      <c r="E237" s="9" t="s">
        <v>34</v>
      </c>
      <c r="F237" s="9">
        <v>2</v>
      </c>
      <c r="G237" s="27">
        <v>13</v>
      </c>
      <c r="H237" s="27">
        <f t="shared" si="66"/>
        <v>1.146128035678238</v>
      </c>
      <c r="I237" s="27">
        <f t="shared" si="67"/>
        <v>3.6742346141747673</v>
      </c>
      <c r="J237" s="27">
        <v>122</v>
      </c>
      <c r="K237" s="27">
        <f t="shared" si="68"/>
        <v>2.0899051114393981</v>
      </c>
      <c r="L237" s="27">
        <f t="shared" si="69"/>
        <v>11.067971810589327</v>
      </c>
      <c r="M237" s="27">
        <v>128</v>
      </c>
      <c r="N237" s="27">
        <f t="shared" si="70"/>
        <v>2.1105897102992488</v>
      </c>
      <c r="O237" s="27">
        <f t="shared" si="71"/>
        <v>11.335784048754634</v>
      </c>
      <c r="P237" s="26">
        <v>85.351988566247286</v>
      </c>
      <c r="Q237" s="27">
        <f t="shared" si="72"/>
        <v>1.9362723432167839</v>
      </c>
      <c r="R237" s="27">
        <f t="shared" si="73"/>
        <v>9.2656348172290546</v>
      </c>
      <c r="S237" s="28">
        <v>97.644267958079723</v>
      </c>
      <c r="T237" s="27">
        <f t="shared" si="84"/>
        <v>1.9940718542460738</v>
      </c>
      <c r="U237" s="27">
        <f t="shared" si="85"/>
        <v>9.906778889128379</v>
      </c>
      <c r="V237" s="28">
        <v>94.55887873753548</v>
      </c>
      <c r="W237" s="27">
        <f t="shared" si="86"/>
        <v>1.9802710452118084</v>
      </c>
      <c r="X237" s="27">
        <f t="shared" si="87"/>
        <v>9.7498142924640092</v>
      </c>
      <c r="Y237" s="26">
        <v>7</v>
      </c>
      <c r="Z237" s="27">
        <f t="shared" si="74"/>
        <v>0.90308998699194354</v>
      </c>
      <c r="AA237" s="27">
        <f t="shared" si="75"/>
        <v>2.7386127875258306</v>
      </c>
      <c r="AB237" s="29">
        <v>389</v>
      </c>
      <c r="AC237" s="27">
        <f t="shared" si="76"/>
        <v>2.5910646070264991</v>
      </c>
      <c r="AD237" s="27">
        <f t="shared" si="77"/>
        <v>19.735754355990551</v>
      </c>
      <c r="AE237" s="30">
        <v>1.2149999999999999</v>
      </c>
      <c r="AF237" s="27">
        <f t="shared" si="78"/>
        <v>0.34537373055908832</v>
      </c>
      <c r="AG237" s="27">
        <f t="shared" si="79"/>
        <v>1.3095800853708794</v>
      </c>
      <c r="AH237" s="31">
        <v>4.7333333333333334</v>
      </c>
      <c r="AI237" s="27">
        <f t="shared" si="80"/>
        <v>0.75840719218788644</v>
      </c>
      <c r="AJ237" s="27">
        <f t="shared" si="81"/>
        <v>2.2876479915697985</v>
      </c>
      <c r="AK237" s="25">
        <v>2.29</v>
      </c>
      <c r="AL237" s="27">
        <f t="shared" si="82"/>
        <v>0.51719589794997434</v>
      </c>
      <c r="AM237" s="27">
        <f t="shared" si="83"/>
        <v>1.6703293088490065</v>
      </c>
    </row>
    <row r="238" spans="1:39" s="25" customFormat="1" x14ac:dyDescent="0.2">
      <c r="A238" s="25">
        <v>22</v>
      </c>
      <c r="B238" s="25">
        <v>9</v>
      </c>
      <c r="C238" s="26">
        <v>22.09</v>
      </c>
      <c r="D238" s="26" t="s">
        <v>316</v>
      </c>
      <c r="E238" s="9" t="s">
        <v>180</v>
      </c>
      <c r="F238" s="9">
        <v>2</v>
      </c>
      <c r="G238" s="27">
        <v>13</v>
      </c>
      <c r="H238" s="27">
        <f t="shared" si="66"/>
        <v>1.146128035678238</v>
      </c>
      <c r="I238" s="27">
        <f t="shared" si="67"/>
        <v>3.6742346141747673</v>
      </c>
      <c r="J238" s="27">
        <v>80</v>
      </c>
      <c r="K238" s="27">
        <f t="shared" si="68"/>
        <v>1.9084850188786497</v>
      </c>
      <c r="L238" s="27">
        <f t="shared" si="69"/>
        <v>8.9721792224631809</v>
      </c>
      <c r="M238" s="27">
        <v>85</v>
      </c>
      <c r="N238" s="27">
        <f t="shared" si="70"/>
        <v>1.9344984512435677</v>
      </c>
      <c r="O238" s="27">
        <f t="shared" si="71"/>
        <v>9.2466210044534645</v>
      </c>
      <c r="P238" s="26">
        <v>140.67676069348585</v>
      </c>
      <c r="Q238" s="27">
        <f t="shared" si="72"/>
        <v>2.1512986185587342</v>
      </c>
      <c r="R238" s="27">
        <f t="shared" si="73"/>
        <v>11.881782723711364</v>
      </c>
      <c r="S238" s="28">
        <v>122.44272276922176</v>
      </c>
      <c r="T238" s="27">
        <f t="shared" si="84"/>
        <v>2.0914654923697986</v>
      </c>
      <c r="U238" s="27">
        <f t="shared" si="85"/>
        <v>11.087953948732912</v>
      </c>
      <c r="V238" s="28">
        <v>129.96237319922673</v>
      </c>
      <c r="W238" s="27">
        <f t="shared" si="86"/>
        <v>2.11714653642519</v>
      </c>
      <c r="X238" s="27">
        <f t="shared" si="87"/>
        <v>11.422012659738508</v>
      </c>
      <c r="Y238" s="26">
        <v>3.3333333333333335</v>
      </c>
      <c r="Z238" s="27">
        <f t="shared" si="74"/>
        <v>0.63682209758717434</v>
      </c>
      <c r="AA238" s="27">
        <f t="shared" si="75"/>
        <v>1.9578900207451218</v>
      </c>
      <c r="AB238" s="29">
        <v>231.5</v>
      </c>
      <c r="AC238" s="27">
        <f t="shared" si="76"/>
        <v>2.3664229572259727</v>
      </c>
      <c r="AD238" s="27">
        <f t="shared" si="77"/>
        <v>15.231546211727817</v>
      </c>
      <c r="AE238" s="30">
        <v>1.39</v>
      </c>
      <c r="AF238" s="27">
        <f t="shared" si="78"/>
        <v>0.37839790094813763</v>
      </c>
      <c r="AG238" s="27">
        <f t="shared" si="79"/>
        <v>1.374772708486752</v>
      </c>
      <c r="AH238" s="31">
        <v>10.9</v>
      </c>
      <c r="AI238" s="27">
        <f t="shared" si="80"/>
        <v>1.0755469613925308</v>
      </c>
      <c r="AJ238" s="27">
        <f t="shared" si="81"/>
        <v>3.3763886032268267</v>
      </c>
      <c r="AK238" s="25">
        <v>2.2999999999999998</v>
      </c>
      <c r="AL238" s="27">
        <f t="shared" si="82"/>
        <v>0.51851393987788741</v>
      </c>
      <c r="AM238" s="27">
        <f t="shared" si="83"/>
        <v>1.6733200530681511</v>
      </c>
    </row>
    <row r="239" spans="1:39" s="25" customFormat="1" x14ac:dyDescent="0.2">
      <c r="A239" s="25">
        <v>22</v>
      </c>
      <c r="B239" s="25">
        <v>10</v>
      </c>
      <c r="C239" s="26">
        <v>22.1</v>
      </c>
      <c r="D239" s="26" t="s">
        <v>316</v>
      </c>
      <c r="E239" s="9" t="s">
        <v>255</v>
      </c>
      <c r="F239" s="9">
        <v>2</v>
      </c>
      <c r="G239" s="27">
        <v>13</v>
      </c>
      <c r="H239" s="27">
        <f t="shared" si="66"/>
        <v>1.146128035678238</v>
      </c>
      <c r="I239" s="27">
        <f t="shared" si="67"/>
        <v>3.6742346141747673</v>
      </c>
      <c r="J239" s="27">
        <v>73</v>
      </c>
      <c r="K239" s="27">
        <f t="shared" si="68"/>
        <v>1.8692317197309762</v>
      </c>
      <c r="L239" s="27">
        <f t="shared" si="69"/>
        <v>8.5732140997411239</v>
      </c>
      <c r="M239" s="27">
        <v>80</v>
      </c>
      <c r="N239" s="27">
        <f t="shared" si="70"/>
        <v>1.9084850188786497</v>
      </c>
      <c r="O239" s="27">
        <f t="shared" si="71"/>
        <v>8.9721792224631809</v>
      </c>
      <c r="P239" s="26">
        <v>110.26901926787623</v>
      </c>
      <c r="Q239" s="27">
        <f t="shared" si="72"/>
        <v>2.0463742601663042</v>
      </c>
      <c r="R239" s="27">
        <f t="shared" si="73"/>
        <v>10.52468618381927</v>
      </c>
      <c r="S239" s="28">
        <v>116.64328474168343</v>
      </c>
      <c r="T239" s="27">
        <f t="shared" si="84"/>
        <v>2.0705671420274152</v>
      </c>
      <c r="U239" s="27">
        <f t="shared" si="85"/>
        <v>10.823275139332061</v>
      </c>
      <c r="V239" s="28">
        <v>99.709776708038802</v>
      </c>
      <c r="W239" s="27">
        <f t="shared" si="86"/>
        <v>2.0030716330585885</v>
      </c>
      <c r="X239" s="27">
        <f t="shared" si="87"/>
        <v>10.010483340380663</v>
      </c>
      <c r="Y239" s="26">
        <f>7/3</f>
        <v>2.3333333333333335</v>
      </c>
      <c r="Z239" s="27">
        <f t="shared" si="74"/>
        <v>0.52287874528033762</v>
      </c>
      <c r="AA239" s="27">
        <f t="shared" si="75"/>
        <v>1.6832508230603465</v>
      </c>
      <c r="AB239" s="29">
        <v>225.66666666666666</v>
      </c>
      <c r="AC239" s="27">
        <f t="shared" si="76"/>
        <v>2.355387657986574</v>
      </c>
      <c r="AD239" s="27">
        <f t="shared" si="77"/>
        <v>15.038838607640773</v>
      </c>
      <c r="AE239" s="30">
        <v>0.76</v>
      </c>
      <c r="AF239" s="27">
        <f t="shared" si="78"/>
        <v>0.24551266781414982</v>
      </c>
      <c r="AG239" s="27">
        <f t="shared" si="79"/>
        <v>1.1224972160321824</v>
      </c>
      <c r="AH239" s="31">
        <v>68.8</v>
      </c>
      <c r="AI239" s="27">
        <f t="shared" si="80"/>
        <v>1.8438554226231612</v>
      </c>
      <c r="AJ239" s="27">
        <f t="shared" si="81"/>
        <v>8.3246621553069637</v>
      </c>
      <c r="AK239" s="25">
        <v>1.6</v>
      </c>
      <c r="AL239" s="27">
        <f t="shared" si="82"/>
        <v>0.41497334797081797</v>
      </c>
      <c r="AM239" s="27">
        <f t="shared" si="83"/>
        <v>1.4491376746189439</v>
      </c>
    </row>
    <row r="240" spans="1:39" s="25" customFormat="1" x14ac:dyDescent="0.2">
      <c r="A240" s="25">
        <v>22</v>
      </c>
      <c r="B240" s="25">
        <v>11</v>
      </c>
      <c r="C240" s="26">
        <v>22.11</v>
      </c>
      <c r="D240" s="26" t="s">
        <v>316</v>
      </c>
      <c r="E240" s="9" t="s">
        <v>289</v>
      </c>
      <c r="F240" s="9">
        <v>2</v>
      </c>
      <c r="G240" s="27">
        <v>14</v>
      </c>
      <c r="H240" s="27">
        <f t="shared" si="66"/>
        <v>1.1760912590556813</v>
      </c>
      <c r="I240" s="27">
        <f t="shared" si="67"/>
        <v>3.8078865529319543</v>
      </c>
      <c r="J240" s="27">
        <v>80</v>
      </c>
      <c r="K240" s="27">
        <f t="shared" si="68"/>
        <v>1.9084850188786497</v>
      </c>
      <c r="L240" s="27">
        <f t="shared" si="69"/>
        <v>8.9721792224631809</v>
      </c>
      <c r="M240" s="27">
        <v>85</v>
      </c>
      <c r="N240" s="27">
        <f t="shared" si="70"/>
        <v>1.9344984512435677</v>
      </c>
      <c r="O240" s="27">
        <f t="shared" si="71"/>
        <v>9.2466210044534645</v>
      </c>
      <c r="P240" s="26">
        <v>130.29535033192576</v>
      </c>
      <c r="Q240" s="27">
        <f t="shared" si="72"/>
        <v>2.1182493463412473</v>
      </c>
      <c r="R240" s="27">
        <f t="shared" si="73"/>
        <v>11.436579485664661</v>
      </c>
      <c r="S240" s="28">
        <v>141.60837140091994</v>
      </c>
      <c r="T240" s="27">
        <f t="shared" si="84"/>
        <v>2.1541450202319274</v>
      </c>
      <c r="U240" s="27">
        <f t="shared" si="85"/>
        <v>11.920921583540425</v>
      </c>
      <c r="V240" s="28">
        <v>115.49040275774206</v>
      </c>
      <c r="W240" s="27">
        <f t="shared" si="86"/>
        <v>2.0662901468123023</v>
      </c>
      <c r="X240" s="27">
        <f t="shared" si="87"/>
        <v>10.769884064266526</v>
      </c>
      <c r="Y240" s="26">
        <v>3</v>
      </c>
      <c r="Z240" s="27">
        <f t="shared" si="74"/>
        <v>0.6020599913279624</v>
      </c>
      <c r="AA240" s="27">
        <f t="shared" si="75"/>
        <v>1.8708286933869707</v>
      </c>
      <c r="AB240" s="29">
        <v>196.66666666666666</v>
      </c>
      <c r="AC240" s="27">
        <f t="shared" si="76"/>
        <v>2.2959334386446</v>
      </c>
      <c r="AD240" s="27">
        <f t="shared" si="77"/>
        <v>14.041604846550364</v>
      </c>
      <c r="AE240" s="30">
        <v>0.95</v>
      </c>
      <c r="AF240" s="27">
        <f t="shared" si="78"/>
        <v>0.29003461136251801</v>
      </c>
      <c r="AG240" s="27">
        <f t="shared" si="79"/>
        <v>1.2041594578792296</v>
      </c>
      <c r="AH240" s="31" t="s">
        <v>29</v>
      </c>
      <c r="AI240" s="27" t="s">
        <v>29</v>
      </c>
      <c r="AJ240" s="27" t="s">
        <v>29</v>
      </c>
      <c r="AK240" s="27" t="s">
        <v>29</v>
      </c>
      <c r="AL240" s="27" t="s">
        <v>29</v>
      </c>
      <c r="AM240" s="27" t="s">
        <v>29</v>
      </c>
    </row>
    <row r="241" spans="1:39" s="25" customFormat="1" x14ac:dyDescent="0.2">
      <c r="A241" s="25">
        <v>22</v>
      </c>
      <c r="B241" s="25">
        <v>12</v>
      </c>
      <c r="C241" s="26">
        <v>22.12</v>
      </c>
      <c r="D241" s="26" t="s">
        <v>316</v>
      </c>
      <c r="E241" s="9" t="s">
        <v>191</v>
      </c>
      <c r="F241" s="9">
        <v>2</v>
      </c>
      <c r="G241" s="27">
        <v>10</v>
      </c>
      <c r="H241" s="27">
        <f t="shared" si="66"/>
        <v>1.0413926851582251</v>
      </c>
      <c r="I241" s="27">
        <f t="shared" si="67"/>
        <v>3.2403703492039302</v>
      </c>
      <c r="J241" s="27">
        <v>80</v>
      </c>
      <c r="K241" s="27">
        <f t="shared" si="68"/>
        <v>1.9084850188786497</v>
      </c>
      <c r="L241" s="27">
        <f t="shared" si="69"/>
        <v>8.9721792224631809</v>
      </c>
      <c r="M241" s="27">
        <v>85</v>
      </c>
      <c r="N241" s="27">
        <f t="shared" si="70"/>
        <v>1.9344984512435677</v>
      </c>
      <c r="O241" s="27">
        <f t="shared" si="71"/>
        <v>9.2466210044534645</v>
      </c>
      <c r="P241" s="26">
        <v>107.06728475784675</v>
      </c>
      <c r="Q241" s="27">
        <f t="shared" si="72"/>
        <v>2.0336942397486126</v>
      </c>
      <c r="R241" s="27">
        <f t="shared" si="73"/>
        <v>10.37146492824648</v>
      </c>
      <c r="S241" s="28">
        <v>94.756400499841163</v>
      </c>
      <c r="T241" s="27">
        <f t="shared" si="84"/>
        <v>1.9811678124982131</v>
      </c>
      <c r="U241" s="27">
        <f t="shared" si="85"/>
        <v>9.7599385500033335</v>
      </c>
      <c r="V241" s="28">
        <v>85.628729217471431</v>
      </c>
      <c r="W241" s="27">
        <f t="shared" si="86"/>
        <v>1.9376619436511373</v>
      </c>
      <c r="X241" s="27">
        <f t="shared" si="87"/>
        <v>9.2805565144268929</v>
      </c>
      <c r="Y241" s="26">
        <v>3</v>
      </c>
      <c r="Z241" s="27">
        <f t="shared" si="74"/>
        <v>0.6020599913279624</v>
      </c>
      <c r="AA241" s="27">
        <f t="shared" si="75"/>
        <v>1.8708286933869707</v>
      </c>
      <c r="AB241" s="29">
        <v>87.5</v>
      </c>
      <c r="AC241" s="27">
        <f t="shared" si="76"/>
        <v>1.9469432706978254</v>
      </c>
      <c r="AD241" s="27">
        <f t="shared" si="77"/>
        <v>9.3808315196468595</v>
      </c>
      <c r="AE241" s="30">
        <v>1.0900000000000001</v>
      </c>
      <c r="AF241" s="27">
        <f t="shared" si="78"/>
        <v>0.32014628611105395</v>
      </c>
      <c r="AG241" s="27">
        <f t="shared" si="79"/>
        <v>1.2609520212918492</v>
      </c>
      <c r="AH241" s="31" t="s">
        <v>29</v>
      </c>
      <c r="AI241" s="27" t="s">
        <v>29</v>
      </c>
      <c r="AJ241" s="27" t="s">
        <v>29</v>
      </c>
      <c r="AK241" s="27" t="s">
        <v>29</v>
      </c>
      <c r="AL241" s="27" t="s">
        <v>29</v>
      </c>
      <c r="AM241" s="27" t="s">
        <v>29</v>
      </c>
    </row>
    <row r="242" spans="1:39" s="25" customFormat="1" x14ac:dyDescent="0.2">
      <c r="A242" s="25">
        <v>23</v>
      </c>
      <c r="B242" s="25">
        <v>1</v>
      </c>
      <c r="C242" s="26">
        <v>23.01</v>
      </c>
      <c r="D242" s="26" t="s">
        <v>315</v>
      </c>
      <c r="E242" s="9" t="s">
        <v>86</v>
      </c>
      <c r="F242" s="9">
        <v>1</v>
      </c>
      <c r="G242" s="27">
        <v>5</v>
      </c>
      <c r="H242" s="27">
        <f t="shared" si="66"/>
        <v>0.77815125038364363</v>
      </c>
      <c r="I242" s="27">
        <f t="shared" si="67"/>
        <v>2.3452078799117149</v>
      </c>
      <c r="J242" s="27">
        <v>128</v>
      </c>
      <c r="K242" s="27">
        <f t="shared" si="68"/>
        <v>2.1105897102992488</v>
      </c>
      <c r="L242" s="27">
        <f t="shared" si="69"/>
        <v>11.335784048754634</v>
      </c>
      <c r="M242" s="27">
        <v>128</v>
      </c>
      <c r="N242" s="27">
        <f t="shared" si="70"/>
        <v>2.1105897102992488</v>
      </c>
      <c r="O242" s="27">
        <f t="shared" si="71"/>
        <v>11.335784048754634</v>
      </c>
      <c r="P242" s="26">
        <v>125.95187044337672</v>
      </c>
      <c r="Q242" s="27">
        <f t="shared" si="72"/>
        <v>2.103639103927764</v>
      </c>
      <c r="R242" s="27">
        <f t="shared" si="73"/>
        <v>11.245082055875658</v>
      </c>
      <c r="S242" s="28">
        <v>107.02466255628887</v>
      </c>
      <c r="T242" s="27">
        <f t="shared" si="84"/>
        <v>2.0335229183512791</v>
      </c>
      <c r="U242" s="27">
        <f t="shared" si="85"/>
        <v>10.369409942532355</v>
      </c>
      <c r="V242" s="28">
        <v>91.764007843236016</v>
      </c>
      <c r="W242" s="27">
        <f t="shared" si="86"/>
        <v>1.9673795039439625</v>
      </c>
      <c r="X242" s="27">
        <f t="shared" si="87"/>
        <v>9.6054155476603942</v>
      </c>
      <c r="Y242" s="26">
        <v>6</v>
      </c>
      <c r="Z242" s="27">
        <f t="shared" si="74"/>
        <v>0.84509804001425681</v>
      </c>
      <c r="AA242" s="27">
        <f t="shared" si="75"/>
        <v>2.5495097567963922</v>
      </c>
      <c r="AB242" s="29">
        <v>190</v>
      </c>
      <c r="AC242" s="27">
        <f t="shared" si="76"/>
        <v>2.2810333672477277</v>
      </c>
      <c r="AD242" s="27">
        <f t="shared" si="77"/>
        <v>13.80217374184226</v>
      </c>
      <c r="AE242" s="30">
        <v>1.52</v>
      </c>
      <c r="AF242" s="27">
        <f t="shared" si="78"/>
        <v>0.40140054078154408</v>
      </c>
      <c r="AG242" s="27">
        <f t="shared" si="79"/>
        <v>1.4212670403551895</v>
      </c>
      <c r="AH242" s="31" t="s">
        <v>29</v>
      </c>
      <c r="AI242" s="27" t="s">
        <v>29</v>
      </c>
      <c r="AJ242" s="27" t="s">
        <v>29</v>
      </c>
      <c r="AK242" s="27" t="s">
        <v>29</v>
      </c>
      <c r="AL242" s="27" t="s">
        <v>29</v>
      </c>
      <c r="AM242" s="27" t="s">
        <v>29</v>
      </c>
    </row>
    <row r="243" spans="1:39" s="25" customFormat="1" x14ac:dyDescent="0.2">
      <c r="A243" s="25">
        <v>23</v>
      </c>
      <c r="B243" s="25">
        <v>2</v>
      </c>
      <c r="C243" s="26">
        <v>23.02</v>
      </c>
      <c r="D243" s="26" t="s">
        <v>315</v>
      </c>
      <c r="E243" s="9" t="s">
        <v>120</v>
      </c>
      <c r="F243" s="9">
        <v>1</v>
      </c>
      <c r="G243" s="27">
        <v>2</v>
      </c>
      <c r="H243" s="27">
        <f t="shared" si="66"/>
        <v>0.47712125471966244</v>
      </c>
      <c r="I243" s="27">
        <f t="shared" si="67"/>
        <v>1.5811388300841898</v>
      </c>
      <c r="J243" s="27" t="s">
        <v>29</v>
      </c>
      <c r="K243" s="27" t="s">
        <v>29</v>
      </c>
      <c r="L243" s="27" t="s">
        <v>29</v>
      </c>
      <c r="M243" s="27" t="s">
        <v>29</v>
      </c>
      <c r="N243" s="27" t="s">
        <v>29</v>
      </c>
      <c r="O243" s="27" t="s">
        <v>29</v>
      </c>
      <c r="P243" s="26">
        <v>144.80314916048468</v>
      </c>
      <c r="Q243" s="27">
        <f t="shared" si="72"/>
        <v>2.1637669042854615</v>
      </c>
      <c r="R243" s="27">
        <f t="shared" si="73"/>
        <v>12.054175590246091</v>
      </c>
      <c r="S243" s="28" t="s">
        <v>29</v>
      </c>
      <c r="T243" s="27" t="s">
        <v>29</v>
      </c>
      <c r="U243" s="27" t="s">
        <v>29</v>
      </c>
      <c r="V243" s="27" t="s">
        <v>29</v>
      </c>
      <c r="W243" s="27" t="s">
        <v>29</v>
      </c>
      <c r="X243" s="27" t="s">
        <v>29</v>
      </c>
      <c r="Y243" s="27" t="s">
        <v>29</v>
      </c>
      <c r="Z243" s="27" t="s">
        <v>29</v>
      </c>
      <c r="AA243" s="27" t="s">
        <v>29</v>
      </c>
      <c r="AB243" s="27" t="s">
        <v>29</v>
      </c>
      <c r="AC243" s="27" t="s">
        <v>29</v>
      </c>
      <c r="AD243" s="27" t="s">
        <v>29</v>
      </c>
      <c r="AE243" s="27" t="s">
        <v>29</v>
      </c>
      <c r="AF243" s="27" t="s">
        <v>29</v>
      </c>
      <c r="AG243" s="27" t="s">
        <v>29</v>
      </c>
      <c r="AH243" s="31" t="s">
        <v>29</v>
      </c>
      <c r="AI243" s="27" t="s">
        <v>29</v>
      </c>
      <c r="AJ243" s="27" t="s">
        <v>29</v>
      </c>
      <c r="AK243" s="27" t="s">
        <v>29</v>
      </c>
      <c r="AL243" s="27" t="s">
        <v>29</v>
      </c>
      <c r="AM243" s="27" t="s">
        <v>29</v>
      </c>
    </row>
    <row r="244" spans="1:39" s="25" customFormat="1" x14ac:dyDescent="0.2">
      <c r="A244" s="25">
        <v>23</v>
      </c>
      <c r="B244" s="25">
        <v>3</v>
      </c>
      <c r="C244" s="26">
        <v>23.03</v>
      </c>
      <c r="D244" s="26" t="s">
        <v>315</v>
      </c>
      <c r="E244" s="9" t="s">
        <v>63</v>
      </c>
      <c r="F244" s="9">
        <v>1</v>
      </c>
      <c r="G244" s="27">
        <v>4</v>
      </c>
      <c r="H244" s="27">
        <f t="shared" si="66"/>
        <v>0.69897000433601886</v>
      </c>
      <c r="I244" s="27">
        <f t="shared" si="67"/>
        <v>2.1213203435596424</v>
      </c>
      <c r="J244" s="27">
        <v>128</v>
      </c>
      <c r="K244" s="27">
        <f t="shared" si="68"/>
        <v>2.1105897102992488</v>
      </c>
      <c r="L244" s="27">
        <f t="shared" si="69"/>
        <v>11.335784048754634</v>
      </c>
      <c r="M244" s="27">
        <v>135</v>
      </c>
      <c r="N244" s="27">
        <f t="shared" si="70"/>
        <v>2.1335389083702174</v>
      </c>
      <c r="O244" s="27">
        <f t="shared" si="71"/>
        <v>11.640446726822816</v>
      </c>
      <c r="P244" s="26">
        <v>93.67317987306636</v>
      </c>
      <c r="Q244" s="27">
        <f t="shared" si="72"/>
        <v>1.9762269644009216</v>
      </c>
      <c r="R244" s="27">
        <f t="shared" si="73"/>
        <v>9.7042866751279746</v>
      </c>
      <c r="S244" s="28">
        <v>90.976712597126877</v>
      </c>
      <c r="T244" s="27">
        <f t="shared" si="84"/>
        <v>1.963677883097972</v>
      </c>
      <c r="U244" s="27">
        <f t="shared" si="85"/>
        <v>9.5643459053469453</v>
      </c>
      <c r="V244" s="28">
        <v>63.743578886844851</v>
      </c>
      <c r="W244" s="27">
        <f t="shared" si="86"/>
        <v>1.8111967026020555</v>
      </c>
      <c r="X244" s="27">
        <f t="shared" si="87"/>
        <v>8.0152092228989797</v>
      </c>
      <c r="Y244" s="26">
        <v>10</v>
      </c>
      <c r="Z244" s="27">
        <f t="shared" si="74"/>
        <v>1.0413926851582251</v>
      </c>
      <c r="AA244" s="27">
        <f t="shared" si="75"/>
        <v>3.2403703492039302</v>
      </c>
      <c r="AB244" s="29">
        <v>486.5</v>
      </c>
      <c r="AC244" s="27">
        <f t="shared" si="76"/>
        <v>2.6879746200345558</v>
      </c>
      <c r="AD244" s="27">
        <f t="shared" si="77"/>
        <v>22.06807649071391</v>
      </c>
      <c r="AE244" s="30">
        <v>1.62</v>
      </c>
      <c r="AF244" s="27">
        <f t="shared" si="78"/>
        <v>0.41830129131974547</v>
      </c>
      <c r="AG244" s="27">
        <f t="shared" si="79"/>
        <v>1.4560219778561037</v>
      </c>
      <c r="AH244" s="31" t="s">
        <v>29</v>
      </c>
      <c r="AI244" s="27" t="s">
        <v>29</v>
      </c>
      <c r="AJ244" s="27" t="s">
        <v>29</v>
      </c>
      <c r="AK244" s="27" t="s">
        <v>29</v>
      </c>
      <c r="AL244" s="27" t="s">
        <v>29</v>
      </c>
      <c r="AM244" s="27" t="s">
        <v>29</v>
      </c>
    </row>
    <row r="245" spans="1:39" s="25" customFormat="1" x14ac:dyDescent="0.2">
      <c r="A245" s="25">
        <v>23</v>
      </c>
      <c r="B245" s="25">
        <v>4</v>
      </c>
      <c r="C245" s="26">
        <v>23.04</v>
      </c>
      <c r="D245" s="26" t="s">
        <v>315</v>
      </c>
      <c r="E245" s="9" t="s">
        <v>136</v>
      </c>
      <c r="F245" s="9">
        <v>1</v>
      </c>
      <c r="G245" s="27">
        <v>0</v>
      </c>
      <c r="H245" s="27">
        <f t="shared" si="66"/>
        <v>0</v>
      </c>
      <c r="I245" s="27">
        <f t="shared" si="67"/>
        <v>0.70710678118654757</v>
      </c>
      <c r="J245" s="27" t="s">
        <v>29</v>
      </c>
      <c r="K245" s="27" t="s">
        <v>29</v>
      </c>
      <c r="L245" s="27" t="s">
        <v>29</v>
      </c>
      <c r="M245" s="27" t="s">
        <v>29</v>
      </c>
      <c r="N245" s="27" t="s">
        <v>29</v>
      </c>
      <c r="O245" s="27" t="s">
        <v>29</v>
      </c>
      <c r="P245" s="27" t="s">
        <v>29</v>
      </c>
      <c r="Q245" s="27" t="s">
        <v>29</v>
      </c>
      <c r="R245" s="27" t="s">
        <v>29</v>
      </c>
      <c r="S245" s="27" t="s">
        <v>29</v>
      </c>
      <c r="T245" s="27" t="s">
        <v>29</v>
      </c>
      <c r="U245" s="27" t="s">
        <v>29</v>
      </c>
      <c r="V245" s="27" t="s">
        <v>29</v>
      </c>
      <c r="W245" s="27" t="s">
        <v>29</v>
      </c>
      <c r="X245" s="27" t="s">
        <v>29</v>
      </c>
      <c r="Y245" s="27" t="s">
        <v>29</v>
      </c>
      <c r="Z245" s="27" t="s">
        <v>29</v>
      </c>
      <c r="AA245" s="27" t="s">
        <v>29</v>
      </c>
      <c r="AB245" s="27" t="s">
        <v>29</v>
      </c>
      <c r="AC245" s="27" t="s">
        <v>29</v>
      </c>
      <c r="AD245" s="27" t="s">
        <v>29</v>
      </c>
      <c r="AE245" s="27" t="s">
        <v>29</v>
      </c>
      <c r="AF245" s="27" t="s">
        <v>29</v>
      </c>
      <c r="AG245" s="27" t="s">
        <v>29</v>
      </c>
      <c r="AH245" s="31" t="s">
        <v>29</v>
      </c>
      <c r="AI245" s="27" t="s">
        <v>29</v>
      </c>
      <c r="AJ245" s="27" t="s">
        <v>29</v>
      </c>
      <c r="AK245" s="27" t="s">
        <v>29</v>
      </c>
      <c r="AL245" s="27" t="s">
        <v>29</v>
      </c>
      <c r="AM245" s="27" t="s">
        <v>29</v>
      </c>
    </row>
    <row r="246" spans="1:39" s="25" customFormat="1" x14ac:dyDescent="0.2">
      <c r="A246" s="25">
        <v>23</v>
      </c>
      <c r="B246" s="25">
        <v>5</v>
      </c>
      <c r="C246" s="26">
        <v>23.05</v>
      </c>
      <c r="D246" s="26" t="s">
        <v>315</v>
      </c>
      <c r="E246" s="9" t="s">
        <v>98</v>
      </c>
      <c r="F246" s="9">
        <v>1</v>
      </c>
      <c r="G246" s="27">
        <v>2</v>
      </c>
      <c r="H246" s="27">
        <f t="shared" si="66"/>
        <v>0.47712125471966244</v>
      </c>
      <c r="I246" s="27">
        <f t="shared" si="67"/>
        <v>1.5811388300841898</v>
      </c>
      <c r="J246" s="27" t="s">
        <v>29</v>
      </c>
      <c r="K246" s="27" t="s">
        <v>29</v>
      </c>
      <c r="L246" s="27" t="s">
        <v>29</v>
      </c>
      <c r="M246" s="27" t="s">
        <v>29</v>
      </c>
      <c r="N246" s="27" t="s">
        <v>29</v>
      </c>
      <c r="O246" s="27" t="s">
        <v>29</v>
      </c>
      <c r="P246" s="27" t="s">
        <v>29</v>
      </c>
      <c r="Q246" s="27" t="s">
        <v>29</v>
      </c>
      <c r="R246" s="27" t="s">
        <v>29</v>
      </c>
      <c r="S246" s="27" t="s">
        <v>29</v>
      </c>
      <c r="T246" s="27" t="s">
        <v>29</v>
      </c>
      <c r="U246" s="27" t="s">
        <v>29</v>
      </c>
      <c r="V246" s="27" t="s">
        <v>29</v>
      </c>
      <c r="W246" s="27" t="s">
        <v>29</v>
      </c>
      <c r="X246" s="27" t="s">
        <v>29</v>
      </c>
      <c r="Y246" s="27" t="s">
        <v>29</v>
      </c>
      <c r="Z246" s="27" t="s">
        <v>29</v>
      </c>
      <c r="AA246" s="27" t="s">
        <v>29</v>
      </c>
      <c r="AB246" s="27" t="s">
        <v>29</v>
      </c>
      <c r="AC246" s="27" t="s">
        <v>29</v>
      </c>
      <c r="AD246" s="27" t="s">
        <v>29</v>
      </c>
      <c r="AE246" s="27" t="s">
        <v>29</v>
      </c>
      <c r="AF246" s="27" t="s">
        <v>29</v>
      </c>
      <c r="AG246" s="27" t="s">
        <v>29</v>
      </c>
      <c r="AH246" s="31" t="s">
        <v>29</v>
      </c>
      <c r="AI246" s="27" t="s">
        <v>29</v>
      </c>
      <c r="AJ246" s="27" t="s">
        <v>29</v>
      </c>
      <c r="AK246" s="27" t="s">
        <v>29</v>
      </c>
      <c r="AL246" s="27" t="s">
        <v>29</v>
      </c>
      <c r="AM246" s="27" t="s">
        <v>29</v>
      </c>
    </row>
    <row r="247" spans="1:39" s="25" customFormat="1" x14ac:dyDescent="0.2">
      <c r="A247" s="25">
        <v>23</v>
      </c>
      <c r="B247" s="25">
        <v>6</v>
      </c>
      <c r="C247" s="26">
        <v>23.06</v>
      </c>
      <c r="D247" s="26" t="s">
        <v>313</v>
      </c>
      <c r="E247" s="9" t="s">
        <v>11</v>
      </c>
      <c r="F247" s="9">
        <v>1</v>
      </c>
      <c r="G247" s="27">
        <v>14</v>
      </c>
      <c r="H247" s="27">
        <f t="shared" si="66"/>
        <v>1.1760912590556813</v>
      </c>
      <c r="I247" s="27">
        <f t="shared" si="67"/>
        <v>3.8078865529319543</v>
      </c>
      <c r="J247" s="27">
        <v>58</v>
      </c>
      <c r="K247" s="27">
        <f t="shared" si="68"/>
        <v>1.7708520116421442</v>
      </c>
      <c r="L247" s="27">
        <f t="shared" si="69"/>
        <v>7.6485292703891776</v>
      </c>
      <c r="M247" s="27">
        <v>65</v>
      </c>
      <c r="N247" s="27">
        <f t="shared" si="70"/>
        <v>1.8195439355418688</v>
      </c>
      <c r="O247" s="27">
        <f t="shared" si="71"/>
        <v>8.0932070281193234</v>
      </c>
      <c r="P247" s="26">
        <v>79.189340543754838</v>
      </c>
      <c r="Q247" s="27">
        <f t="shared" si="72"/>
        <v>1.9041166419662114</v>
      </c>
      <c r="R247" s="27">
        <f t="shared" si="73"/>
        <v>8.9268886261538434</v>
      </c>
      <c r="S247" s="28" t="s">
        <v>29</v>
      </c>
      <c r="T247" s="27" t="e">
        <f t="shared" si="84"/>
        <v>#VALUE!</v>
      </c>
      <c r="U247" s="27" t="e">
        <f t="shared" si="85"/>
        <v>#VALUE!</v>
      </c>
      <c r="V247" s="28" t="s">
        <v>29</v>
      </c>
      <c r="W247" s="27" t="e">
        <f t="shared" si="86"/>
        <v>#VALUE!</v>
      </c>
      <c r="X247" s="27" t="e">
        <f t="shared" si="87"/>
        <v>#VALUE!</v>
      </c>
      <c r="Y247" s="26">
        <v>1.3333333333333333</v>
      </c>
      <c r="Z247" s="27">
        <f t="shared" si="74"/>
        <v>0.36797678529459432</v>
      </c>
      <c r="AA247" s="27">
        <f t="shared" si="75"/>
        <v>1.35400640077266</v>
      </c>
      <c r="AB247" s="29">
        <v>204.66666666666666</v>
      </c>
      <c r="AC247" s="27">
        <f t="shared" si="76"/>
        <v>2.3131639093135794</v>
      </c>
      <c r="AD247" s="27">
        <f t="shared" si="77"/>
        <v>14.323640133243597</v>
      </c>
      <c r="AE247" s="30">
        <v>0.75</v>
      </c>
      <c r="AF247" s="27">
        <f t="shared" si="78"/>
        <v>0.24303804868629444</v>
      </c>
      <c r="AG247" s="27">
        <f t="shared" si="79"/>
        <v>1.1180339887498949</v>
      </c>
      <c r="AH247" s="31">
        <v>179.33333333333334</v>
      </c>
      <c r="AI247" s="27">
        <f t="shared" si="80"/>
        <v>2.2560760103869071</v>
      </c>
      <c r="AJ247" s="27">
        <f t="shared" si="81"/>
        <v>13.410195126594294</v>
      </c>
      <c r="AK247" s="25">
        <v>1.59</v>
      </c>
      <c r="AL247" s="27">
        <f t="shared" si="82"/>
        <v>0.4132997640812518</v>
      </c>
      <c r="AM247" s="27">
        <f t="shared" si="83"/>
        <v>1.4456832294800961</v>
      </c>
    </row>
    <row r="248" spans="1:39" s="25" customFormat="1" x14ac:dyDescent="0.2">
      <c r="A248" s="25">
        <v>23</v>
      </c>
      <c r="B248" s="25">
        <v>7</v>
      </c>
      <c r="C248" s="26">
        <v>23.07</v>
      </c>
      <c r="D248" s="26" t="s">
        <v>316</v>
      </c>
      <c r="E248" s="9" t="s">
        <v>290</v>
      </c>
      <c r="F248" s="9">
        <v>2</v>
      </c>
      <c r="G248" s="27">
        <v>15</v>
      </c>
      <c r="H248" s="27">
        <f t="shared" si="66"/>
        <v>1.2041199826559248</v>
      </c>
      <c r="I248" s="27">
        <f t="shared" si="67"/>
        <v>3.9370039370059056</v>
      </c>
      <c r="J248" s="27">
        <v>85</v>
      </c>
      <c r="K248" s="27">
        <f t="shared" si="68"/>
        <v>1.9344984512435677</v>
      </c>
      <c r="L248" s="27">
        <f t="shared" si="69"/>
        <v>9.2466210044534645</v>
      </c>
      <c r="M248" s="27">
        <v>92</v>
      </c>
      <c r="N248" s="27">
        <f t="shared" si="70"/>
        <v>1.968482948553935</v>
      </c>
      <c r="O248" s="27">
        <f t="shared" si="71"/>
        <v>9.6176920308356717</v>
      </c>
      <c r="P248" s="26">
        <v>122.42116344376588</v>
      </c>
      <c r="Q248" s="27">
        <f t="shared" si="72"/>
        <v>2.0913896360244539</v>
      </c>
      <c r="R248" s="27">
        <f t="shared" si="73"/>
        <v>11.086981710265688</v>
      </c>
      <c r="S248" s="28">
        <v>110.75681837313377</v>
      </c>
      <c r="T248" s="27">
        <f t="shared" si="84"/>
        <v>2.048274029267005</v>
      </c>
      <c r="U248" s="27">
        <f t="shared" si="85"/>
        <v>10.547834771797184</v>
      </c>
      <c r="V248" s="28">
        <v>102.41514306550548</v>
      </c>
      <c r="W248" s="27">
        <f t="shared" si="86"/>
        <v>2.0145841370970241</v>
      </c>
      <c r="X248" s="27">
        <f t="shared" si="87"/>
        <v>10.144710102585755</v>
      </c>
      <c r="Y248" s="26">
        <v>1.3333333333333333</v>
      </c>
      <c r="Z248" s="27">
        <f t="shared" si="74"/>
        <v>0.36797678529459432</v>
      </c>
      <c r="AA248" s="27">
        <f t="shared" si="75"/>
        <v>1.35400640077266</v>
      </c>
      <c r="AB248" s="29">
        <v>160.83333333333334</v>
      </c>
      <c r="AC248" s="27">
        <f t="shared" si="76"/>
        <v>2.2090679795243613</v>
      </c>
      <c r="AD248" s="27">
        <f t="shared" si="77"/>
        <v>12.701705922171767</v>
      </c>
      <c r="AE248" s="30">
        <v>1.34</v>
      </c>
      <c r="AF248" s="27">
        <f t="shared" si="78"/>
        <v>0.36921585741014279</v>
      </c>
      <c r="AG248" s="27">
        <f t="shared" si="79"/>
        <v>1.3564659966250536</v>
      </c>
      <c r="AH248" s="31">
        <v>10.633333333333333</v>
      </c>
      <c r="AI248" s="27">
        <f t="shared" si="80"/>
        <v>1.0657041722395175</v>
      </c>
      <c r="AJ248" s="27">
        <f t="shared" si="81"/>
        <v>3.3366650016645862</v>
      </c>
      <c r="AK248" s="25">
        <v>2.81</v>
      </c>
      <c r="AL248" s="27">
        <f t="shared" si="82"/>
        <v>0.58092497567561929</v>
      </c>
      <c r="AM248" s="27">
        <f t="shared" si="83"/>
        <v>1.8193405398660252</v>
      </c>
    </row>
    <row r="249" spans="1:39" s="25" customFormat="1" x14ac:dyDescent="0.2">
      <c r="A249" s="25">
        <v>23</v>
      </c>
      <c r="B249" s="25">
        <v>8</v>
      </c>
      <c r="C249" s="26">
        <v>23.08</v>
      </c>
      <c r="D249" s="26" t="s">
        <v>316</v>
      </c>
      <c r="E249" s="9" t="s">
        <v>288</v>
      </c>
      <c r="F249" s="9">
        <v>2</v>
      </c>
      <c r="G249" s="27">
        <v>12</v>
      </c>
      <c r="H249" s="27">
        <f t="shared" si="66"/>
        <v>1.1139433523068367</v>
      </c>
      <c r="I249" s="27">
        <f t="shared" si="67"/>
        <v>3.5355339059327378</v>
      </c>
      <c r="J249" s="27">
        <v>80</v>
      </c>
      <c r="K249" s="27">
        <f t="shared" si="68"/>
        <v>1.9084850188786497</v>
      </c>
      <c r="L249" s="27">
        <f t="shared" si="69"/>
        <v>8.9721792224631809</v>
      </c>
      <c r="M249" s="27">
        <v>80</v>
      </c>
      <c r="N249" s="27">
        <f t="shared" si="70"/>
        <v>1.9084850188786497</v>
      </c>
      <c r="O249" s="27">
        <f t="shared" si="71"/>
        <v>8.9721792224631809</v>
      </c>
      <c r="P249" s="26">
        <v>120.00402362535409</v>
      </c>
      <c r="Q249" s="27">
        <f t="shared" si="72"/>
        <v>2.082799811715089</v>
      </c>
      <c r="R249" s="27">
        <f t="shared" si="73"/>
        <v>10.977432469633056</v>
      </c>
      <c r="S249" s="28">
        <v>114.50423099813473</v>
      </c>
      <c r="T249" s="27">
        <f t="shared" si="84"/>
        <v>2.0625978930202673</v>
      </c>
      <c r="U249" s="27">
        <f t="shared" si="85"/>
        <v>10.724002564254389</v>
      </c>
      <c r="V249" s="28">
        <v>119.05903843799132</v>
      </c>
      <c r="W249" s="27">
        <f t="shared" si="86"/>
        <v>2.0793948607361079</v>
      </c>
      <c r="X249" s="27">
        <f t="shared" si="87"/>
        <v>10.93430557639539</v>
      </c>
      <c r="Y249" s="26">
        <f>10/3</f>
        <v>3.3333333333333335</v>
      </c>
      <c r="Z249" s="27">
        <f t="shared" si="74"/>
        <v>0.63682209758717434</v>
      </c>
      <c r="AA249" s="27">
        <f t="shared" si="75"/>
        <v>1.9578900207451218</v>
      </c>
      <c r="AB249" s="29">
        <v>190.83333333333334</v>
      </c>
      <c r="AC249" s="27">
        <f t="shared" si="76"/>
        <v>2.2829240732461482</v>
      </c>
      <c r="AD249" s="27">
        <f t="shared" si="77"/>
        <v>13.832329280830953</v>
      </c>
      <c r="AE249" s="30">
        <v>1.0900000000000001</v>
      </c>
      <c r="AF249" s="27">
        <f t="shared" si="78"/>
        <v>0.32014628611105395</v>
      </c>
      <c r="AG249" s="27">
        <f t="shared" si="79"/>
        <v>1.2609520212918492</v>
      </c>
      <c r="AH249" s="31">
        <v>12.266666666666667</v>
      </c>
      <c r="AI249" s="27">
        <f t="shared" si="80"/>
        <v>1.1227618173540255</v>
      </c>
      <c r="AJ249" s="27">
        <f t="shared" si="81"/>
        <v>3.573047252229764</v>
      </c>
      <c r="AK249" s="25">
        <v>2.06</v>
      </c>
      <c r="AL249" s="27">
        <f t="shared" si="82"/>
        <v>0.48572142648158001</v>
      </c>
      <c r="AM249" s="27">
        <f t="shared" si="83"/>
        <v>1.6</v>
      </c>
    </row>
    <row r="250" spans="1:39" s="25" customFormat="1" x14ac:dyDescent="0.2">
      <c r="A250" s="25">
        <v>23</v>
      </c>
      <c r="B250" s="25">
        <v>9</v>
      </c>
      <c r="C250" s="26">
        <v>23.09</v>
      </c>
      <c r="D250" s="26" t="s">
        <v>316</v>
      </c>
      <c r="E250" s="9" t="s">
        <v>239</v>
      </c>
      <c r="F250" s="9">
        <v>2</v>
      </c>
      <c r="G250" s="27">
        <v>12</v>
      </c>
      <c r="H250" s="27">
        <f t="shared" si="66"/>
        <v>1.1139433523068367</v>
      </c>
      <c r="I250" s="27">
        <f t="shared" si="67"/>
        <v>3.5355339059327378</v>
      </c>
      <c r="J250" s="27">
        <v>80</v>
      </c>
      <c r="K250" s="27">
        <f t="shared" si="68"/>
        <v>1.9084850188786497</v>
      </c>
      <c r="L250" s="27">
        <f t="shared" si="69"/>
        <v>8.9721792224631809</v>
      </c>
      <c r="M250" s="27">
        <v>85</v>
      </c>
      <c r="N250" s="27">
        <f t="shared" si="70"/>
        <v>1.9344984512435677</v>
      </c>
      <c r="O250" s="27">
        <f t="shared" si="71"/>
        <v>9.2466210044534645</v>
      </c>
      <c r="P250" s="26">
        <v>126.45210313067345</v>
      </c>
      <c r="Q250" s="27">
        <f t="shared" si="72"/>
        <v>2.1053470063059545</v>
      </c>
      <c r="R250" s="27">
        <f t="shared" si="73"/>
        <v>11.26730238924444</v>
      </c>
      <c r="S250" s="28">
        <v>116.21809473217151</v>
      </c>
      <c r="T250" s="27">
        <f t="shared" si="84"/>
        <v>2.0689946580622429</v>
      </c>
      <c r="U250" s="27">
        <f t="shared" si="85"/>
        <v>10.803614891885562</v>
      </c>
      <c r="V250" s="28">
        <v>115.05004695682142</v>
      </c>
      <c r="W250" s="27">
        <f t="shared" si="86"/>
        <v>2.0646453205186432</v>
      </c>
      <c r="X250" s="27">
        <f t="shared" si="87"/>
        <v>10.749420773084539</v>
      </c>
      <c r="Y250" s="26">
        <v>1</v>
      </c>
      <c r="Z250" s="27">
        <f t="shared" si="74"/>
        <v>0.3010299956639812</v>
      </c>
      <c r="AA250" s="27">
        <f t="shared" si="75"/>
        <v>1.2247448713915889</v>
      </c>
      <c r="AB250" s="29">
        <v>171</v>
      </c>
      <c r="AC250" s="27">
        <f t="shared" si="76"/>
        <v>2.2355284469075487</v>
      </c>
      <c r="AD250" s="27">
        <f t="shared" si="77"/>
        <v>13.095800853708795</v>
      </c>
      <c r="AE250" s="30">
        <v>0.9</v>
      </c>
      <c r="AF250" s="27">
        <f t="shared" si="78"/>
        <v>0.27875360095282892</v>
      </c>
      <c r="AG250" s="27">
        <f t="shared" si="79"/>
        <v>1.1832159566199232</v>
      </c>
      <c r="AH250" s="31">
        <v>51.733333333333327</v>
      </c>
      <c r="AI250" s="27">
        <f t="shared" si="80"/>
        <v>1.7220852244419953</v>
      </c>
      <c r="AJ250" s="27">
        <f t="shared" si="81"/>
        <v>7.2272631980116326</v>
      </c>
      <c r="AK250" s="25">
        <v>2.25</v>
      </c>
      <c r="AL250" s="27">
        <f t="shared" si="82"/>
        <v>0.51188336097887432</v>
      </c>
      <c r="AM250" s="27">
        <f t="shared" si="83"/>
        <v>1.6583123951776999</v>
      </c>
    </row>
    <row r="251" spans="1:39" s="25" customFormat="1" x14ac:dyDescent="0.2">
      <c r="A251" s="25">
        <v>23</v>
      </c>
      <c r="B251" s="25">
        <v>10</v>
      </c>
      <c r="C251" s="26">
        <v>23.1</v>
      </c>
      <c r="D251" s="26" t="s">
        <v>316</v>
      </c>
      <c r="E251" s="9" t="s">
        <v>287</v>
      </c>
      <c r="F251" s="9">
        <v>2</v>
      </c>
      <c r="G251" s="27">
        <v>14</v>
      </c>
      <c r="H251" s="27">
        <f t="shared" si="66"/>
        <v>1.1760912590556813</v>
      </c>
      <c r="I251" s="27">
        <f t="shared" si="67"/>
        <v>3.8078865529319543</v>
      </c>
      <c r="J251" s="27">
        <v>73</v>
      </c>
      <c r="K251" s="27">
        <f t="shared" si="68"/>
        <v>1.8692317197309762</v>
      </c>
      <c r="L251" s="27">
        <f t="shared" si="69"/>
        <v>8.5732140997411239</v>
      </c>
      <c r="M251" s="27">
        <v>80</v>
      </c>
      <c r="N251" s="27">
        <f t="shared" si="70"/>
        <v>1.9084850188786497</v>
      </c>
      <c r="O251" s="27">
        <f t="shared" si="71"/>
        <v>8.9721792224631809</v>
      </c>
      <c r="P251" s="26">
        <v>124.71649697287766</v>
      </c>
      <c r="Q251" s="27">
        <f t="shared" si="72"/>
        <v>2.0993922711162649</v>
      </c>
      <c r="R251" s="27">
        <f t="shared" si="73"/>
        <v>11.190017737826766</v>
      </c>
      <c r="S251" s="28">
        <v>104.21815815322152</v>
      </c>
      <c r="T251" s="27">
        <f t="shared" si="84"/>
        <v>2.0220906951907209</v>
      </c>
      <c r="U251" s="27">
        <f t="shared" si="85"/>
        <v>10.233189050986086</v>
      </c>
      <c r="V251" s="28">
        <v>96.441805852678499</v>
      </c>
      <c r="W251" s="27">
        <f t="shared" si="86"/>
        <v>1.9887453239811856</v>
      </c>
      <c r="X251" s="27">
        <f t="shared" si="87"/>
        <v>9.8459029983378628</v>
      </c>
      <c r="Y251" s="26">
        <f>6/3</f>
        <v>2</v>
      </c>
      <c r="Z251" s="27">
        <f t="shared" si="74"/>
        <v>0.47712125471966244</v>
      </c>
      <c r="AA251" s="27">
        <f t="shared" si="75"/>
        <v>1.5811388300841898</v>
      </c>
      <c r="AB251" s="29">
        <v>182.83333333333334</v>
      </c>
      <c r="AC251" s="27">
        <f t="shared" si="76"/>
        <v>2.2644242620565471</v>
      </c>
      <c r="AD251" s="27">
        <f t="shared" si="77"/>
        <v>13.540064007726601</v>
      </c>
      <c r="AE251" s="30">
        <v>0.98</v>
      </c>
      <c r="AF251" s="27">
        <f t="shared" si="78"/>
        <v>0.2966651902615311</v>
      </c>
      <c r="AG251" s="27">
        <f t="shared" si="79"/>
        <v>1.2165525060596438</v>
      </c>
      <c r="AH251" s="31">
        <v>75.966666666666669</v>
      </c>
      <c r="AI251" s="27">
        <f t="shared" si="80"/>
        <v>1.8863026781975138</v>
      </c>
      <c r="AJ251" s="27">
        <f t="shared" si="81"/>
        <v>8.7445220948126536</v>
      </c>
      <c r="AK251" s="25">
        <v>2.1500000000000004</v>
      </c>
      <c r="AL251" s="27">
        <f t="shared" si="82"/>
        <v>0.49831055378960054</v>
      </c>
      <c r="AM251" s="27">
        <f t="shared" si="83"/>
        <v>1.6278820596099708</v>
      </c>
    </row>
    <row r="252" spans="1:39" s="25" customFormat="1" x14ac:dyDescent="0.2">
      <c r="A252" s="25">
        <v>23</v>
      </c>
      <c r="B252" s="25">
        <v>11</v>
      </c>
      <c r="C252" s="26">
        <v>23.11</v>
      </c>
      <c r="D252" s="26" t="s">
        <v>312</v>
      </c>
      <c r="E252" s="9" t="s">
        <v>9</v>
      </c>
      <c r="F252" s="9">
        <v>2</v>
      </c>
      <c r="G252" s="27">
        <v>14</v>
      </c>
      <c r="H252" s="27">
        <f t="shared" si="66"/>
        <v>1.1760912590556813</v>
      </c>
      <c r="I252" s="27">
        <f t="shared" si="67"/>
        <v>3.8078865529319543</v>
      </c>
      <c r="J252" s="27">
        <v>114</v>
      </c>
      <c r="K252" s="27">
        <f t="shared" si="68"/>
        <v>2.0606978403536118</v>
      </c>
      <c r="L252" s="27">
        <f t="shared" si="69"/>
        <v>10.700467279516348</v>
      </c>
      <c r="M252" s="27">
        <v>122</v>
      </c>
      <c r="N252" s="27">
        <f t="shared" si="70"/>
        <v>2.0899051114393981</v>
      </c>
      <c r="O252" s="27">
        <f t="shared" si="71"/>
        <v>11.067971810589327</v>
      </c>
      <c r="P252" s="26">
        <v>128.75419009200058</v>
      </c>
      <c r="Q252" s="27">
        <f t="shared" si="72"/>
        <v>2.1131213912176228</v>
      </c>
      <c r="R252" s="27">
        <f t="shared" si="73"/>
        <v>11.369001279444056</v>
      </c>
      <c r="S252" s="28">
        <v>115.82190633713445</v>
      </c>
      <c r="T252" s="27">
        <f t="shared" si="84"/>
        <v>2.0675242889173977</v>
      </c>
      <c r="U252" s="27">
        <f t="shared" si="85"/>
        <v>10.785263387471558</v>
      </c>
      <c r="V252" s="28">
        <v>92.951618253346879</v>
      </c>
      <c r="W252" s="27">
        <f t="shared" si="86"/>
        <v>1.9729042649309161</v>
      </c>
      <c r="X252" s="27">
        <f t="shared" si="87"/>
        <v>9.6670377186264709</v>
      </c>
      <c r="Y252" s="26">
        <v>9.6666666666666661</v>
      </c>
      <c r="Z252" s="27">
        <f t="shared" si="74"/>
        <v>1.0280287236002434</v>
      </c>
      <c r="AA252" s="27">
        <f t="shared" si="75"/>
        <v>3.1885210782848317</v>
      </c>
      <c r="AB252" s="29">
        <v>515.16666666666663</v>
      </c>
      <c r="AC252" s="27">
        <f t="shared" si="76"/>
        <v>2.7127899549731431</v>
      </c>
      <c r="AD252" s="27">
        <f t="shared" si="77"/>
        <v>22.708295107001465</v>
      </c>
      <c r="AE252" s="30">
        <v>0.95499999999999996</v>
      </c>
      <c r="AF252" s="27">
        <f t="shared" si="78"/>
        <v>0.29114676173188564</v>
      </c>
      <c r="AG252" s="27">
        <f t="shared" si="79"/>
        <v>1.2062338081814818</v>
      </c>
      <c r="AH252" s="31">
        <v>15.066666666666668</v>
      </c>
      <c r="AI252" s="27">
        <f t="shared" si="80"/>
        <v>1.2059257835191872</v>
      </c>
      <c r="AJ252" s="27">
        <f t="shared" si="81"/>
        <v>3.9454615277134142</v>
      </c>
      <c r="AK252" s="25">
        <v>1.81</v>
      </c>
      <c r="AL252" s="27">
        <f t="shared" si="82"/>
        <v>0.44870631990507992</v>
      </c>
      <c r="AM252" s="27">
        <f t="shared" si="83"/>
        <v>1.5198684153570663</v>
      </c>
    </row>
    <row r="253" spans="1:39" s="25" customFormat="1" x14ac:dyDescent="0.2">
      <c r="A253" s="25">
        <v>23</v>
      </c>
      <c r="B253" s="25">
        <v>12</v>
      </c>
      <c r="C253" s="26">
        <v>23.12</v>
      </c>
      <c r="D253" s="26" t="s">
        <v>316</v>
      </c>
      <c r="E253" s="9" t="s">
        <v>291</v>
      </c>
      <c r="F253" s="9">
        <v>2</v>
      </c>
      <c r="G253" s="27">
        <v>9</v>
      </c>
      <c r="H253" s="27">
        <f t="shared" si="66"/>
        <v>1</v>
      </c>
      <c r="I253" s="27">
        <f t="shared" si="67"/>
        <v>3.082207001484488</v>
      </c>
      <c r="J253" s="27">
        <v>80</v>
      </c>
      <c r="K253" s="27">
        <f t="shared" si="68"/>
        <v>1.9084850188786497</v>
      </c>
      <c r="L253" s="27">
        <f t="shared" si="69"/>
        <v>8.9721792224631809</v>
      </c>
      <c r="M253" s="27">
        <v>80</v>
      </c>
      <c r="N253" s="27">
        <f t="shared" si="70"/>
        <v>1.9084850188786497</v>
      </c>
      <c r="O253" s="27">
        <f t="shared" si="71"/>
        <v>8.9721792224631809</v>
      </c>
      <c r="P253" s="26">
        <v>96.632579415070012</v>
      </c>
      <c r="Q253" s="27">
        <f t="shared" si="72"/>
        <v>1.9895947633551858</v>
      </c>
      <c r="R253" s="27">
        <f t="shared" si="73"/>
        <v>9.8555862035228543</v>
      </c>
      <c r="S253" s="28">
        <v>109.16740827179443</v>
      </c>
      <c r="T253" s="27">
        <f t="shared" si="84"/>
        <v>2.0420531326172524</v>
      </c>
      <c r="U253" s="27">
        <f t="shared" si="85"/>
        <v>10.472220789870429</v>
      </c>
      <c r="V253" s="28">
        <v>99.340091954269241</v>
      </c>
      <c r="W253" s="27">
        <f t="shared" si="86"/>
        <v>2.0014744946906706</v>
      </c>
      <c r="X253" s="27">
        <f t="shared" si="87"/>
        <v>9.9920013988324303</v>
      </c>
      <c r="Y253" s="26">
        <f>12/3</f>
        <v>4</v>
      </c>
      <c r="Z253" s="27">
        <f t="shared" si="74"/>
        <v>0.69897000433601886</v>
      </c>
      <c r="AA253" s="27">
        <f t="shared" si="75"/>
        <v>2.1213203435596424</v>
      </c>
      <c r="AB253" s="29">
        <v>200.83333333333334</v>
      </c>
      <c r="AC253" s="27">
        <f t="shared" si="76"/>
        <v>2.3049928927594086</v>
      </c>
      <c r="AD253" s="27">
        <f t="shared" si="77"/>
        <v>14.189197769195175</v>
      </c>
      <c r="AE253" s="30">
        <v>0.89</v>
      </c>
      <c r="AF253" s="27">
        <f t="shared" si="78"/>
        <v>0.27646180417324417</v>
      </c>
      <c r="AG253" s="27">
        <f t="shared" si="79"/>
        <v>1.1789826122551597</v>
      </c>
      <c r="AH253" s="31" t="s">
        <v>29</v>
      </c>
      <c r="AI253" s="27" t="s">
        <v>29</v>
      </c>
      <c r="AJ253" s="27" t="s">
        <v>29</v>
      </c>
      <c r="AK253" s="27" t="s">
        <v>29</v>
      </c>
      <c r="AL253" s="27" t="s">
        <v>29</v>
      </c>
      <c r="AM253" s="27" t="s">
        <v>29</v>
      </c>
    </row>
    <row r="254" spans="1:39" s="25" customFormat="1" x14ac:dyDescent="0.2">
      <c r="A254" s="25">
        <v>24</v>
      </c>
      <c r="B254" s="25">
        <v>1</v>
      </c>
      <c r="C254" s="26">
        <v>24.01</v>
      </c>
      <c r="D254" s="26" t="s">
        <v>315</v>
      </c>
      <c r="E254" s="9" t="s">
        <v>129</v>
      </c>
      <c r="F254" s="9">
        <v>1</v>
      </c>
      <c r="G254" s="27">
        <v>0</v>
      </c>
      <c r="H254" s="27">
        <f t="shared" si="66"/>
        <v>0</v>
      </c>
      <c r="I254" s="27">
        <f t="shared" si="67"/>
        <v>0.70710678118654757</v>
      </c>
      <c r="J254" s="27" t="s">
        <v>29</v>
      </c>
      <c r="K254" s="27" t="s">
        <v>29</v>
      </c>
      <c r="L254" s="27" t="s">
        <v>29</v>
      </c>
      <c r="M254" s="27" t="s">
        <v>29</v>
      </c>
      <c r="N254" s="27" t="s">
        <v>29</v>
      </c>
      <c r="O254" s="27" t="s">
        <v>29</v>
      </c>
      <c r="P254" s="27" t="s">
        <v>29</v>
      </c>
      <c r="Q254" s="27" t="s">
        <v>29</v>
      </c>
      <c r="R254" s="27" t="s">
        <v>29</v>
      </c>
      <c r="S254" s="27" t="s">
        <v>29</v>
      </c>
      <c r="T254" s="27" t="s">
        <v>29</v>
      </c>
      <c r="U254" s="27" t="s">
        <v>29</v>
      </c>
      <c r="V254" s="27" t="s">
        <v>29</v>
      </c>
      <c r="W254" s="27" t="s">
        <v>29</v>
      </c>
      <c r="X254" s="27" t="s">
        <v>29</v>
      </c>
      <c r="Y254" s="27" t="s">
        <v>29</v>
      </c>
      <c r="Z254" s="27" t="s">
        <v>29</v>
      </c>
      <c r="AA254" s="27" t="s">
        <v>29</v>
      </c>
      <c r="AB254" s="27" t="s">
        <v>29</v>
      </c>
      <c r="AC254" s="27" t="s">
        <v>29</v>
      </c>
      <c r="AD254" s="27" t="s">
        <v>29</v>
      </c>
      <c r="AE254" s="27" t="s">
        <v>29</v>
      </c>
      <c r="AF254" s="27" t="s">
        <v>29</v>
      </c>
      <c r="AG254" s="27" t="s">
        <v>29</v>
      </c>
      <c r="AH254" s="27" t="s">
        <v>29</v>
      </c>
      <c r="AI254" s="27" t="s">
        <v>29</v>
      </c>
      <c r="AJ254" s="27" t="s">
        <v>29</v>
      </c>
      <c r="AK254" s="27" t="s">
        <v>29</v>
      </c>
      <c r="AL254" s="27" t="s">
        <v>29</v>
      </c>
      <c r="AM254" s="27" t="s">
        <v>29</v>
      </c>
    </row>
    <row r="255" spans="1:39" s="25" customFormat="1" x14ac:dyDescent="0.2">
      <c r="A255" s="25">
        <v>24</v>
      </c>
      <c r="B255" s="25">
        <v>2</v>
      </c>
      <c r="C255" s="26">
        <v>24.02</v>
      </c>
      <c r="D255" s="26" t="s">
        <v>315</v>
      </c>
      <c r="E255" s="9" t="s">
        <v>146</v>
      </c>
      <c r="F255" s="9">
        <v>1</v>
      </c>
      <c r="G255" s="27">
        <v>2</v>
      </c>
      <c r="H255" s="27">
        <f t="shared" si="66"/>
        <v>0.47712125471966244</v>
      </c>
      <c r="I255" s="27">
        <f t="shared" si="67"/>
        <v>1.5811388300841898</v>
      </c>
      <c r="J255" s="27">
        <v>135</v>
      </c>
      <c r="K255" s="27">
        <f t="shared" si="68"/>
        <v>2.1335389083702174</v>
      </c>
      <c r="L255" s="27">
        <f t="shared" si="69"/>
        <v>11.640446726822816</v>
      </c>
      <c r="M255" s="27">
        <v>135</v>
      </c>
      <c r="N255" s="27">
        <f t="shared" si="70"/>
        <v>2.1335389083702174</v>
      </c>
      <c r="O255" s="27">
        <f t="shared" si="71"/>
        <v>11.640446726822816</v>
      </c>
      <c r="P255" s="26" t="s">
        <v>29</v>
      </c>
      <c r="Q255" s="27" t="s">
        <v>29</v>
      </c>
      <c r="R255" s="27" t="s">
        <v>29</v>
      </c>
      <c r="S255" s="27" t="s">
        <v>29</v>
      </c>
      <c r="T255" s="27" t="s">
        <v>29</v>
      </c>
      <c r="U255" s="27" t="s">
        <v>29</v>
      </c>
      <c r="V255" s="28">
        <v>87.044674789758716</v>
      </c>
      <c r="W255" s="27">
        <f t="shared" si="86"/>
        <v>1.9447030936438838</v>
      </c>
      <c r="X255" s="27">
        <f t="shared" si="87"/>
        <v>9.3565311301656404</v>
      </c>
      <c r="Y255" s="26">
        <v>5.5</v>
      </c>
      <c r="Z255" s="27">
        <f t="shared" si="74"/>
        <v>0.81291335664285558</v>
      </c>
      <c r="AA255" s="27">
        <f t="shared" si="75"/>
        <v>2.4494897427831779</v>
      </c>
      <c r="AB255" s="29">
        <v>189.5</v>
      </c>
      <c r="AC255" s="27">
        <f t="shared" si="76"/>
        <v>2.2798949800116382</v>
      </c>
      <c r="AD255" s="27">
        <f t="shared" si="77"/>
        <v>13.784048752090222</v>
      </c>
      <c r="AE255" s="30">
        <v>1.81</v>
      </c>
      <c r="AF255" s="27">
        <f t="shared" si="78"/>
        <v>0.44870631990507992</v>
      </c>
      <c r="AG255" s="27">
        <f t="shared" si="79"/>
        <v>1.5198684153570663</v>
      </c>
      <c r="AH255" s="31" t="s">
        <v>29</v>
      </c>
      <c r="AI255" s="27" t="s">
        <v>29</v>
      </c>
      <c r="AJ255" s="27" t="s">
        <v>29</v>
      </c>
      <c r="AK255" s="27" t="s">
        <v>29</v>
      </c>
      <c r="AL255" s="27" t="s">
        <v>29</v>
      </c>
      <c r="AM255" s="27" t="s">
        <v>29</v>
      </c>
    </row>
    <row r="256" spans="1:39" s="25" customFormat="1" x14ac:dyDescent="0.2">
      <c r="A256" s="25">
        <v>24</v>
      </c>
      <c r="B256" s="25">
        <v>3</v>
      </c>
      <c r="C256" s="26">
        <v>24.03</v>
      </c>
      <c r="D256" s="26" t="s">
        <v>315</v>
      </c>
      <c r="E256" s="9" t="s">
        <v>110</v>
      </c>
      <c r="F256" s="9">
        <v>1</v>
      </c>
      <c r="G256" s="27">
        <v>1</v>
      </c>
      <c r="H256" s="27">
        <f t="shared" si="66"/>
        <v>0.3010299956639812</v>
      </c>
      <c r="I256" s="27">
        <f t="shared" si="67"/>
        <v>1.2247448713915889</v>
      </c>
      <c r="J256" s="27" t="s">
        <v>29</v>
      </c>
      <c r="K256" s="27" t="s">
        <v>29</v>
      </c>
      <c r="L256" s="27" t="s">
        <v>29</v>
      </c>
      <c r="M256" s="27" t="s">
        <v>29</v>
      </c>
      <c r="N256" s="27" t="s">
        <v>29</v>
      </c>
      <c r="O256" s="27" t="s">
        <v>29</v>
      </c>
      <c r="P256" s="27" t="s">
        <v>29</v>
      </c>
      <c r="Q256" s="27" t="s">
        <v>29</v>
      </c>
      <c r="R256" s="27" t="s">
        <v>29</v>
      </c>
      <c r="S256" s="27" t="s">
        <v>29</v>
      </c>
      <c r="T256" s="27" t="s">
        <v>29</v>
      </c>
      <c r="U256" s="27" t="s">
        <v>29</v>
      </c>
      <c r="V256" s="27" t="s">
        <v>29</v>
      </c>
      <c r="W256" s="27" t="s">
        <v>29</v>
      </c>
      <c r="X256" s="27" t="s">
        <v>29</v>
      </c>
      <c r="Y256" s="27" t="s">
        <v>29</v>
      </c>
      <c r="Z256" s="27" t="s">
        <v>29</v>
      </c>
      <c r="AA256" s="27" t="s">
        <v>29</v>
      </c>
      <c r="AB256" s="27" t="s">
        <v>29</v>
      </c>
      <c r="AC256" s="27" t="s">
        <v>29</v>
      </c>
      <c r="AD256" s="27" t="s">
        <v>29</v>
      </c>
      <c r="AE256" s="27" t="s">
        <v>29</v>
      </c>
      <c r="AF256" s="27" t="s">
        <v>29</v>
      </c>
      <c r="AG256" s="27" t="s">
        <v>29</v>
      </c>
      <c r="AH256" s="31" t="s">
        <v>29</v>
      </c>
      <c r="AI256" s="27" t="s">
        <v>29</v>
      </c>
      <c r="AJ256" s="27" t="s">
        <v>29</v>
      </c>
      <c r="AK256" s="27" t="s">
        <v>29</v>
      </c>
      <c r="AL256" s="27" t="s">
        <v>29</v>
      </c>
      <c r="AM256" s="27" t="s">
        <v>29</v>
      </c>
    </row>
    <row r="257" spans="1:39" s="25" customFormat="1" x14ac:dyDescent="0.2">
      <c r="A257" s="25">
        <v>24</v>
      </c>
      <c r="B257" s="25">
        <v>4</v>
      </c>
      <c r="C257" s="26">
        <v>24.04</v>
      </c>
      <c r="D257" s="26" t="s">
        <v>315</v>
      </c>
      <c r="E257" s="9" t="s">
        <v>113</v>
      </c>
      <c r="F257" s="9">
        <v>1</v>
      </c>
      <c r="G257" s="27">
        <v>10</v>
      </c>
      <c r="H257" s="27">
        <f t="shared" si="66"/>
        <v>1.0413926851582251</v>
      </c>
      <c r="I257" s="27">
        <f t="shared" si="67"/>
        <v>3.2403703492039302</v>
      </c>
      <c r="J257" s="27">
        <v>142</v>
      </c>
      <c r="K257" s="27">
        <f t="shared" si="68"/>
        <v>2.1553360374650619</v>
      </c>
      <c r="L257" s="27">
        <f t="shared" si="69"/>
        <v>11.937336386313323</v>
      </c>
      <c r="M257" s="27">
        <v>142</v>
      </c>
      <c r="N257" s="27">
        <f t="shared" si="70"/>
        <v>2.1553360374650619</v>
      </c>
      <c r="O257" s="27">
        <f t="shared" si="71"/>
        <v>11.937336386313323</v>
      </c>
      <c r="P257" s="26">
        <v>100.72924707771718</v>
      </c>
      <c r="Q257" s="27">
        <f t="shared" si="72"/>
        <v>2.0074458301931895</v>
      </c>
      <c r="R257" s="27">
        <f t="shared" si="73"/>
        <v>10.061274624903009</v>
      </c>
      <c r="S257" s="28" t="s">
        <v>29</v>
      </c>
      <c r="T257" s="27" t="s">
        <v>29</v>
      </c>
      <c r="U257" s="27" t="s">
        <v>29</v>
      </c>
      <c r="V257" s="28">
        <v>100.71320968160792</v>
      </c>
      <c r="W257" s="27">
        <f t="shared" si="86"/>
        <v>2.0073773592087183</v>
      </c>
      <c r="X257" s="27">
        <f t="shared" si="87"/>
        <v>10.060477607032775</v>
      </c>
      <c r="Y257" s="26">
        <v>5</v>
      </c>
      <c r="Z257" s="27">
        <f t="shared" si="74"/>
        <v>0.77815125038364363</v>
      </c>
      <c r="AA257" s="27">
        <f t="shared" si="75"/>
        <v>2.3452078799117149</v>
      </c>
      <c r="AB257" s="29">
        <v>173</v>
      </c>
      <c r="AC257" s="27">
        <f t="shared" si="76"/>
        <v>2.2405492482825999</v>
      </c>
      <c r="AD257" s="27">
        <f t="shared" si="77"/>
        <v>13.171939872319491</v>
      </c>
      <c r="AE257" s="30">
        <v>1.65</v>
      </c>
      <c r="AF257" s="27">
        <f t="shared" si="78"/>
        <v>0.42324587393680785</v>
      </c>
      <c r="AG257" s="27">
        <f t="shared" si="79"/>
        <v>1.4662878298615181</v>
      </c>
      <c r="AH257" s="31" t="s">
        <v>29</v>
      </c>
      <c r="AI257" s="27" t="s">
        <v>29</v>
      </c>
      <c r="AJ257" s="27" t="s">
        <v>29</v>
      </c>
      <c r="AK257" s="27" t="s">
        <v>29</v>
      </c>
      <c r="AL257" s="27" t="s">
        <v>29</v>
      </c>
      <c r="AM257" s="27" t="s">
        <v>29</v>
      </c>
    </row>
    <row r="258" spans="1:39" s="25" customFormat="1" x14ac:dyDescent="0.2">
      <c r="A258" s="25">
        <v>24</v>
      </c>
      <c r="B258" s="25">
        <v>5</v>
      </c>
      <c r="C258" s="26">
        <v>24.05</v>
      </c>
      <c r="D258" s="26" t="s">
        <v>315</v>
      </c>
      <c r="E258" s="9" t="s">
        <v>175</v>
      </c>
      <c r="F258" s="9">
        <v>1</v>
      </c>
      <c r="G258" s="27">
        <v>5</v>
      </c>
      <c r="H258" s="27">
        <f t="shared" si="66"/>
        <v>0.77815125038364363</v>
      </c>
      <c r="I258" s="27">
        <f t="shared" si="67"/>
        <v>2.3452078799117149</v>
      </c>
      <c r="J258" s="27">
        <v>142</v>
      </c>
      <c r="K258" s="27">
        <f t="shared" si="68"/>
        <v>2.1553360374650619</v>
      </c>
      <c r="L258" s="27">
        <f t="shared" si="69"/>
        <v>11.937336386313323</v>
      </c>
      <c r="M258" s="27">
        <v>142</v>
      </c>
      <c r="N258" s="27">
        <f t="shared" si="70"/>
        <v>2.1553360374650619</v>
      </c>
      <c r="O258" s="27">
        <f t="shared" si="71"/>
        <v>11.937336386313323</v>
      </c>
      <c r="P258" s="26" t="s">
        <v>29</v>
      </c>
      <c r="Q258" s="27" t="s">
        <v>29</v>
      </c>
      <c r="R258" s="27" t="s">
        <v>29</v>
      </c>
      <c r="S258" s="27" t="s">
        <v>29</v>
      </c>
      <c r="T258" s="27" t="s">
        <v>29</v>
      </c>
      <c r="U258" s="27" t="s">
        <v>29</v>
      </c>
      <c r="V258" s="28">
        <v>77.680324161566503</v>
      </c>
      <c r="W258" s="27">
        <f t="shared" si="86"/>
        <v>1.8958661405366937</v>
      </c>
      <c r="X258" s="27">
        <f t="shared" si="87"/>
        <v>8.8419638181552465</v>
      </c>
      <c r="Y258" s="26">
        <v>8.6666666666666661</v>
      </c>
      <c r="Z258" s="27">
        <f t="shared" si="74"/>
        <v>0.98527674317929359</v>
      </c>
      <c r="AA258" s="27">
        <f t="shared" si="75"/>
        <v>3.0276503540974917</v>
      </c>
      <c r="AB258" s="29">
        <v>120.66666666666667</v>
      </c>
      <c r="AC258" s="27">
        <f t="shared" si="76"/>
        <v>2.0851716097368125</v>
      </c>
      <c r="AD258" s="27">
        <f t="shared" si="77"/>
        <v>11.007573150638912</v>
      </c>
      <c r="AE258" s="30">
        <v>1.73</v>
      </c>
      <c r="AF258" s="27">
        <f t="shared" si="78"/>
        <v>0.43616264704075602</v>
      </c>
      <c r="AG258" s="27">
        <f t="shared" si="79"/>
        <v>1.4933184523068079</v>
      </c>
      <c r="AH258" s="31">
        <v>2.1333333333333333</v>
      </c>
      <c r="AI258" s="27">
        <f t="shared" si="80"/>
        <v>0.49600659888003623</v>
      </c>
      <c r="AJ258" s="27">
        <f t="shared" si="81"/>
        <v>1.622754859285078</v>
      </c>
      <c r="AK258" s="25">
        <v>1.97</v>
      </c>
      <c r="AL258" s="27">
        <f t="shared" si="82"/>
        <v>0.47275644931721233</v>
      </c>
      <c r="AM258" s="27">
        <f t="shared" si="83"/>
        <v>1.5716233645501709</v>
      </c>
    </row>
    <row r="259" spans="1:39" s="25" customFormat="1" x14ac:dyDescent="0.2">
      <c r="A259" s="25">
        <v>24</v>
      </c>
      <c r="B259" s="25">
        <v>6</v>
      </c>
      <c r="C259" s="26">
        <v>24.06</v>
      </c>
      <c r="D259" s="26" t="s">
        <v>312</v>
      </c>
      <c r="E259" s="9" t="s">
        <v>9</v>
      </c>
      <c r="F259" s="9">
        <v>1</v>
      </c>
      <c r="G259" s="27">
        <v>11</v>
      </c>
      <c r="H259" s="27">
        <f t="shared" ref="H259:H322" si="88">LOG10(G259+1)</f>
        <v>1.0791812460476249</v>
      </c>
      <c r="I259" s="27">
        <f t="shared" ref="I259:I322" si="89">SQRT(G259+0.5)</f>
        <v>3.3911649915626341</v>
      </c>
      <c r="J259" s="27">
        <v>135</v>
      </c>
      <c r="K259" s="27">
        <f t="shared" si="68"/>
        <v>2.1335389083702174</v>
      </c>
      <c r="L259" s="27">
        <f t="shared" si="69"/>
        <v>11.640446726822816</v>
      </c>
      <c r="M259" s="27">
        <v>135</v>
      </c>
      <c r="N259" s="27">
        <f t="shared" si="70"/>
        <v>2.1335389083702174</v>
      </c>
      <c r="O259" s="27">
        <f t="shared" si="71"/>
        <v>11.640446726822816</v>
      </c>
      <c r="P259" s="26">
        <v>62.539764254783812</v>
      </c>
      <c r="Q259" s="27">
        <f t="shared" ref="Q259:Q322" si="90">LOG10(P259+1)</f>
        <v>1.8030455991748482</v>
      </c>
      <c r="R259" s="27">
        <f t="shared" ref="R259:R322" si="91">SQRT(P259+0.5)</f>
        <v>7.9397584506572878</v>
      </c>
      <c r="S259" s="28">
        <v>73.405461001211549</v>
      </c>
      <c r="T259" s="27">
        <f t="shared" ref="T259:T322" si="92">LOG10(S259+1)</f>
        <v>1.87160481183156</v>
      </c>
      <c r="U259" s="27">
        <f t="shared" ref="U259:U322" si="93">SQRT(S259+0.5)</f>
        <v>8.5968285432019371</v>
      </c>
      <c r="V259" s="28">
        <v>70.802647258178851</v>
      </c>
      <c r="W259" s="27">
        <f t="shared" si="86"/>
        <v>1.8561404563373602</v>
      </c>
      <c r="X259" s="27">
        <f t="shared" si="87"/>
        <v>8.444089486627842</v>
      </c>
      <c r="Y259" s="26">
        <v>7.666666666666667</v>
      </c>
      <c r="Z259" s="27">
        <f t="shared" si="74"/>
        <v>0.93785209325115559</v>
      </c>
      <c r="AA259" s="27">
        <f t="shared" si="75"/>
        <v>2.8577380332470415</v>
      </c>
      <c r="AB259" s="29">
        <v>277.33333333333331</v>
      </c>
      <c r="AC259" s="27">
        <f t="shared" si="76"/>
        <v>2.4445652207639395</v>
      </c>
      <c r="AD259" s="27">
        <f t="shared" si="77"/>
        <v>16.668333250008331</v>
      </c>
      <c r="AE259" s="30">
        <v>1.55</v>
      </c>
      <c r="AF259" s="27">
        <f t="shared" si="78"/>
        <v>0.40654018043395512</v>
      </c>
      <c r="AG259" s="27">
        <f t="shared" si="79"/>
        <v>1.4317821063276353</v>
      </c>
      <c r="AH259" s="31" t="s">
        <v>29</v>
      </c>
      <c r="AI259" s="27" t="s">
        <v>29</v>
      </c>
      <c r="AJ259" s="27" t="s">
        <v>29</v>
      </c>
      <c r="AK259" s="27" t="s">
        <v>29</v>
      </c>
      <c r="AL259" s="27" t="s">
        <v>29</v>
      </c>
      <c r="AM259" s="27" t="s">
        <v>29</v>
      </c>
    </row>
    <row r="260" spans="1:39" s="25" customFormat="1" x14ac:dyDescent="0.2">
      <c r="A260" s="25">
        <v>24</v>
      </c>
      <c r="B260" s="25">
        <v>7</v>
      </c>
      <c r="C260" s="26">
        <v>24.07</v>
      </c>
      <c r="D260" s="26" t="s">
        <v>316</v>
      </c>
      <c r="E260" s="9" t="s">
        <v>153</v>
      </c>
      <c r="F260" s="9">
        <v>2</v>
      </c>
      <c r="G260" s="27">
        <v>14</v>
      </c>
      <c r="H260" s="27">
        <f t="shared" si="88"/>
        <v>1.1760912590556813</v>
      </c>
      <c r="I260" s="27">
        <f t="shared" si="89"/>
        <v>3.8078865529319543</v>
      </c>
      <c r="J260" s="27">
        <v>80</v>
      </c>
      <c r="K260" s="27">
        <f t="shared" ref="K260:K323" si="94">LOG10(J260+1)</f>
        <v>1.9084850188786497</v>
      </c>
      <c r="L260" s="27">
        <f t="shared" ref="L260:L323" si="95">SQRT(J260+0.5)</f>
        <v>8.9721792224631809</v>
      </c>
      <c r="M260" s="27">
        <v>80</v>
      </c>
      <c r="N260" s="27">
        <f t="shared" ref="N260:N323" si="96">LOG10(M260+1)</f>
        <v>1.9084850188786497</v>
      </c>
      <c r="O260" s="27">
        <f t="shared" ref="O260:O323" si="97">SQRT(M260+0.5)</f>
        <v>8.9721792224631809</v>
      </c>
      <c r="P260" s="26">
        <v>75.820369322840818</v>
      </c>
      <c r="Q260" s="27">
        <f t="shared" si="90"/>
        <v>1.8854763907552996</v>
      </c>
      <c r="R260" s="27">
        <f t="shared" si="91"/>
        <v>8.7361530047750886</v>
      </c>
      <c r="S260" s="28">
        <v>69.671678267133046</v>
      </c>
      <c r="T260" s="27">
        <f t="shared" si="92"/>
        <v>1.8492454047928701</v>
      </c>
      <c r="U260" s="27">
        <f t="shared" si="93"/>
        <v>8.376853721244812</v>
      </c>
      <c r="V260" s="28">
        <v>63.290660256802951</v>
      </c>
      <c r="W260" s="27">
        <f t="shared" si="86"/>
        <v>1.8081478859328044</v>
      </c>
      <c r="X260" s="27">
        <f t="shared" si="87"/>
        <v>7.986905549510583</v>
      </c>
      <c r="Y260" s="26">
        <f>3/3</f>
        <v>1</v>
      </c>
      <c r="Z260" s="27">
        <f t="shared" ref="Z260:Z323" si="98">LOG10(Y260+1)</f>
        <v>0.3010299956639812</v>
      </c>
      <c r="AA260" s="27">
        <f t="shared" ref="AA260:AA323" si="99">SQRT(Y260+0.5)</f>
        <v>1.2247448713915889</v>
      </c>
      <c r="AB260" s="29">
        <v>118</v>
      </c>
      <c r="AC260" s="27">
        <f t="shared" ref="AC260:AC323" si="100">LOG10(AB260+1)</f>
        <v>2.0755469613925306</v>
      </c>
      <c r="AD260" s="27">
        <f t="shared" ref="AD260:AD323" si="101">SQRT(AB260+0.5)</f>
        <v>10.88577052853862</v>
      </c>
      <c r="AE260" s="30">
        <v>1.27</v>
      </c>
      <c r="AF260" s="27">
        <f t="shared" ref="AF260:AF323" si="102">LOG10(AE260+1)</f>
        <v>0.35602585719312274</v>
      </c>
      <c r="AG260" s="27">
        <f t="shared" ref="AG260:AG323" si="103">SQRT(AE260+0.5)</f>
        <v>1.3304134695650072</v>
      </c>
      <c r="AH260" s="31">
        <v>8.1333333333333329</v>
      </c>
      <c r="AI260" s="27">
        <f t="shared" ref="AI260:AI321" si="104">LOG10(AH260+1)</f>
        <v>0.96062930810072555</v>
      </c>
      <c r="AJ260" s="27">
        <f t="shared" ref="AJ260:AJ323" si="105">SQRT(AH260+0.5)</f>
        <v>2.9382534494718682</v>
      </c>
      <c r="AK260" s="25">
        <v>2.0699999999999998</v>
      </c>
      <c r="AL260" s="27">
        <f t="shared" ref="AL260:AL321" si="106">LOG10(AK260+1)</f>
        <v>0.48713837547718647</v>
      </c>
      <c r="AM260" s="27">
        <f t="shared" ref="AM260:AM323" si="107">SQRT(AK260+0.5)</f>
        <v>1.6031219541881396</v>
      </c>
    </row>
    <row r="261" spans="1:39" s="25" customFormat="1" x14ac:dyDescent="0.2">
      <c r="A261" s="25">
        <v>24</v>
      </c>
      <c r="B261" s="25">
        <v>8</v>
      </c>
      <c r="C261" s="26">
        <v>24.08</v>
      </c>
      <c r="D261" s="26" t="s">
        <v>316</v>
      </c>
      <c r="E261" s="9" t="s">
        <v>102</v>
      </c>
      <c r="F261" s="9">
        <v>2</v>
      </c>
      <c r="G261" s="27">
        <v>13</v>
      </c>
      <c r="H261" s="27">
        <f t="shared" si="88"/>
        <v>1.146128035678238</v>
      </c>
      <c r="I261" s="27">
        <f t="shared" si="89"/>
        <v>3.6742346141747673</v>
      </c>
      <c r="J261" s="27">
        <v>80</v>
      </c>
      <c r="K261" s="27">
        <f t="shared" si="94"/>
        <v>1.9084850188786497</v>
      </c>
      <c r="L261" s="27">
        <f t="shared" si="95"/>
        <v>8.9721792224631809</v>
      </c>
      <c r="M261" s="27">
        <v>80</v>
      </c>
      <c r="N261" s="27">
        <f t="shared" si="96"/>
        <v>1.9084850188786497</v>
      </c>
      <c r="O261" s="27">
        <f t="shared" si="97"/>
        <v>8.9721792224631809</v>
      </c>
      <c r="P261" s="26">
        <v>85.905607375009836</v>
      </c>
      <c r="Q261" s="27">
        <f t="shared" si="90"/>
        <v>1.9390477991582022</v>
      </c>
      <c r="R261" s="27">
        <f t="shared" si="91"/>
        <v>9.2954616547544227</v>
      </c>
      <c r="S261" s="28">
        <v>79.825772094625123</v>
      </c>
      <c r="T261" s="27">
        <f t="shared" si="92"/>
        <v>1.9075498619360356</v>
      </c>
      <c r="U261" s="27">
        <f t="shared" si="93"/>
        <v>8.962464621666582</v>
      </c>
      <c r="V261" s="28">
        <v>71.354347139920208</v>
      </c>
      <c r="W261" s="27">
        <f t="shared" si="86"/>
        <v>1.8594646291960846</v>
      </c>
      <c r="X261" s="27">
        <f t="shared" si="87"/>
        <v>8.4766943521587592</v>
      </c>
      <c r="Y261" s="26">
        <f>6/3</f>
        <v>2</v>
      </c>
      <c r="Z261" s="27">
        <f t="shared" si="98"/>
        <v>0.47712125471966244</v>
      </c>
      <c r="AA261" s="27">
        <f t="shared" si="99"/>
        <v>1.5811388300841898</v>
      </c>
      <c r="AB261" s="29">
        <v>222.16666666666666</v>
      </c>
      <c r="AC261" s="27">
        <f t="shared" si="100"/>
        <v>2.3486293266283655</v>
      </c>
      <c r="AD261" s="27">
        <f t="shared" si="101"/>
        <v>14.922019523732928</v>
      </c>
      <c r="AE261" s="30">
        <v>1.0900000000000001</v>
      </c>
      <c r="AF261" s="27">
        <f t="shared" si="102"/>
        <v>0.32014628611105395</v>
      </c>
      <c r="AG261" s="27">
        <f t="shared" si="103"/>
        <v>1.2609520212918492</v>
      </c>
      <c r="AH261" s="31">
        <v>15.100000000000001</v>
      </c>
      <c r="AI261" s="27">
        <f t="shared" si="104"/>
        <v>1.2068258760318498</v>
      </c>
      <c r="AJ261" s="27">
        <f t="shared" si="105"/>
        <v>3.9496835316263001</v>
      </c>
      <c r="AK261" s="25">
        <v>2.2999999999999998</v>
      </c>
      <c r="AL261" s="27">
        <f t="shared" si="106"/>
        <v>0.51851393987788741</v>
      </c>
      <c r="AM261" s="27">
        <f t="shared" si="107"/>
        <v>1.6733200530681511</v>
      </c>
    </row>
    <row r="262" spans="1:39" s="25" customFormat="1" x14ac:dyDescent="0.2">
      <c r="A262" s="25">
        <v>24</v>
      </c>
      <c r="B262" s="25">
        <v>9</v>
      </c>
      <c r="C262" s="26">
        <v>24.09</v>
      </c>
      <c r="D262" s="26" t="s">
        <v>313</v>
      </c>
      <c r="E262" s="9" t="s">
        <v>11</v>
      </c>
      <c r="F262" s="9">
        <v>2</v>
      </c>
      <c r="G262" s="27">
        <v>15</v>
      </c>
      <c r="H262" s="27">
        <f t="shared" si="88"/>
        <v>1.2041199826559248</v>
      </c>
      <c r="I262" s="27">
        <f t="shared" si="89"/>
        <v>3.9370039370059056</v>
      </c>
      <c r="J262" s="27">
        <v>58</v>
      </c>
      <c r="K262" s="27">
        <f t="shared" si="94"/>
        <v>1.7708520116421442</v>
      </c>
      <c r="L262" s="27">
        <f t="shared" si="95"/>
        <v>7.6485292703891776</v>
      </c>
      <c r="M262" s="27">
        <v>65</v>
      </c>
      <c r="N262" s="27">
        <f t="shared" si="96"/>
        <v>1.8195439355418688</v>
      </c>
      <c r="O262" s="27">
        <f t="shared" si="97"/>
        <v>8.0932070281193234</v>
      </c>
      <c r="P262" s="26">
        <v>73.556891525780642</v>
      </c>
      <c r="Q262" s="27">
        <f t="shared" si="90"/>
        <v>1.8724877928365016</v>
      </c>
      <c r="R262" s="27">
        <f t="shared" si="91"/>
        <v>8.6056313844935648</v>
      </c>
      <c r="S262" s="28" t="s">
        <v>29</v>
      </c>
      <c r="T262" s="27" t="s">
        <v>29</v>
      </c>
      <c r="U262" s="27" t="s">
        <v>29</v>
      </c>
      <c r="V262" s="28" t="s">
        <v>29</v>
      </c>
      <c r="W262" s="27" t="s">
        <v>29</v>
      </c>
      <c r="X262" s="27" t="s">
        <v>29</v>
      </c>
      <c r="Y262" s="26">
        <v>0.66666666666666663</v>
      </c>
      <c r="Z262" s="27">
        <f t="shared" si="98"/>
        <v>0.22184874961635634</v>
      </c>
      <c r="AA262" s="27">
        <f t="shared" si="99"/>
        <v>1.0801234497346432</v>
      </c>
      <c r="AB262" s="29">
        <v>226.33333333333334</v>
      </c>
      <c r="AC262" s="27">
        <f t="shared" si="100"/>
        <v>2.3566631199368167</v>
      </c>
      <c r="AD262" s="27">
        <f t="shared" si="101"/>
        <v>15.06098713010981</v>
      </c>
      <c r="AE262" s="30">
        <v>0.64</v>
      </c>
      <c r="AF262" s="27">
        <f t="shared" si="102"/>
        <v>0.21484384804769791</v>
      </c>
      <c r="AG262" s="27">
        <f t="shared" si="103"/>
        <v>1.0677078252031311</v>
      </c>
      <c r="AH262" s="31">
        <v>206.20000000000002</v>
      </c>
      <c r="AI262" s="27">
        <f t="shared" si="104"/>
        <v>2.3163897510731957</v>
      </c>
      <c r="AJ262" s="27">
        <f t="shared" si="105"/>
        <v>14.377065069060514</v>
      </c>
      <c r="AK262" s="25">
        <v>1.98</v>
      </c>
      <c r="AL262" s="27">
        <f t="shared" si="106"/>
        <v>0.47421626407625522</v>
      </c>
      <c r="AM262" s="27">
        <f t="shared" si="107"/>
        <v>1.5748015748023623</v>
      </c>
    </row>
    <row r="263" spans="1:39" s="25" customFormat="1" x14ac:dyDescent="0.2">
      <c r="A263" s="25">
        <v>24</v>
      </c>
      <c r="B263" s="25">
        <v>10</v>
      </c>
      <c r="C263" s="26">
        <v>24.1</v>
      </c>
      <c r="D263" s="26" t="s">
        <v>316</v>
      </c>
      <c r="E263" s="9" t="s">
        <v>252</v>
      </c>
      <c r="F263" s="9">
        <v>2</v>
      </c>
      <c r="G263" s="27">
        <v>15</v>
      </c>
      <c r="H263" s="27">
        <f t="shared" si="88"/>
        <v>1.2041199826559248</v>
      </c>
      <c r="I263" s="27">
        <f t="shared" si="89"/>
        <v>3.9370039370059056</v>
      </c>
      <c r="J263" s="27">
        <v>73</v>
      </c>
      <c r="K263" s="27">
        <f t="shared" si="94"/>
        <v>1.8692317197309762</v>
      </c>
      <c r="L263" s="27">
        <f t="shared" si="95"/>
        <v>8.5732140997411239</v>
      </c>
      <c r="M263" s="27">
        <v>80</v>
      </c>
      <c r="N263" s="27">
        <f t="shared" si="96"/>
        <v>1.9084850188786497</v>
      </c>
      <c r="O263" s="27">
        <f t="shared" si="97"/>
        <v>8.9721792224631809</v>
      </c>
      <c r="P263" s="26">
        <v>88.134746367672605</v>
      </c>
      <c r="Q263" s="27">
        <f t="shared" si="90"/>
        <v>1.9500470330397217</v>
      </c>
      <c r="R263" s="27">
        <f t="shared" si="91"/>
        <v>9.4146028258059093</v>
      </c>
      <c r="S263" s="28">
        <v>79.677454737351823</v>
      </c>
      <c r="T263" s="27">
        <f t="shared" si="92"/>
        <v>1.9067521883637355</v>
      </c>
      <c r="U263" s="27">
        <f t="shared" si="93"/>
        <v>8.9541864363744299</v>
      </c>
      <c r="V263" s="28">
        <v>64.587104083960938</v>
      </c>
      <c r="W263" s="27">
        <f t="shared" ref="W263:W326" si="108">LOG10(V263+1)</f>
        <v>1.8168184555990765</v>
      </c>
      <c r="X263" s="27">
        <f t="shared" ref="X263:X326" si="109">SQRT(V263+0.5)</f>
        <v>8.067657905734535</v>
      </c>
      <c r="Y263" s="26">
        <f>2/3</f>
        <v>0.66666666666666663</v>
      </c>
      <c r="Z263" s="27">
        <f t="shared" si="98"/>
        <v>0.22184874961635634</v>
      </c>
      <c r="AA263" s="27">
        <f t="shared" si="99"/>
        <v>1.0801234497346432</v>
      </c>
      <c r="AB263" s="29">
        <v>142.5</v>
      </c>
      <c r="AC263" s="27">
        <f t="shared" si="100"/>
        <v>2.1568519010700111</v>
      </c>
      <c r="AD263" s="27">
        <f t="shared" si="101"/>
        <v>11.958260743101398</v>
      </c>
      <c r="AE263" s="30">
        <v>0.98</v>
      </c>
      <c r="AF263" s="27">
        <f t="shared" si="102"/>
        <v>0.2966651902615311</v>
      </c>
      <c r="AG263" s="27">
        <f t="shared" si="103"/>
        <v>1.2165525060596438</v>
      </c>
      <c r="AH263" s="31">
        <v>68.333333333333329</v>
      </c>
      <c r="AI263" s="27">
        <f t="shared" si="104"/>
        <v>1.8409420802430991</v>
      </c>
      <c r="AJ263" s="27">
        <f t="shared" si="105"/>
        <v>8.2965856431024285</v>
      </c>
      <c r="AK263" s="25">
        <v>1.93</v>
      </c>
      <c r="AL263" s="27">
        <f t="shared" si="106"/>
        <v>0.46686762035410939</v>
      </c>
      <c r="AM263" s="27">
        <f t="shared" si="107"/>
        <v>1.5588457268119895</v>
      </c>
    </row>
    <row r="264" spans="1:39" s="25" customFormat="1" x14ac:dyDescent="0.2">
      <c r="A264" s="25">
        <v>24</v>
      </c>
      <c r="B264" s="25">
        <v>11</v>
      </c>
      <c r="C264" s="26">
        <v>24.11</v>
      </c>
      <c r="D264" s="26" t="s">
        <v>316</v>
      </c>
      <c r="E264" s="9" t="s">
        <v>292</v>
      </c>
      <c r="F264" s="9">
        <v>2</v>
      </c>
      <c r="G264" s="27">
        <v>9</v>
      </c>
      <c r="H264" s="27">
        <f t="shared" si="88"/>
        <v>1</v>
      </c>
      <c r="I264" s="27">
        <f t="shared" si="89"/>
        <v>3.082207001484488</v>
      </c>
      <c r="J264" s="27">
        <v>85</v>
      </c>
      <c r="K264" s="27">
        <f t="shared" si="94"/>
        <v>1.9344984512435677</v>
      </c>
      <c r="L264" s="27">
        <f t="shared" si="95"/>
        <v>9.2466210044534645</v>
      </c>
      <c r="M264" s="27">
        <v>92</v>
      </c>
      <c r="N264" s="27">
        <f t="shared" si="96"/>
        <v>1.968482948553935</v>
      </c>
      <c r="O264" s="27">
        <f t="shared" si="97"/>
        <v>9.6176920308356717</v>
      </c>
      <c r="P264" s="26">
        <v>95.338152800419465</v>
      </c>
      <c r="Q264" s="27">
        <f t="shared" si="90"/>
        <v>1.9837983148424825</v>
      </c>
      <c r="R264" s="27">
        <f t="shared" si="91"/>
        <v>9.7896962568007933</v>
      </c>
      <c r="S264" s="28">
        <v>90.041210035060431</v>
      </c>
      <c r="T264" s="27">
        <f t="shared" si="92"/>
        <v>1.9592380213275484</v>
      </c>
      <c r="U264" s="27">
        <f t="shared" si="93"/>
        <v>9.5153145000604376</v>
      </c>
      <c r="V264" s="28">
        <v>76.28416218359726</v>
      </c>
      <c r="W264" s="27">
        <f t="shared" si="108"/>
        <v>1.8880905032197175</v>
      </c>
      <c r="X264" s="27">
        <f t="shared" si="109"/>
        <v>8.7626572558555118</v>
      </c>
      <c r="Y264" s="26">
        <v>3.3333333333333335</v>
      </c>
      <c r="Z264" s="27">
        <f t="shared" si="98"/>
        <v>0.63682209758717434</v>
      </c>
      <c r="AA264" s="27">
        <f t="shared" si="99"/>
        <v>1.9578900207451218</v>
      </c>
      <c r="AB264" s="29">
        <v>149.83333333333334</v>
      </c>
      <c r="AC264" s="27">
        <f t="shared" si="100"/>
        <v>2.1784973288215599</v>
      </c>
      <c r="AD264" s="27">
        <f t="shared" si="101"/>
        <v>12.261049438499681</v>
      </c>
      <c r="AE264" s="30">
        <v>0.98</v>
      </c>
      <c r="AF264" s="27">
        <f t="shared" si="102"/>
        <v>0.2966651902615311</v>
      </c>
      <c r="AG264" s="27">
        <f t="shared" si="103"/>
        <v>1.2165525060596438</v>
      </c>
      <c r="AH264" s="31">
        <v>16.633333333333333</v>
      </c>
      <c r="AI264" s="27">
        <f t="shared" si="104"/>
        <v>1.2463344173155233</v>
      </c>
      <c r="AJ264" s="27">
        <f t="shared" si="105"/>
        <v>4.1392430870067694</v>
      </c>
      <c r="AK264" s="25">
        <v>1.61</v>
      </c>
      <c r="AL264" s="27">
        <f t="shared" si="106"/>
        <v>0.41664050733828101</v>
      </c>
      <c r="AM264" s="27">
        <f t="shared" si="107"/>
        <v>1.452583904633395</v>
      </c>
    </row>
    <row r="265" spans="1:39" s="25" customFormat="1" x14ac:dyDescent="0.2">
      <c r="A265" s="25">
        <v>24</v>
      </c>
      <c r="B265" s="25">
        <v>12</v>
      </c>
      <c r="C265" s="26">
        <v>24.12</v>
      </c>
      <c r="D265" s="26" t="s">
        <v>316</v>
      </c>
      <c r="E265" s="9" t="s">
        <v>269</v>
      </c>
      <c r="F265" s="9">
        <v>2</v>
      </c>
      <c r="G265" s="27">
        <v>7</v>
      </c>
      <c r="H265" s="27">
        <f t="shared" si="88"/>
        <v>0.90308998699194354</v>
      </c>
      <c r="I265" s="27">
        <f t="shared" si="89"/>
        <v>2.7386127875258306</v>
      </c>
      <c r="J265" s="27">
        <v>85</v>
      </c>
      <c r="K265" s="27">
        <f t="shared" si="94"/>
        <v>1.9344984512435677</v>
      </c>
      <c r="L265" s="27">
        <f t="shared" si="95"/>
        <v>9.2466210044534645</v>
      </c>
      <c r="M265" s="27">
        <v>85</v>
      </c>
      <c r="N265" s="27">
        <f t="shared" si="96"/>
        <v>1.9344984512435677</v>
      </c>
      <c r="O265" s="27">
        <f t="shared" si="97"/>
        <v>9.2466210044534645</v>
      </c>
      <c r="P265" s="26">
        <v>91.540695504908797</v>
      </c>
      <c r="Q265" s="27">
        <f t="shared" si="90"/>
        <v>1.9663327591881807</v>
      </c>
      <c r="R265" s="27">
        <f t="shared" si="91"/>
        <v>9.593784211921216</v>
      </c>
      <c r="S265" s="28">
        <v>64.4977691962347</v>
      </c>
      <c r="T265" s="27">
        <f t="shared" si="92"/>
        <v>1.8162265085068361</v>
      </c>
      <c r="U265" s="27">
        <f t="shared" si="93"/>
        <v>8.062119398535021</v>
      </c>
      <c r="V265" s="28">
        <v>57.8046133821586</v>
      </c>
      <c r="W265" s="27">
        <f t="shared" si="108"/>
        <v>1.7694113989982425</v>
      </c>
      <c r="X265" s="27">
        <f t="shared" si="109"/>
        <v>7.6357457646361304</v>
      </c>
      <c r="Y265" s="26">
        <v>4</v>
      </c>
      <c r="Z265" s="27">
        <f t="shared" si="98"/>
        <v>0.69897000433601886</v>
      </c>
      <c r="AA265" s="27">
        <f t="shared" si="99"/>
        <v>2.1213203435596424</v>
      </c>
      <c r="AB265" s="29">
        <v>235.83333333333334</v>
      </c>
      <c r="AC265" s="27">
        <f t="shared" si="100"/>
        <v>2.3744428275438261</v>
      </c>
      <c r="AD265" s="27">
        <f t="shared" si="101"/>
        <v>15.37313674346694</v>
      </c>
      <c r="AE265" s="30">
        <v>0.98</v>
      </c>
      <c r="AF265" s="27">
        <f t="shared" si="102"/>
        <v>0.2966651902615311</v>
      </c>
      <c r="AG265" s="27">
        <f t="shared" si="103"/>
        <v>1.2165525060596438</v>
      </c>
      <c r="AH265" s="31">
        <v>16.233333333333334</v>
      </c>
      <c r="AI265" s="27">
        <f t="shared" si="104"/>
        <v>1.2363692883742801</v>
      </c>
      <c r="AJ265" s="27">
        <f t="shared" si="105"/>
        <v>4.0906397217713186</v>
      </c>
      <c r="AK265" s="25">
        <v>2.1</v>
      </c>
      <c r="AL265" s="27">
        <f t="shared" si="106"/>
        <v>0.49136169383427269</v>
      </c>
      <c r="AM265" s="27">
        <f t="shared" si="107"/>
        <v>1.61245154965971</v>
      </c>
    </row>
    <row r="266" spans="1:39" s="25" customFormat="1" x14ac:dyDescent="0.2">
      <c r="A266" s="25">
        <v>25</v>
      </c>
      <c r="B266" s="25">
        <v>1</v>
      </c>
      <c r="C266" s="26">
        <v>25.01</v>
      </c>
      <c r="D266" s="26" t="s">
        <v>316</v>
      </c>
      <c r="E266" s="9" t="s">
        <v>6</v>
      </c>
      <c r="F266" s="9">
        <v>1</v>
      </c>
      <c r="G266" s="27">
        <v>7</v>
      </c>
      <c r="H266" s="27">
        <f t="shared" si="88"/>
        <v>0.90308998699194354</v>
      </c>
      <c r="I266" s="27">
        <f t="shared" si="89"/>
        <v>2.7386127875258306</v>
      </c>
      <c r="J266" s="27">
        <v>80</v>
      </c>
      <c r="K266" s="27">
        <f t="shared" si="94"/>
        <v>1.9084850188786497</v>
      </c>
      <c r="L266" s="27">
        <f t="shared" si="95"/>
        <v>8.9721792224631809</v>
      </c>
      <c r="M266" s="27">
        <v>85</v>
      </c>
      <c r="N266" s="27">
        <f t="shared" si="96"/>
        <v>1.9344984512435677</v>
      </c>
      <c r="O266" s="27">
        <f t="shared" si="97"/>
        <v>9.2466210044534645</v>
      </c>
      <c r="P266" s="26">
        <v>90.491918979839326</v>
      </c>
      <c r="Q266" s="27">
        <f t="shared" si="90"/>
        <v>1.9613827367172738</v>
      </c>
      <c r="R266" s="27">
        <f t="shared" si="91"/>
        <v>9.538968444220755</v>
      </c>
      <c r="S266" s="28">
        <v>100.97719820603454</v>
      </c>
      <c r="T266" s="27">
        <f t="shared" si="92"/>
        <v>2.0085030756803453</v>
      </c>
      <c r="U266" s="27">
        <f t="shared" si="93"/>
        <v>10.073589142209173</v>
      </c>
      <c r="V266" s="28">
        <v>89.773134426068054</v>
      </c>
      <c r="W266" s="27">
        <f t="shared" si="108"/>
        <v>1.957957332035055</v>
      </c>
      <c r="X266" s="27">
        <f t="shared" si="109"/>
        <v>9.5012175233528922</v>
      </c>
      <c r="Y266" s="26">
        <v>3.3333333333333335</v>
      </c>
      <c r="Z266" s="27">
        <f t="shared" si="98"/>
        <v>0.63682209758717434</v>
      </c>
      <c r="AA266" s="27">
        <f t="shared" si="99"/>
        <v>1.9578900207451218</v>
      </c>
      <c r="AB266" s="29">
        <v>164.83333333333334</v>
      </c>
      <c r="AC266" s="27">
        <f t="shared" si="100"/>
        <v>2.2196718303620817</v>
      </c>
      <c r="AD266" s="27">
        <f t="shared" si="101"/>
        <v>12.858201014657274</v>
      </c>
      <c r="AE266" s="30">
        <v>1.91</v>
      </c>
      <c r="AF266" s="27">
        <f t="shared" si="102"/>
        <v>0.46389298898590731</v>
      </c>
      <c r="AG266" s="27">
        <f t="shared" si="103"/>
        <v>1.5524174696260025</v>
      </c>
      <c r="AH266" s="31">
        <v>0.93333333333333302</v>
      </c>
      <c r="AI266" s="27">
        <f t="shared" si="104"/>
        <v>0.28630673884327479</v>
      </c>
      <c r="AJ266" s="27">
        <f t="shared" si="105"/>
        <v>1.1972189997378646</v>
      </c>
      <c r="AK266" s="25">
        <v>2.06</v>
      </c>
      <c r="AL266" s="27">
        <f t="shared" si="106"/>
        <v>0.48572142648158001</v>
      </c>
      <c r="AM266" s="27">
        <f t="shared" si="107"/>
        <v>1.6</v>
      </c>
    </row>
    <row r="267" spans="1:39" s="25" customFormat="1" x14ac:dyDescent="0.2">
      <c r="A267" s="25">
        <v>25</v>
      </c>
      <c r="B267" s="25">
        <v>2</v>
      </c>
      <c r="C267" s="26">
        <v>25.02</v>
      </c>
      <c r="D267" s="26" t="s">
        <v>316</v>
      </c>
      <c r="E267" s="9" t="s">
        <v>14</v>
      </c>
      <c r="F267" s="9">
        <v>1</v>
      </c>
      <c r="G267" s="27">
        <v>14</v>
      </c>
      <c r="H267" s="27">
        <f t="shared" si="88"/>
        <v>1.1760912590556813</v>
      </c>
      <c r="I267" s="27">
        <f t="shared" si="89"/>
        <v>3.8078865529319543</v>
      </c>
      <c r="J267" s="27">
        <v>80</v>
      </c>
      <c r="K267" s="27">
        <f t="shared" si="94"/>
        <v>1.9084850188786497</v>
      </c>
      <c r="L267" s="27">
        <f t="shared" si="95"/>
        <v>8.9721792224631809</v>
      </c>
      <c r="M267" s="27">
        <v>80</v>
      </c>
      <c r="N267" s="27">
        <f t="shared" si="96"/>
        <v>1.9084850188786497</v>
      </c>
      <c r="O267" s="27">
        <f t="shared" si="97"/>
        <v>8.9721792224631809</v>
      </c>
      <c r="P267" s="26">
        <v>107.07214388967731</v>
      </c>
      <c r="Q267" s="27">
        <f t="shared" si="90"/>
        <v>2.0337137669043419</v>
      </c>
      <c r="R267" s="27">
        <f t="shared" si="91"/>
        <v>10.37169918044663</v>
      </c>
      <c r="S267" s="28">
        <v>95.09869857145911</v>
      </c>
      <c r="T267" s="27">
        <f t="shared" si="92"/>
        <v>1.9827175062215001</v>
      </c>
      <c r="U267" s="27">
        <f t="shared" si="93"/>
        <v>9.777458696995815</v>
      </c>
      <c r="V267" s="28">
        <v>97.045917923702618</v>
      </c>
      <c r="W267" s="27">
        <f t="shared" si="108"/>
        <v>1.991429516819557</v>
      </c>
      <c r="X267" s="27">
        <f t="shared" si="109"/>
        <v>9.8765336998211382</v>
      </c>
      <c r="Y267" s="26">
        <f>3/3</f>
        <v>1</v>
      </c>
      <c r="Z267" s="27">
        <f t="shared" si="98"/>
        <v>0.3010299956639812</v>
      </c>
      <c r="AA267" s="27">
        <f t="shared" si="99"/>
        <v>1.2247448713915889</v>
      </c>
      <c r="AB267" s="29">
        <v>148.66666666666666</v>
      </c>
      <c r="AC267" s="27">
        <f t="shared" si="100"/>
        <v>2.1751250862836606</v>
      </c>
      <c r="AD267" s="27">
        <f t="shared" si="101"/>
        <v>12.213380640374174</v>
      </c>
      <c r="AE267" s="30">
        <v>1.635</v>
      </c>
      <c r="AF267" s="27">
        <f t="shared" si="102"/>
        <v>0.42078061954856538</v>
      </c>
      <c r="AG267" s="27">
        <f t="shared" si="103"/>
        <v>1.4611639196202457</v>
      </c>
      <c r="AH267" s="31" t="s">
        <v>29</v>
      </c>
      <c r="AI267" s="27" t="s">
        <v>29</v>
      </c>
      <c r="AJ267" s="27" t="s">
        <v>29</v>
      </c>
      <c r="AK267" s="27" t="s">
        <v>29</v>
      </c>
      <c r="AL267" s="27" t="s">
        <v>29</v>
      </c>
      <c r="AM267" s="27" t="s">
        <v>29</v>
      </c>
    </row>
    <row r="268" spans="1:39" s="25" customFormat="1" x14ac:dyDescent="0.2">
      <c r="A268" s="25">
        <v>25</v>
      </c>
      <c r="B268" s="25">
        <v>3</v>
      </c>
      <c r="C268" s="26">
        <v>25.03</v>
      </c>
      <c r="D268" s="26" t="s">
        <v>316</v>
      </c>
      <c r="E268" s="9" t="s">
        <v>22</v>
      </c>
      <c r="F268" s="9">
        <v>1</v>
      </c>
      <c r="G268" s="27">
        <v>4</v>
      </c>
      <c r="H268" s="27">
        <f t="shared" si="88"/>
        <v>0.69897000433601886</v>
      </c>
      <c r="I268" s="27">
        <f t="shared" si="89"/>
        <v>2.1213203435596424</v>
      </c>
      <c r="J268" s="27">
        <v>92</v>
      </c>
      <c r="K268" s="27">
        <f t="shared" si="94"/>
        <v>1.968482948553935</v>
      </c>
      <c r="L268" s="27">
        <f t="shared" si="95"/>
        <v>9.6176920308356717</v>
      </c>
      <c r="M268" s="27">
        <v>92</v>
      </c>
      <c r="N268" s="27">
        <f t="shared" si="96"/>
        <v>1.968482948553935</v>
      </c>
      <c r="O268" s="27">
        <f t="shared" si="97"/>
        <v>9.6176920308356717</v>
      </c>
      <c r="P268" s="26">
        <v>104.68858606762069</v>
      </c>
      <c r="Q268" s="27">
        <f t="shared" si="90"/>
        <v>2.0240280878229631</v>
      </c>
      <c r="R268" s="27">
        <f t="shared" si="91"/>
        <v>10.256148695666454</v>
      </c>
      <c r="S268" s="28">
        <v>91.189416804369969</v>
      </c>
      <c r="T268" s="27">
        <f t="shared" si="92"/>
        <v>1.9646810676124966</v>
      </c>
      <c r="U268" s="27">
        <f t="shared" si="93"/>
        <v>9.5754590910498898</v>
      </c>
      <c r="V268" s="28">
        <v>80.322632766753344</v>
      </c>
      <c r="W268" s="27">
        <f t="shared" si="108"/>
        <v>1.9102114301918318</v>
      </c>
      <c r="X268" s="27">
        <f t="shared" si="109"/>
        <v>8.9901408646780023</v>
      </c>
      <c r="Y268" s="26">
        <v>8</v>
      </c>
      <c r="Z268" s="27">
        <f t="shared" si="98"/>
        <v>0.95424250943932487</v>
      </c>
      <c r="AA268" s="27">
        <f t="shared" si="99"/>
        <v>2.9154759474226504</v>
      </c>
      <c r="AB268" s="29">
        <v>181</v>
      </c>
      <c r="AC268" s="27">
        <f t="shared" si="100"/>
        <v>2.2600713879850747</v>
      </c>
      <c r="AD268" s="27">
        <f t="shared" si="101"/>
        <v>13.47219358530748</v>
      </c>
      <c r="AE268" s="30">
        <v>1.47</v>
      </c>
      <c r="AF268" s="27">
        <f t="shared" si="102"/>
        <v>0.39269695325966569</v>
      </c>
      <c r="AG268" s="27">
        <f t="shared" si="103"/>
        <v>1.4035668847618199</v>
      </c>
      <c r="AH268" s="31">
        <v>0.26666666666666633</v>
      </c>
      <c r="AI268" s="27">
        <f t="shared" si="104"/>
        <v>0.10266234189714762</v>
      </c>
      <c r="AJ268" s="27">
        <f t="shared" si="105"/>
        <v>0.87559503577091302</v>
      </c>
      <c r="AK268" s="25">
        <v>2.3600000000000003</v>
      </c>
      <c r="AL268" s="27">
        <f t="shared" si="106"/>
        <v>0.5263392773898441</v>
      </c>
      <c r="AM268" s="27">
        <f t="shared" si="107"/>
        <v>1.6911534525287764</v>
      </c>
    </row>
    <row r="269" spans="1:39" s="25" customFormat="1" x14ac:dyDescent="0.2">
      <c r="A269" s="25">
        <v>25</v>
      </c>
      <c r="B269" s="25">
        <v>4</v>
      </c>
      <c r="C269" s="26">
        <v>25.04</v>
      </c>
      <c r="D269" s="26" t="s">
        <v>316</v>
      </c>
      <c r="E269" s="9" t="s">
        <v>30</v>
      </c>
      <c r="F269" s="9">
        <v>1</v>
      </c>
      <c r="G269" s="27">
        <v>9</v>
      </c>
      <c r="H269" s="27">
        <f t="shared" si="88"/>
        <v>1</v>
      </c>
      <c r="I269" s="27">
        <f t="shared" si="89"/>
        <v>3.082207001484488</v>
      </c>
      <c r="J269" s="27">
        <v>80</v>
      </c>
      <c r="K269" s="27">
        <f t="shared" si="94"/>
        <v>1.9084850188786497</v>
      </c>
      <c r="L269" s="27">
        <f t="shared" si="95"/>
        <v>8.9721792224631809</v>
      </c>
      <c r="M269" s="27">
        <v>85</v>
      </c>
      <c r="N269" s="27">
        <f t="shared" si="96"/>
        <v>1.9344984512435677</v>
      </c>
      <c r="O269" s="27">
        <f t="shared" si="97"/>
        <v>9.2466210044534645</v>
      </c>
      <c r="P269" s="26">
        <v>115.84172984435986</v>
      </c>
      <c r="Q269" s="27">
        <f t="shared" si="90"/>
        <v>2.06759797808839</v>
      </c>
      <c r="R269" s="27">
        <f t="shared" si="91"/>
        <v>10.786182357273582</v>
      </c>
      <c r="S269" s="28">
        <v>109.77300217006966</v>
      </c>
      <c r="T269" s="27">
        <f t="shared" si="92"/>
        <v>2.0444339261210396</v>
      </c>
      <c r="U269" s="27">
        <f t="shared" si="93"/>
        <v>10.501095284305807</v>
      </c>
      <c r="V269" s="28">
        <v>88.109064939567219</v>
      </c>
      <c r="W269" s="27">
        <f t="shared" si="108"/>
        <v>1.9499218864496781</v>
      </c>
      <c r="X269" s="27">
        <f t="shared" si="109"/>
        <v>9.413238812415587</v>
      </c>
      <c r="Y269" s="26">
        <v>2.6666666666666665</v>
      </c>
      <c r="Z269" s="27">
        <f t="shared" si="98"/>
        <v>0.56427143043856254</v>
      </c>
      <c r="AA269" s="27">
        <f t="shared" si="99"/>
        <v>1.7795130420052185</v>
      </c>
      <c r="AB269" s="29">
        <v>192.5</v>
      </c>
      <c r="AC269" s="27">
        <f t="shared" si="100"/>
        <v>2.2866809693549301</v>
      </c>
      <c r="AD269" s="27">
        <f t="shared" si="101"/>
        <v>13.892443989449804</v>
      </c>
      <c r="AE269" s="30">
        <v>1.62</v>
      </c>
      <c r="AF269" s="27">
        <f t="shared" si="102"/>
        <v>0.41830129131974547</v>
      </c>
      <c r="AG269" s="27">
        <f t="shared" si="103"/>
        <v>1.4560219778561037</v>
      </c>
      <c r="AH269" s="31" t="s">
        <v>29</v>
      </c>
      <c r="AI269" s="27" t="s">
        <v>29</v>
      </c>
      <c r="AJ269" s="27" t="s">
        <v>29</v>
      </c>
      <c r="AK269" s="27" t="s">
        <v>29</v>
      </c>
      <c r="AL269" s="27" t="s">
        <v>29</v>
      </c>
      <c r="AM269" s="27" t="s">
        <v>29</v>
      </c>
    </row>
    <row r="270" spans="1:39" s="25" customFormat="1" x14ac:dyDescent="0.2">
      <c r="A270" s="25">
        <v>25</v>
      </c>
      <c r="B270" s="25">
        <v>5</v>
      </c>
      <c r="C270" s="26">
        <v>25.05</v>
      </c>
      <c r="D270" s="26" t="s">
        <v>312</v>
      </c>
      <c r="E270" s="9" t="s">
        <v>9</v>
      </c>
      <c r="F270" s="9">
        <v>1</v>
      </c>
      <c r="G270" s="27">
        <v>14</v>
      </c>
      <c r="H270" s="27">
        <f t="shared" si="88"/>
        <v>1.1760912590556813</v>
      </c>
      <c r="I270" s="27">
        <f t="shared" si="89"/>
        <v>3.8078865529319543</v>
      </c>
      <c r="J270" s="27">
        <v>135</v>
      </c>
      <c r="K270" s="27">
        <f t="shared" si="94"/>
        <v>2.1335389083702174</v>
      </c>
      <c r="L270" s="27">
        <f t="shared" si="95"/>
        <v>11.640446726822816</v>
      </c>
      <c r="M270" s="27">
        <v>135</v>
      </c>
      <c r="N270" s="27">
        <f t="shared" si="96"/>
        <v>2.1335389083702174</v>
      </c>
      <c r="O270" s="27">
        <f t="shared" si="97"/>
        <v>11.640446726822816</v>
      </c>
      <c r="P270" s="26">
        <v>75.01546532910163</v>
      </c>
      <c r="Q270" s="27">
        <f t="shared" si="90"/>
        <v>1.8809019583835203</v>
      </c>
      <c r="R270" s="27">
        <f t="shared" si="91"/>
        <v>8.6899634826103629</v>
      </c>
      <c r="S270" s="28">
        <v>79.966560856323582</v>
      </c>
      <c r="T270" s="27">
        <f t="shared" si="92"/>
        <v>1.9083056925324238</v>
      </c>
      <c r="U270" s="27">
        <f t="shared" si="93"/>
        <v>8.9703155382808912</v>
      </c>
      <c r="V270" s="28">
        <v>75.620573449005363</v>
      </c>
      <c r="W270" s="27">
        <f t="shared" si="108"/>
        <v>1.8843453980360789</v>
      </c>
      <c r="X270" s="27">
        <f t="shared" si="109"/>
        <v>8.7247105080343701</v>
      </c>
      <c r="Y270" s="26">
        <v>5</v>
      </c>
      <c r="Z270" s="27">
        <f t="shared" si="98"/>
        <v>0.77815125038364363</v>
      </c>
      <c r="AA270" s="27">
        <f t="shared" si="99"/>
        <v>2.3452078799117149</v>
      </c>
      <c r="AB270" s="29">
        <v>224.5</v>
      </c>
      <c r="AC270" s="27">
        <f t="shared" si="100"/>
        <v>2.3531465462139796</v>
      </c>
      <c r="AD270" s="27">
        <f t="shared" si="101"/>
        <v>15</v>
      </c>
      <c r="AE270" s="30">
        <v>1.63</v>
      </c>
      <c r="AF270" s="27">
        <f t="shared" si="102"/>
        <v>0.41995574848975786</v>
      </c>
      <c r="AG270" s="27">
        <f t="shared" si="103"/>
        <v>1.4594519519326423</v>
      </c>
      <c r="AH270" s="31">
        <v>0.56666666666666643</v>
      </c>
      <c r="AI270" s="27">
        <f t="shared" si="104"/>
        <v>0.19497660321605495</v>
      </c>
      <c r="AJ270" s="27">
        <f t="shared" si="105"/>
        <v>1.0327955589886444</v>
      </c>
      <c r="AK270" s="25">
        <v>2.46</v>
      </c>
      <c r="AL270" s="27">
        <f t="shared" si="106"/>
        <v>0.53907609879277663</v>
      </c>
      <c r="AM270" s="27">
        <f t="shared" si="107"/>
        <v>1.7204650534085253</v>
      </c>
    </row>
    <row r="271" spans="1:39" s="25" customFormat="1" x14ac:dyDescent="0.2">
      <c r="A271" s="25">
        <v>25</v>
      </c>
      <c r="B271" s="25">
        <v>6</v>
      </c>
      <c r="C271" s="26">
        <v>25.06</v>
      </c>
      <c r="D271" s="26" t="s">
        <v>316</v>
      </c>
      <c r="E271" s="9" t="s">
        <v>42</v>
      </c>
      <c r="F271" s="9">
        <v>1</v>
      </c>
      <c r="G271" s="27">
        <v>14</v>
      </c>
      <c r="H271" s="27">
        <f t="shared" si="88"/>
        <v>1.1760912590556813</v>
      </c>
      <c r="I271" s="27">
        <f t="shared" si="89"/>
        <v>3.8078865529319543</v>
      </c>
      <c r="J271" s="27">
        <v>80</v>
      </c>
      <c r="K271" s="27">
        <f t="shared" si="94"/>
        <v>1.9084850188786497</v>
      </c>
      <c r="L271" s="27">
        <f t="shared" si="95"/>
        <v>8.9721792224631809</v>
      </c>
      <c r="M271" s="27">
        <v>80</v>
      </c>
      <c r="N271" s="27">
        <f t="shared" si="96"/>
        <v>1.9084850188786497</v>
      </c>
      <c r="O271" s="27">
        <f t="shared" si="97"/>
        <v>8.9721792224631809</v>
      </c>
      <c r="P271" s="26">
        <v>98.392023071606047</v>
      </c>
      <c r="Q271" s="27">
        <f t="shared" si="90"/>
        <v>1.9973515305240808</v>
      </c>
      <c r="R271" s="27">
        <f t="shared" si="91"/>
        <v>9.9444468459339674</v>
      </c>
      <c r="S271" s="28">
        <v>99.871580307643129</v>
      </c>
      <c r="T271" s="27">
        <f t="shared" si="92"/>
        <v>2.0037688247690904</v>
      </c>
      <c r="U271" s="27">
        <f t="shared" si="93"/>
        <v>10.018561788382758</v>
      </c>
      <c r="V271" s="28">
        <v>86.520259376787934</v>
      </c>
      <c r="W271" s="27">
        <f t="shared" si="108"/>
        <v>1.9421085960750595</v>
      </c>
      <c r="X271" s="27">
        <f t="shared" si="109"/>
        <v>9.3284650064620998</v>
      </c>
      <c r="Y271" s="26">
        <f>5/3</f>
        <v>1.6666666666666667</v>
      </c>
      <c r="Z271" s="27">
        <f t="shared" si="98"/>
        <v>0.42596873227228121</v>
      </c>
      <c r="AA271" s="27">
        <f t="shared" si="99"/>
        <v>1.4719601443879746</v>
      </c>
      <c r="AB271" s="29">
        <v>165.5</v>
      </c>
      <c r="AC271" s="27">
        <f t="shared" si="100"/>
        <v>2.2214142378423385</v>
      </c>
      <c r="AD271" s="27">
        <f t="shared" si="101"/>
        <v>12.884098726725126</v>
      </c>
      <c r="AE271" s="30">
        <v>1.52</v>
      </c>
      <c r="AF271" s="27">
        <f t="shared" si="102"/>
        <v>0.40140054078154408</v>
      </c>
      <c r="AG271" s="27">
        <f t="shared" si="103"/>
        <v>1.4212670403551895</v>
      </c>
      <c r="AH271" s="31">
        <v>15.133333333333333</v>
      </c>
      <c r="AI271" s="27">
        <f t="shared" si="104"/>
        <v>1.20772410692475</v>
      </c>
      <c r="AJ271" s="27">
        <f t="shared" si="105"/>
        <v>3.9539010272556561</v>
      </c>
      <c r="AK271" s="25">
        <v>2.88</v>
      </c>
      <c r="AL271" s="27">
        <f t="shared" si="106"/>
        <v>0.58883172559420727</v>
      </c>
      <c r="AM271" s="27">
        <f t="shared" si="107"/>
        <v>1.8384776310850235</v>
      </c>
    </row>
    <row r="272" spans="1:39" s="25" customFormat="1" x14ac:dyDescent="0.2">
      <c r="A272" s="25">
        <v>25</v>
      </c>
      <c r="B272" s="25">
        <v>7</v>
      </c>
      <c r="C272" s="26">
        <v>25.07</v>
      </c>
      <c r="D272" s="26" t="s">
        <v>316</v>
      </c>
      <c r="E272" s="9" t="s">
        <v>254</v>
      </c>
      <c r="F272" s="9">
        <v>2</v>
      </c>
      <c r="G272" s="27">
        <v>10</v>
      </c>
      <c r="H272" s="27">
        <f t="shared" si="88"/>
        <v>1.0413926851582251</v>
      </c>
      <c r="I272" s="27">
        <f t="shared" si="89"/>
        <v>3.2403703492039302</v>
      </c>
      <c r="J272" s="27">
        <v>80</v>
      </c>
      <c r="K272" s="27">
        <f t="shared" si="94"/>
        <v>1.9084850188786497</v>
      </c>
      <c r="L272" s="27">
        <f t="shared" si="95"/>
        <v>8.9721792224631809</v>
      </c>
      <c r="M272" s="27">
        <v>80</v>
      </c>
      <c r="N272" s="27">
        <f t="shared" si="96"/>
        <v>1.9084850188786497</v>
      </c>
      <c r="O272" s="27">
        <f t="shared" si="97"/>
        <v>8.9721792224631809</v>
      </c>
      <c r="P272" s="26">
        <v>114.15984647995982</v>
      </c>
      <c r="Q272" s="27">
        <f t="shared" si="90"/>
        <v>2.0613010772467639</v>
      </c>
      <c r="R272" s="27">
        <f t="shared" si="91"/>
        <v>10.707933810028891</v>
      </c>
      <c r="S272" s="28">
        <v>102.93895928370857</v>
      </c>
      <c r="T272" s="27">
        <f t="shared" si="92"/>
        <v>2.0167783640203663</v>
      </c>
      <c r="U272" s="27">
        <f t="shared" si="93"/>
        <v>10.17049454469686</v>
      </c>
      <c r="V272" s="28">
        <v>105.46397457259805</v>
      </c>
      <c r="W272" s="27">
        <f t="shared" si="108"/>
        <v>2.0272026754636978</v>
      </c>
      <c r="X272" s="27">
        <f t="shared" si="109"/>
        <v>10.293880442894119</v>
      </c>
      <c r="Y272" s="26">
        <f>5/3</f>
        <v>1.6666666666666667</v>
      </c>
      <c r="Z272" s="27">
        <f t="shared" si="98"/>
        <v>0.42596873227228121</v>
      </c>
      <c r="AA272" s="27">
        <f t="shared" si="99"/>
        <v>1.4719601443879746</v>
      </c>
      <c r="AB272" s="29">
        <v>166.5</v>
      </c>
      <c r="AC272" s="27">
        <f t="shared" si="100"/>
        <v>2.2240148113728639</v>
      </c>
      <c r="AD272" s="27">
        <f t="shared" si="101"/>
        <v>12.922847983320086</v>
      </c>
      <c r="AE272" s="30">
        <v>1.68</v>
      </c>
      <c r="AF272" s="27">
        <f t="shared" si="102"/>
        <v>0.42813479402878879</v>
      </c>
      <c r="AG272" s="27">
        <f t="shared" si="103"/>
        <v>1.4764823060233399</v>
      </c>
      <c r="AH272" s="31" t="s">
        <v>29</v>
      </c>
      <c r="AI272" s="27" t="s">
        <v>29</v>
      </c>
      <c r="AJ272" s="27" t="s">
        <v>29</v>
      </c>
      <c r="AK272" s="27" t="s">
        <v>29</v>
      </c>
      <c r="AL272" s="27" t="s">
        <v>29</v>
      </c>
      <c r="AM272" s="27" t="s">
        <v>29</v>
      </c>
    </row>
    <row r="273" spans="1:39" s="25" customFormat="1" x14ac:dyDescent="0.2">
      <c r="A273" s="25">
        <v>25</v>
      </c>
      <c r="B273" s="25">
        <v>8</v>
      </c>
      <c r="C273" s="26">
        <v>25.08</v>
      </c>
      <c r="D273" s="26" t="s">
        <v>316</v>
      </c>
      <c r="E273" s="9" t="s">
        <v>293</v>
      </c>
      <c r="F273" s="9">
        <v>2</v>
      </c>
      <c r="G273" s="27">
        <v>13</v>
      </c>
      <c r="H273" s="27">
        <f t="shared" si="88"/>
        <v>1.146128035678238</v>
      </c>
      <c r="I273" s="27">
        <f t="shared" si="89"/>
        <v>3.6742346141747673</v>
      </c>
      <c r="J273" s="27">
        <v>73</v>
      </c>
      <c r="K273" s="27">
        <f t="shared" si="94"/>
        <v>1.8692317197309762</v>
      </c>
      <c r="L273" s="27">
        <f t="shared" si="95"/>
        <v>8.5732140997411239</v>
      </c>
      <c r="M273" s="27">
        <v>80</v>
      </c>
      <c r="N273" s="27">
        <f t="shared" si="96"/>
        <v>1.9084850188786497</v>
      </c>
      <c r="O273" s="27">
        <f t="shared" si="97"/>
        <v>8.9721792224631809</v>
      </c>
      <c r="P273" s="26">
        <v>115.52761860687059</v>
      </c>
      <c r="Q273" s="27">
        <f t="shared" si="90"/>
        <v>2.0664288711732648</v>
      </c>
      <c r="R273" s="27">
        <f t="shared" si="91"/>
        <v>10.771611699595868</v>
      </c>
      <c r="S273" s="28">
        <v>110.06591785756642</v>
      </c>
      <c r="T273" s="27">
        <f t="shared" si="92"/>
        <v>2.0455808100010735</v>
      </c>
      <c r="U273" s="27">
        <f t="shared" si="93"/>
        <v>10.515032946099904</v>
      </c>
      <c r="V273" s="28">
        <v>108.80625094456774</v>
      </c>
      <c r="W273" s="27">
        <f t="shared" si="108"/>
        <v>2.0406270639160735</v>
      </c>
      <c r="X273" s="27">
        <f t="shared" si="109"/>
        <v>10.454962981501549</v>
      </c>
      <c r="Y273" s="26">
        <f>4/3</f>
        <v>1.3333333333333333</v>
      </c>
      <c r="Z273" s="27">
        <f t="shared" si="98"/>
        <v>0.36797678529459432</v>
      </c>
      <c r="AA273" s="27">
        <f t="shared" si="99"/>
        <v>1.35400640077266</v>
      </c>
      <c r="AB273" s="29">
        <v>192</v>
      </c>
      <c r="AC273" s="27">
        <f t="shared" si="100"/>
        <v>2.2855573090077739</v>
      </c>
      <c r="AD273" s="27">
        <f t="shared" si="101"/>
        <v>13.874436925511608</v>
      </c>
      <c r="AE273" s="30">
        <v>0.95</v>
      </c>
      <c r="AF273" s="27">
        <f t="shared" si="102"/>
        <v>0.29003461136251801</v>
      </c>
      <c r="AG273" s="27">
        <f t="shared" si="103"/>
        <v>1.2041594578792296</v>
      </c>
      <c r="AH273" s="31">
        <v>71.599999999999994</v>
      </c>
      <c r="AI273" s="27">
        <f t="shared" si="104"/>
        <v>1.8609366207000937</v>
      </c>
      <c r="AJ273" s="27">
        <f t="shared" si="105"/>
        <v>8.4911718861415117</v>
      </c>
      <c r="AK273" s="25">
        <v>1.65</v>
      </c>
      <c r="AL273" s="27">
        <f t="shared" si="106"/>
        <v>0.42324587393680785</v>
      </c>
      <c r="AM273" s="27">
        <f t="shared" si="107"/>
        <v>1.4662878298615181</v>
      </c>
    </row>
    <row r="274" spans="1:39" s="25" customFormat="1" x14ac:dyDescent="0.2">
      <c r="A274" s="25">
        <v>25</v>
      </c>
      <c r="B274" s="25">
        <v>9</v>
      </c>
      <c r="C274" s="26">
        <v>25.09</v>
      </c>
      <c r="D274" s="26" t="s">
        <v>313</v>
      </c>
      <c r="E274" s="9" t="s">
        <v>11</v>
      </c>
      <c r="F274" s="9">
        <v>2</v>
      </c>
      <c r="G274" s="27">
        <v>15</v>
      </c>
      <c r="H274" s="27">
        <f t="shared" si="88"/>
        <v>1.2041199826559248</v>
      </c>
      <c r="I274" s="27">
        <f t="shared" si="89"/>
        <v>3.9370039370059056</v>
      </c>
      <c r="J274" s="27">
        <v>58</v>
      </c>
      <c r="K274" s="27">
        <f t="shared" si="94"/>
        <v>1.7708520116421442</v>
      </c>
      <c r="L274" s="27">
        <f t="shared" si="95"/>
        <v>7.6485292703891776</v>
      </c>
      <c r="M274" s="27">
        <v>65</v>
      </c>
      <c r="N274" s="27">
        <f t="shared" si="96"/>
        <v>1.8195439355418688</v>
      </c>
      <c r="O274" s="27">
        <f t="shared" si="97"/>
        <v>8.0932070281193234</v>
      </c>
      <c r="P274" s="26">
        <v>122.07195877162847</v>
      </c>
      <c r="Q274" s="27">
        <f t="shared" si="90"/>
        <v>2.0901591127363326</v>
      </c>
      <c r="R274" s="27">
        <f t="shared" si="91"/>
        <v>11.071222099281925</v>
      </c>
      <c r="S274" s="28" t="s">
        <v>29</v>
      </c>
      <c r="T274" s="27" t="s">
        <v>29</v>
      </c>
      <c r="U274" s="27" t="s">
        <v>29</v>
      </c>
      <c r="V274" s="28" t="s">
        <v>29</v>
      </c>
      <c r="W274" s="27" t="s">
        <v>29</v>
      </c>
      <c r="X274" s="27" t="s">
        <v>29</v>
      </c>
      <c r="Y274" s="26">
        <v>0.66666666666666663</v>
      </c>
      <c r="Z274" s="27">
        <f t="shared" si="98"/>
        <v>0.22184874961635634</v>
      </c>
      <c r="AA274" s="27">
        <f t="shared" si="99"/>
        <v>1.0801234497346432</v>
      </c>
      <c r="AB274" s="29">
        <v>219.16666666666666</v>
      </c>
      <c r="AC274" s="27">
        <f t="shared" si="100"/>
        <v>2.3427515672308834</v>
      </c>
      <c r="AD274" s="27">
        <f t="shared" si="101"/>
        <v>14.821156050277139</v>
      </c>
      <c r="AE274" s="30">
        <v>0.67</v>
      </c>
      <c r="AF274" s="27">
        <f t="shared" si="102"/>
        <v>0.22271647114758325</v>
      </c>
      <c r="AG274" s="27">
        <f t="shared" si="103"/>
        <v>1.0816653826391966</v>
      </c>
      <c r="AH274" s="31">
        <v>220.5</v>
      </c>
      <c r="AI274" s="27">
        <f t="shared" si="104"/>
        <v>2.3453737305590883</v>
      </c>
      <c r="AJ274" s="27">
        <f t="shared" si="105"/>
        <v>14.866068747318506</v>
      </c>
      <c r="AK274" s="25">
        <v>2.36</v>
      </c>
      <c r="AL274" s="27">
        <f t="shared" si="106"/>
        <v>0.52633927738984398</v>
      </c>
      <c r="AM274" s="27">
        <f t="shared" si="107"/>
        <v>1.6911534525287764</v>
      </c>
    </row>
    <row r="275" spans="1:39" s="25" customFormat="1" x14ac:dyDescent="0.2">
      <c r="A275" s="25">
        <v>25</v>
      </c>
      <c r="B275" s="25">
        <v>10</v>
      </c>
      <c r="C275" s="26">
        <v>25.1</v>
      </c>
      <c r="D275" s="26" t="s">
        <v>316</v>
      </c>
      <c r="E275" s="9" t="s">
        <v>280</v>
      </c>
      <c r="F275" s="9">
        <v>2</v>
      </c>
      <c r="G275" s="27">
        <v>12</v>
      </c>
      <c r="H275" s="27">
        <f t="shared" si="88"/>
        <v>1.1139433523068367</v>
      </c>
      <c r="I275" s="27">
        <f t="shared" si="89"/>
        <v>3.5355339059327378</v>
      </c>
      <c r="J275" s="27">
        <v>80</v>
      </c>
      <c r="K275" s="27">
        <f t="shared" si="94"/>
        <v>1.9084850188786497</v>
      </c>
      <c r="L275" s="27">
        <f t="shared" si="95"/>
        <v>8.9721792224631809</v>
      </c>
      <c r="M275" s="27">
        <v>85</v>
      </c>
      <c r="N275" s="27">
        <f t="shared" si="96"/>
        <v>1.9344984512435677</v>
      </c>
      <c r="O275" s="27">
        <f t="shared" si="97"/>
        <v>9.2466210044534645</v>
      </c>
      <c r="P275" s="26">
        <v>117.87927361812331</v>
      </c>
      <c r="Q275" s="27">
        <f t="shared" si="90"/>
        <v>2.0751061427774977</v>
      </c>
      <c r="R275" s="27">
        <f t="shared" si="91"/>
        <v>10.88022396911586</v>
      </c>
      <c r="S275" s="28">
        <v>103.46825935527208</v>
      </c>
      <c r="T275" s="27">
        <f t="shared" si="92"/>
        <v>2.0189843585737259</v>
      </c>
      <c r="U275" s="27">
        <f t="shared" si="93"/>
        <v>10.196482695286257</v>
      </c>
      <c r="V275" s="28">
        <v>107.28989141486142</v>
      </c>
      <c r="W275" s="27">
        <f t="shared" si="108"/>
        <v>2.0345879182352777</v>
      </c>
      <c r="X275" s="27">
        <f t="shared" si="109"/>
        <v>10.382191070042076</v>
      </c>
      <c r="Y275" s="26">
        <v>3.6666666666666665</v>
      </c>
      <c r="Z275" s="27">
        <f t="shared" si="98"/>
        <v>0.66900678095857558</v>
      </c>
      <c r="AA275" s="27">
        <f t="shared" si="99"/>
        <v>2.0412414523193148</v>
      </c>
      <c r="AB275" s="29">
        <v>250.83333333333334</v>
      </c>
      <c r="AC275" s="27">
        <f t="shared" si="100"/>
        <v>2.4011132139553819</v>
      </c>
      <c r="AD275" s="27">
        <f t="shared" si="101"/>
        <v>15.853495934125487</v>
      </c>
      <c r="AE275" s="30">
        <v>1.1200000000000001</v>
      </c>
      <c r="AF275" s="27">
        <f t="shared" si="102"/>
        <v>0.32633586092875144</v>
      </c>
      <c r="AG275" s="27">
        <f t="shared" si="103"/>
        <v>1.2727922061357855</v>
      </c>
      <c r="AH275" s="31">
        <v>5.1666666666666661</v>
      </c>
      <c r="AI275" s="27">
        <f t="shared" si="104"/>
        <v>0.79005047368335135</v>
      </c>
      <c r="AJ275" s="27">
        <f t="shared" si="105"/>
        <v>2.3804761428476167</v>
      </c>
      <c r="AK275" s="25">
        <v>2.17</v>
      </c>
      <c r="AL275" s="27">
        <f t="shared" si="106"/>
        <v>0.50105926221775143</v>
      </c>
      <c r="AM275" s="27">
        <f t="shared" si="107"/>
        <v>1.6340134638368191</v>
      </c>
    </row>
    <row r="276" spans="1:39" s="25" customFormat="1" x14ac:dyDescent="0.2">
      <c r="A276" s="25">
        <v>25</v>
      </c>
      <c r="B276" s="25">
        <v>11</v>
      </c>
      <c r="C276" s="26">
        <v>25.11</v>
      </c>
      <c r="D276" s="26" t="s">
        <v>316</v>
      </c>
      <c r="E276" s="9" t="s">
        <v>282</v>
      </c>
      <c r="F276" s="9">
        <v>2</v>
      </c>
      <c r="G276" s="27">
        <v>14</v>
      </c>
      <c r="H276" s="27">
        <f t="shared" si="88"/>
        <v>1.1760912590556813</v>
      </c>
      <c r="I276" s="27">
        <f t="shared" si="89"/>
        <v>3.8078865529319543</v>
      </c>
      <c r="J276" s="27">
        <v>100</v>
      </c>
      <c r="K276" s="27">
        <f t="shared" si="94"/>
        <v>2.0043213737826426</v>
      </c>
      <c r="L276" s="27">
        <f t="shared" si="95"/>
        <v>10.024968827881711</v>
      </c>
      <c r="M276" s="27">
        <v>100</v>
      </c>
      <c r="N276" s="27">
        <f t="shared" si="96"/>
        <v>2.0043213737826426</v>
      </c>
      <c r="O276" s="27">
        <f t="shared" si="97"/>
        <v>10.024968827881711</v>
      </c>
      <c r="P276" s="26">
        <v>143.16358172969103</v>
      </c>
      <c r="Q276" s="27">
        <f t="shared" si="90"/>
        <v>2.1588555637717586</v>
      </c>
      <c r="R276" s="27">
        <f t="shared" si="91"/>
        <v>11.985974375481161</v>
      </c>
      <c r="S276" s="28">
        <v>134.19591220369071</v>
      </c>
      <c r="T276" s="27">
        <f t="shared" si="92"/>
        <v>2.1309635604353567</v>
      </c>
      <c r="U276" s="27">
        <f t="shared" si="93"/>
        <v>11.6058568060997</v>
      </c>
      <c r="V276" s="28">
        <v>119.47792415553565</v>
      </c>
      <c r="W276" s="27">
        <f t="shared" si="108"/>
        <v>2.0809074759917281</v>
      </c>
      <c r="X276" s="27">
        <f t="shared" si="109"/>
        <v>10.953443483924845</v>
      </c>
      <c r="Y276" s="26">
        <v>3.6666666666666665</v>
      </c>
      <c r="Z276" s="27">
        <f t="shared" si="98"/>
        <v>0.66900678095857558</v>
      </c>
      <c r="AA276" s="27">
        <f t="shared" si="99"/>
        <v>2.0412414523193148</v>
      </c>
      <c r="AB276" s="29">
        <v>258.83333333333331</v>
      </c>
      <c r="AC276" s="27">
        <f t="shared" si="100"/>
        <v>2.414694864805198</v>
      </c>
      <c r="AD276" s="27">
        <f t="shared" si="101"/>
        <v>16.10382977224155</v>
      </c>
      <c r="AE276" s="30">
        <v>1.24</v>
      </c>
      <c r="AF276" s="27">
        <f t="shared" si="102"/>
        <v>0.35024801833416286</v>
      </c>
      <c r="AG276" s="27">
        <f t="shared" si="103"/>
        <v>1.3190905958272918</v>
      </c>
      <c r="AH276" s="31">
        <v>14.133333333333333</v>
      </c>
      <c r="AI276" s="27">
        <f t="shared" si="104"/>
        <v>1.1799345981374414</v>
      </c>
      <c r="AJ276" s="27">
        <f t="shared" si="105"/>
        <v>3.8253540141186062</v>
      </c>
      <c r="AK276" s="25">
        <v>2.5</v>
      </c>
      <c r="AL276" s="27">
        <f t="shared" si="106"/>
        <v>0.54406804435027567</v>
      </c>
      <c r="AM276" s="27">
        <f t="shared" si="107"/>
        <v>1.7320508075688772</v>
      </c>
    </row>
    <row r="277" spans="1:39" s="25" customFormat="1" x14ac:dyDescent="0.2">
      <c r="A277" s="25">
        <v>25</v>
      </c>
      <c r="B277" s="25">
        <v>12</v>
      </c>
      <c r="C277" s="26">
        <v>25.12</v>
      </c>
      <c r="D277" s="26" t="s">
        <v>316</v>
      </c>
      <c r="E277" s="9" t="s">
        <v>90</v>
      </c>
      <c r="F277" s="9">
        <v>2</v>
      </c>
      <c r="G277" s="27">
        <v>8</v>
      </c>
      <c r="H277" s="27">
        <f t="shared" si="88"/>
        <v>0.95424250943932487</v>
      </c>
      <c r="I277" s="27">
        <f t="shared" si="89"/>
        <v>2.9154759474226504</v>
      </c>
      <c r="J277" s="27">
        <v>80</v>
      </c>
      <c r="K277" s="27">
        <f t="shared" si="94"/>
        <v>1.9084850188786497</v>
      </c>
      <c r="L277" s="27">
        <f t="shared" si="95"/>
        <v>8.9721792224631809</v>
      </c>
      <c r="M277" s="27">
        <v>80</v>
      </c>
      <c r="N277" s="27">
        <f t="shared" si="96"/>
        <v>1.9084850188786497</v>
      </c>
      <c r="O277" s="27">
        <f t="shared" si="97"/>
        <v>8.9721792224631809</v>
      </c>
      <c r="P277" s="26">
        <v>90.004969257454036</v>
      </c>
      <c r="Q277" s="27">
        <f t="shared" si="90"/>
        <v>1.9590651072899847</v>
      </c>
      <c r="R277" s="27">
        <f t="shared" si="91"/>
        <v>9.5134099700083379</v>
      </c>
      <c r="S277" s="28">
        <v>99.862924039211194</v>
      </c>
      <c r="T277" s="27">
        <f t="shared" si="92"/>
        <v>2.0037315543018659</v>
      </c>
      <c r="U277" s="27">
        <f t="shared" si="93"/>
        <v>10.018129767537012</v>
      </c>
      <c r="V277" s="28">
        <v>89.188297451919581</v>
      </c>
      <c r="W277" s="27">
        <f t="shared" si="108"/>
        <v>1.9551501885200322</v>
      </c>
      <c r="X277" s="27">
        <f t="shared" si="109"/>
        <v>9.4703905649091151</v>
      </c>
      <c r="Y277" s="26">
        <f>12/3</f>
        <v>4</v>
      </c>
      <c r="Z277" s="27">
        <f t="shared" si="98"/>
        <v>0.69897000433601886</v>
      </c>
      <c r="AA277" s="27">
        <f t="shared" si="99"/>
        <v>2.1213203435596424</v>
      </c>
      <c r="AB277" s="29">
        <v>203.5</v>
      </c>
      <c r="AC277" s="27">
        <f t="shared" si="100"/>
        <v>2.3106933123433606</v>
      </c>
      <c r="AD277" s="27">
        <f t="shared" si="101"/>
        <v>14.282856857085701</v>
      </c>
      <c r="AE277" s="30">
        <v>1.1000000000000001</v>
      </c>
      <c r="AF277" s="27">
        <f t="shared" si="102"/>
        <v>0.3222192947339193</v>
      </c>
      <c r="AG277" s="27">
        <f t="shared" si="103"/>
        <v>1.2649110640673518</v>
      </c>
      <c r="AH277" s="31">
        <v>24.633333333333329</v>
      </c>
      <c r="AI277" s="27">
        <f t="shared" si="104"/>
        <v>1.4088050850817686</v>
      </c>
      <c r="AJ277" s="27">
        <f t="shared" si="105"/>
        <v>5.0133156028055259</v>
      </c>
      <c r="AK277" s="25">
        <v>2.13</v>
      </c>
      <c r="AL277" s="27">
        <f t="shared" si="106"/>
        <v>0.49554433754644844</v>
      </c>
      <c r="AM277" s="27">
        <f t="shared" si="107"/>
        <v>1.6217274740226855</v>
      </c>
    </row>
    <row r="278" spans="1:39" s="25" customFormat="1" x14ac:dyDescent="0.2">
      <c r="A278" s="25">
        <v>26</v>
      </c>
      <c r="B278" s="25">
        <v>1</v>
      </c>
      <c r="C278" s="26">
        <v>26.01</v>
      </c>
      <c r="D278" s="26" t="s">
        <v>316</v>
      </c>
      <c r="E278" s="9" t="s">
        <v>46</v>
      </c>
      <c r="F278" s="9">
        <v>1</v>
      </c>
      <c r="G278" s="27">
        <v>6</v>
      </c>
      <c r="H278" s="27">
        <f t="shared" si="88"/>
        <v>0.84509804001425681</v>
      </c>
      <c r="I278" s="27">
        <f t="shared" si="89"/>
        <v>2.5495097567963922</v>
      </c>
      <c r="J278" s="27">
        <v>80</v>
      </c>
      <c r="K278" s="27">
        <f t="shared" si="94"/>
        <v>1.9084850188786497</v>
      </c>
      <c r="L278" s="27">
        <f t="shared" si="95"/>
        <v>8.9721792224631809</v>
      </c>
      <c r="M278" s="27">
        <v>85</v>
      </c>
      <c r="N278" s="27">
        <f t="shared" si="96"/>
        <v>1.9344984512435677</v>
      </c>
      <c r="O278" s="27">
        <f t="shared" si="97"/>
        <v>9.2466210044534645</v>
      </c>
      <c r="P278" s="26">
        <v>84.853772754880637</v>
      </c>
      <c r="Q278" s="27">
        <f t="shared" si="90"/>
        <v>1.9337593845362471</v>
      </c>
      <c r="R278" s="27">
        <f t="shared" si="91"/>
        <v>9.2387105569381625</v>
      </c>
      <c r="S278" s="28">
        <v>68.403486196393217</v>
      </c>
      <c r="T278" s="27">
        <f t="shared" si="92"/>
        <v>1.8413812859855481</v>
      </c>
      <c r="U278" s="27">
        <f t="shared" si="93"/>
        <v>8.3008123817125998</v>
      </c>
      <c r="V278" s="28">
        <v>64.458468758659521</v>
      </c>
      <c r="W278" s="27">
        <f t="shared" si="108"/>
        <v>1.8159658418298725</v>
      </c>
      <c r="X278" s="27">
        <f t="shared" si="109"/>
        <v>8.059681678494476</v>
      </c>
      <c r="Y278" s="26">
        <v>3.3333333333333335</v>
      </c>
      <c r="Z278" s="27">
        <f t="shared" si="98"/>
        <v>0.63682209758717434</v>
      </c>
      <c r="AA278" s="27">
        <f t="shared" si="99"/>
        <v>1.9578900207451218</v>
      </c>
      <c r="AB278" s="29">
        <v>209</v>
      </c>
      <c r="AC278" s="27">
        <f t="shared" si="100"/>
        <v>2.3222192947339191</v>
      </c>
      <c r="AD278" s="27">
        <f t="shared" si="101"/>
        <v>14.474114826130128</v>
      </c>
      <c r="AE278" s="30">
        <v>1.59</v>
      </c>
      <c r="AF278" s="27">
        <f t="shared" si="102"/>
        <v>0.4132997640812518</v>
      </c>
      <c r="AG278" s="27">
        <f t="shared" si="103"/>
        <v>1.4456832294800961</v>
      </c>
      <c r="AH278" s="31" t="s">
        <v>29</v>
      </c>
      <c r="AI278" s="27" t="s">
        <v>29</v>
      </c>
      <c r="AJ278" s="27" t="s">
        <v>29</v>
      </c>
      <c r="AK278" s="27" t="s">
        <v>29</v>
      </c>
      <c r="AL278" s="27" t="s">
        <v>29</v>
      </c>
      <c r="AM278" s="27" t="s">
        <v>29</v>
      </c>
    </row>
    <row r="279" spans="1:39" s="25" customFormat="1" x14ac:dyDescent="0.2">
      <c r="A279" s="25">
        <v>26</v>
      </c>
      <c r="B279" s="25">
        <v>2</v>
      </c>
      <c r="C279" s="26">
        <v>26.02</v>
      </c>
      <c r="D279" s="26" t="s">
        <v>316</v>
      </c>
      <c r="E279" s="9" t="s">
        <v>51</v>
      </c>
      <c r="F279" s="9">
        <v>1</v>
      </c>
      <c r="G279" s="27">
        <v>13</v>
      </c>
      <c r="H279" s="27">
        <f t="shared" si="88"/>
        <v>1.146128035678238</v>
      </c>
      <c r="I279" s="27">
        <f t="shared" si="89"/>
        <v>3.6742346141747673</v>
      </c>
      <c r="J279" s="27">
        <v>80</v>
      </c>
      <c r="K279" s="27">
        <f t="shared" si="94"/>
        <v>1.9084850188786497</v>
      </c>
      <c r="L279" s="27">
        <f t="shared" si="95"/>
        <v>8.9721792224631809</v>
      </c>
      <c r="M279" s="27">
        <v>80</v>
      </c>
      <c r="N279" s="27">
        <f t="shared" si="96"/>
        <v>1.9084850188786497</v>
      </c>
      <c r="O279" s="27">
        <f t="shared" si="97"/>
        <v>8.9721792224631809</v>
      </c>
      <c r="P279" s="26">
        <v>89.960731528148017</v>
      </c>
      <c r="Q279" s="27">
        <f t="shared" si="90"/>
        <v>1.9588539443947237</v>
      </c>
      <c r="R279" s="27">
        <f t="shared" si="91"/>
        <v>9.5110846662275073</v>
      </c>
      <c r="S279" s="28">
        <v>92.118883616712239</v>
      </c>
      <c r="T279" s="27">
        <f t="shared" si="92"/>
        <v>1.9690377606691307</v>
      </c>
      <c r="U279" s="27">
        <f t="shared" si="93"/>
        <v>9.6238705112190814</v>
      </c>
      <c r="V279" s="28">
        <v>75.947331948117011</v>
      </c>
      <c r="W279" s="27">
        <f t="shared" si="108"/>
        <v>1.8861935658140399</v>
      </c>
      <c r="X279" s="27">
        <f t="shared" si="109"/>
        <v>8.7434164917449184</v>
      </c>
      <c r="Y279" s="26">
        <f>6/3</f>
        <v>2</v>
      </c>
      <c r="Z279" s="27">
        <f t="shared" si="98"/>
        <v>0.47712125471966244</v>
      </c>
      <c r="AA279" s="27">
        <f t="shared" si="99"/>
        <v>1.5811388300841898</v>
      </c>
      <c r="AB279" s="29">
        <v>153.5</v>
      </c>
      <c r="AC279" s="27">
        <f t="shared" si="100"/>
        <v>2.1889284837608534</v>
      </c>
      <c r="AD279" s="27">
        <f t="shared" si="101"/>
        <v>12.409673645990857</v>
      </c>
      <c r="AE279" s="30">
        <v>1.23</v>
      </c>
      <c r="AF279" s="27">
        <f t="shared" si="102"/>
        <v>0.34830486304816066</v>
      </c>
      <c r="AG279" s="27">
        <f t="shared" si="103"/>
        <v>1.3152946437965904</v>
      </c>
      <c r="AH279" s="31">
        <v>0.33333333333333331</v>
      </c>
      <c r="AI279" s="27">
        <f t="shared" si="104"/>
        <v>0.12493873660829993</v>
      </c>
      <c r="AJ279" s="27">
        <f t="shared" si="105"/>
        <v>0.91287092917527679</v>
      </c>
      <c r="AK279" s="25">
        <v>2.41</v>
      </c>
      <c r="AL279" s="27">
        <f t="shared" si="106"/>
        <v>0.53275437899249778</v>
      </c>
      <c r="AM279" s="27">
        <f t="shared" si="107"/>
        <v>1.7058722109231981</v>
      </c>
    </row>
    <row r="280" spans="1:39" s="25" customFormat="1" x14ac:dyDescent="0.2">
      <c r="A280" s="25">
        <v>26</v>
      </c>
      <c r="B280" s="25">
        <v>3</v>
      </c>
      <c r="C280" s="26">
        <v>26.03</v>
      </c>
      <c r="D280" s="26" t="s">
        <v>313</v>
      </c>
      <c r="E280" s="9" t="s">
        <v>11</v>
      </c>
      <c r="F280" s="9">
        <v>1</v>
      </c>
      <c r="G280" s="27">
        <v>15</v>
      </c>
      <c r="H280" s="27">
        <f t="shared" si="88"/>
        <v>1.2041199826559248</v>
      </c>
      <c r="I280" s="27">
        <f t="shared" si="89"/>
        <v>3.9370039370059056</v>
      </c>
      <c r="J280" s="27">
        <v>58</v>
      </c>
      <c r="K280" s="27">
        <f t="shared" si="94"/>
        <v>1.7708520116421442</v>
      </c>
      <c r="L280" s="27">
        <f t="shared" si="95"/>
        <v>7.6485292703891776</v>
      </c>
      <c r="M280" s="27">
        <v>65</v>
      </c>
      <c r="N280" s="27">
        <f t="shared" si="96"/>
        <v>1.8195439355418688</v>
      </c>
      <c r="O280" s="27">
        <f t="shared" si="97"/>
        <v>8.0932070281193234</v>
      </c>
      <c r="P280" s="26">
        <v>51.949104323655668</v>
      </c>
      <c r="Q280" s="27">
        <f t="shared" si="90"/>
        <v>1.7238586180679814</v>
      </c>
      <c r="R280" s="27">
        <f t="shared" si="91"/>
        <v>7.2421753861430105</v>
      </c>
      <c r="S280" s="28" t="s">
        <v>29</v>
      </c>
      <c r="T280" s="27" t="s">
        <v>29</v>
      </c>
      <c r="U280" s="27" t="s">
        <v>29</v>
      </c>
      <c r="V280" s="28" t="s">
        <v>29</v>
      </c>
      <c r="W280" s="27" t="s">
        <v>29</v>
      </c>
      <c r="X280" s="27" t="s">
        <v>29</v>
      </c>
      <c r="Y280" s="26">
        <v>0.66666666666666663</v>
      </c>
      <c r="Z280" s="27">
        <f t="shared" si="98"/>
        <v>0.22184874961635634</v>
      </c>
      <c r="AA280" s="27">
        <f t="shared" si="99"/>
        <v>1.0801234497346432</v>
      </c>
      <c r="AB280" s="29">
        <v>169.16666666666666</v>
      </c>
      <c r="AC280" s="27">
        <f t="shared" si="100"/>
        <v>2.2308744917032666</v>
      </c>
      <c r="AD280" s="27">
        <f t="shared" si="101"/>
        <v>13.025615788386615</v>
      </c>
      <c r="AE280" s="30">
        <v>0.73</v>
      </c>
      <c r="AF280" s="27">
        <f t="shared" si="102"/>
        <v>0.2380461031287954</v>
      </c>
      <c r="AG280" s="27">
        <f t="shared" si="103"/>
        <v>1.1090536506409416</v>
      </c>
      <c r="AH280" s="31">
        <v>133.06666666666669</v>
      </c>
      <c r="AI280" s="27">
        <f t="shared" si="104"/>
        <v>2.1273208115410607</v>
      </c>
      <c r="AJ280" s="27">
        <f t="shared" si="105"/>
        <v>11.557104597028907</v>
      </c>
      <c r="AK280" s="25">
        <v>1.885</v>
      </c>
      <c r="AL280" s="27">
        <f t="shared" si="106"/>
        <v>0.46014581749175021</v>
      </c>
      <c r="AM280" s="27">
        <f t="shared" si="107"/>
        <v>1.54434452114805</v>
      </c>
    </row>
    <row r="281" spans="1:39" s="25" customFormat="1" x14ac:dyDescent="0.2">
      <c r="A281" s="25">
        <v>26</v>
      </c>
      <c r="B281" s="25">
        <v>4</v>
      </c>
      <c r="C281" s="26">
        <v>26.04</v>
      </c>
      <c r="D281" s="26" t="s">
        <v>316</v>
      </c>
      <c r="E281" s="9" t="s">
        <v>60</v>
      </c>
      <c r="F281" s="9">
        <v>1</v>
      </c>
      <c r="G281" s="27">
        <v>6</v>
      </c>
      <c r="H281" s="27">
        <f t="shared" si="88"/>
        <v>0.84509804001425681</v>
      </c>
      <c r="I281" s="27">
        <f t="shared" si="89"/>
        <v>2.5495097567963922</v>
      </c>
      <c r="J281" s="27">
        <v>73</v>
      </c>
      <c r="K281" s="27">
        <f t="shared" si="94"/>
        <v>1.8692317197309762</v>
      </c>
      <c r="L281" s="27">
        <f t="shared" si="95"/>
        <v>8.5732140997411239</v>
      </c>
      <c r="M281" s="27">
        <v>80</v>
      </c>
      <c r="N281" s="27">
        <f t="shared" si="96"/>
        <v>1.9084850188786497</v>
      </c>
      <c r="O281" s="27">
        <f t="shared" si="97"/>
        <v>8.9721792224631809</v>
      </c>
      <c r="P281" s="26">
        <v>121.35235081315783</v>
      </c>
      <c r="Q281" s="27">
        <f t="shared" si="90"/>
        <v>2.0876123180717427</v>
      </c>
      <c r="R281" s="27">
        <f t="shared" si="91"/>
        <v>11.03867522908242</v>
      </c>
      <c r="S281" s="28">
        <v>106.17806359546711</v>
      </c>
      <c r="T281" s="27">
        <f t="shared" si="92"/>
        <v>2.0301059063052764</v>
      </c>
      <c r="U281" s="27">
        <f t="shared" si="93"/>
        <v>10.328507326592121</v>
      </c>
      <c r="V281" s="28">
        <v>87.757401498511214</v>
      </c>
      <c r="W281" s="27">
        <f t="shared" si="108"/>
        <v>1.9482045791460783</v>
      </c>
      <c r="X281" s="27">
        <f t="shared" si="109"/>
        <v>9.394541047784676</v>
      </c>
      <c r="Y281" s="26">
        <f>11/3</f>
        <v>3.6666666666666665</v>
      </c>
      <c r="Z281" s="27">
        <f t="shared" si="98"/>
        <v>0.66900678095857558</v>
      </c>
      <c r="AA281" s="27">
        <f t="shared" si="99"/>
        <v>2.0412414523193148</v>
      </c>
      <c r="AB281" s="29">
        <v>129.66666666666666</v>
      </c>
      <c r="AC281" s="27">
        <f t="shared" si="100"/>
        <v>2.1161648123007946</v>
      </c>
      <c r="AD281" s="27">
        <f t="shared" si="101"/>
        <v>11.409060726749887</v>
      </c>
      <c r="AE281" s="30">
        <v>1.97</v>
      </c>
      <c r="AF281" s="27">
        <f t="shared" si="102"/>
        <v>0.47275644931721233</v>
      </c>
      <c r="AG281" s="27">
        <f t="shared" si="103"/>
        <v>1.5716233645501709</v>
      </c>
      <c r="AH281" s="31">
        <v>18</v>
      </c>
      <c r="AI281" s="27">
        <f t="shared" si="104"/>
        <v>1.2787536009528289</v>
      </c>
      <c r="AJ281" s="27">
        <f t="shared" si="105"/>
        <v>4.3011626335213133</v>
      </c>
      <c r="AK281" s="25">
        <v>2.1150000000000002</v>
      </c>
      <c r="AL281" s="27">
        <f t="shared" si="106"/>
        <v>0.49345805099518847</v>
      </c>
      <c r="AM281" s="27">
        <f t="shared" si="107"/>
        <v>1.617096162879623</v>
      </c>
    </row>
    <row r="282" spans="1:39" s="25" customFormat="1" x14ac:dyDescent="0.2">
      <c r="A282" s="25">
        <v>26</v>
      </c>
      <c r="B282" s="25">
        <v>5</v>
      </c>
      <c r="C282" s="26">
        <v>26.05</v>
      </c>
      <c r="D282" s="26" t="s">
        <v>316</v>
      </c>
      <c r="E282" s="9" t="s">
        <v>66</v>
      </c>
      <c r="F282" s="9">
        <v>1</v>
      </c>
      <c r="G282" s="27">
        <v>14</v>
      </c>
      <c r="H282" s="27">
        <f t="shared" si="88"/>
        <v>1.1760912590556813</v>
      </c>
      <c r="I282" s="27">
        <f t="shared" si="89"/>
        <v>3.8078865529319543</v>
      </c>
      <c r="J282" s="27">
        <v>80</v>
      </c>
      <c r="K282" s="27">
        <f t="shared" si="94"/>
        <v>1.9084850188786497</v>
      </c>
      <c r="L282" s="27">
        <f t="shared" si="95"/>
        <v>8.9721792224631809</v>
      </c>
      <c r="M282" s="27">
        <v>80</v>
      </c>
      <c r="N282" s="27">
        <f t="shared" si="96"/>
        <v>1.9084850188786497</v>
      </c>
      <c r="O282" s="27">
        <f t="shared" si="97"/>
        <v>8.9721792224631809</v>
      </c>
      <c r="P282" s="26">
        <v>78.961624113907774</v>
      </c>
      <c r="Q282" s="27">
        <f t="shared" si="90"/>
        <v>1.9028816065634493</v>
      </c>
      <c r="R282" s="27">
        <f t="shared" si="91"/>
        <v>8.9141249774673774</v>
      </c>
      <c r="S282" s="28">
        <v>77.032621342427831</v>
      </c>
      <c r="T282" s="27">
        <f t="shared" si="92"/>
        <v>1.8922761963738168</v>
      </c>
      <c r="U282" s="27">
        <f t="shared" si="93"/>
        <v>8.8052610036516139</v>
      </c>
      <c r="V282" s="28">
        <v>74.531956655108957</v>
      </c>
      <c r="W282" s="27">
        <f t="shared" si="108"/>
        <v>1.8781307352401324</v>
      </c>
      <c r="X282" s="27">
        <f t="shared" si="109"/>
        <v>8.6620988596938187</v>
      </c>
      <c r="Y282" s="26">
        <f>4/3</f>
        <v>1.3333333333333333</v>
      </c>
      <c r="Z282" s="27">
        <f t="shared" si="98"/>
        <v>0.36797678529459432</v>
      </c>
      <c r="AA282" s="27">
        <f t="shared" si="99"/>
        <v>1.35400640077266</v>
      </c>
      <c r="AB282" s="29">
        <v>94.5</v>
      </c>
      <c r="AC282" s="27">
        <f t="shared" si="100"/>
        <v>1.9800033715837464</v>
      </c>
      <c r="AD282" s="27">
        <f t="shared" si="101"/>
        <v>9.7467943448089631</v>
      </c>
      <c r="AE282" s="30">
        <v>1.72</v>
      </c>
      <c r="AF282" s="27">
        <f t="shared" si="102"/>
        <v>0.43456890403419868</v>
      </c>
      <c r="AG282" s="27">
        <f t="shared" si="103"/>
        <v>1.489966442575134</v>
      </c>
      <c r="AH282" s="31" t="s">
        <v>29</v>
      </c>
      <c r="AI282" s="27" t="s">
        <v>29</v>
      </c>
      <c r="AJ282" s="27" t="s">
        <v>29</v>
      </c>
      <c r="AK282" s="27" t="s">
        <v>29</v>
      </c>
      <c r="AL282" s="27" t="s">
        <v>29</v>
      </c>
      <c r="AM282" s="27" t="s">
        <v>29</v>
      </c>
    </row>
    <row r="283" spans="1:39" s="25" customFormat="1" x14ac:dyDescent="0.2">
      <c r="A283" s="25">
        <v>26</v>
      </c>
      <c r="B283" s="25">
        <v>6</v>
      </c>
      <c r="C283" s="26">
        <v>26.06</v>
      </c>
      <c r="D283" s="26" t="s">
        <v>316</v>
      </c>
      <c r="E283" s="9" t="s">
        <v>70</v>
      </c>
      <c r="F283" s="9">
        <v>1</v>
      </c>
      <c r="G283" s="27">
        <v>12</v>
      </c>
      <c r="H283" s="27">
        <f t="shared" si="88"/>
        <v>1.1139433523068367</v>
      </c>
      <c r="I283" s="27">
        <f t="shared" si="89"/>
        <v>3.5355339059327378</v>
      </c>
      <c r="J283" s="27">
        <v>85</v>
      </c>
      <c r="K283" s="27">
        <f t="shared" si="94"/>
        <v>1.9344984512435677</v>
      </c>
      <c r="L283" s="27">
        <f t="shared" si="95"/>
        <v>9.2466210044534645</v>
      </c>
      <c r="M283" s="27">
        <v>85</v>
      </c>
      <c r="N283" s="27">
        <f t="shared" si="96"/>
        <v>1.9344984512435677</v>
      </c>
      <c r="O283" s="27">
        <f t="shared" si="97"/>
        <v>9.2466210044534645</v>
      </c>
      <c r="P283" s="26">
        <v>82.562753133237905</v>
      </c>
      <c r="Q283" s="27">
        <f t="shared" si="90"/>
        <v>1.9220127401986029</v>
      </c>
      <c r="R283" s="27">
        <f t="shared" si="91"/>
        <v>9.1138769540321256</v>
      </c>
      <c r="S283" s="28">
        <v>83.980161681654224</v>
      </c>
      <c r="T283" s="27">
        <f t="shared" si="92"/>
        <v>1.929317553034779</v>
      </c>
      <c r="U283" s="27">
        <f t="shared" si="93"/>
        <v>9.1913090298201929</v>
      </c>
      <c r="V283" s="28">
        <v>77.867681402770188</v>
      </c>
      <c r="W283" s="27">
        <f t="shared" si="108"/>
        <v>1.8968990733759932</v>
      </c>
      <c r="X283" s="27">
        <f t="shared" si="109"/>
        <v>8.8525522536029229</v>
      </c>
      <c r="Y283" s="26">
        <v>1.6666666666666667</v>
      </c>
      <c r="Z283" s="27">
        <f t="shared" si="98"/>
        <v>0.42596873227228121</v>
      </c>
      <c r="AA283" s="27">
        <f t="shared" si="99"/>
        <v>1.4719601443879746</v>
      </c>
      <c r="AB283" s="29">
        <v>163.83333333333334</v>
      </c>
      <c r="AC283" s="27">
        <f t="shared" si="100"/>
        <v>2.2170450412135358</v>
      </c>
      <c r="AD283" s="27">
        <f t="shared" si="101"/>
        <v>12.819256348686274</v>
      </c>
      <c r="AE283" s="30">
        <v>1.59</v>
      </c>
      <c r="AF283" s="27">
        <f t="shared" si="102"/>
        <v>0.4132997640812518</v>
      </c>
      <c r="AG283" s="27">
        <f t="shared" si="103"/>
        <v>1.4456832294800961</v>
      </c>
      <c r="AH283" s="31" t="s">
        <v>29</v>
      </c>
      <c r="AI283" s="27" t="s">
        <v>29</v>
      </c>
      <c r="AJ283" s="27" t="s">
        <v>29</v>
      </c>
      <c r="AK283" s="27" t="s">
        <v>29</v>
      </c>
      <c r="AL283" s="27" t="s">
        <v>29</v>
      </c>
      <c r="AM283" s="27" t="s">
        <v>29</v>
      </c>
    </row>
    <row r="284" spans="1:39" s="25" customFormat="1" x14ac:dyDescent="0.2">
      <c r="A284" s="25">
        <v>26</v>
      </c>
      <c r="B284" s="25">
        <v>7</v>
      </c>
      <c r="C284" s="26">
        <v>26.07</v>
      </c>
      <c r="D284" s="26" t="s">
        <v>312</v>
      </c>
      <c r="E284" s="9" t="s">
        <v>9</v>
      </c>
      <c r="F284" s="9">
        <v>2</v>
      </c>
      <c r="G284" s="27">
        <v>14</v>
      </c>
      <c r="H284" s="27">
        <f t="shared" si="88"/>
        <v>1.1760912590556813</v>
      </c>
      <c r="I284" s="27">
        <f t="shared" si="89"/>
        <v>3.8078865529319543</v>
      </c>
      <c r="J284" s="27">
        <v>128</v>
      </c>
      <c r="K284" s="27">
        <f t="shared" si="94"/>
        <v>2.1105897102992488</v>
      </c>
      <c r="L284" s="27">
        <f t="shared" si="95"/>
        <v>11.335784048754634</v>
      </c>
      <c r="M284" s="27">
        <v>135</v>
      </c>
      <c r="N284" s="27">
        <f t="shared" si="96"/>
        <v>2.1335389083702174</v>
      </c>
      <c r="O284" s="27">
        <f t="shared" si="97"/>
        <v>11.640446726822816</v>
      </c>
      <c r="P284" s="26">
        <v>69.592581747168822</v>
      </c>
      <c r="Q284" s="27">
        <f t="shared" si="90"/>
        <v>1.8487590654209081</v>
      </c>
      <c r="R284" s="27">
        <f t="shared" si="91"/>
        <v>8.3721312547743079</v>
      </c>
      <c r="S284" s="28">
        <v>59.203618795599148</v>
      </c>
      <c r="T284" s="27">
        <f t="shared" si="92"/>
        <v>1.7796225971668669</v>
      </c>
      <c r="U284" s="27">
        <f t="shared" si="93"/>
        <v>7.726811683715292</v>
      </c>
      <c r="V284" s="28">
        <v>60.994594869954035</v>
      </c>
      <c r="W284" s="27">
        <f t="shared" si="108"/>
        <v>1.792353826264669</v>
      </c>
      <c r="X284" s="27">
        <f t="shared" si="109"/>
        <v>7.8418489446019066</v>
      </c>
      <c r="Y284" s="26">
        <v>7</v>
      </c>
      <c r="Z284" s="27">
        <f t="shared" si="98"/>
        <v>0.90308998699194354</v>
      </c>
      <c r="AA284" s="27">
        <f t="shared" si="99"/>
        <v>2.7386127875258306</v>
      </c>
      <c r="AB284" s="29">
        <v>282.16666666666669</v>
      </c>
      <c r="AC284" s="27">
        <f t="shared" si="100"/>
        <v>2.4520421284854019</v>
      </c>
      <c r="AD284" s="27">
        <f t="shared" si="101"/>
        <v>16.812693617224657</v>
      </c>
      <c r="AE284" s="30">
        <v>1.29</v>
      </c>
      <c r="AF284" s="27">
        <f t="shared" si="102"/>
        <v>0.35983548233988799</v>
      </c>
      <c r="AG284" s="27">
        <f t="shared" si="103"/>
        <v>1.3379088160259651</v>
      </c>
      <c r="AH284" s="31">
        <v>0.76666666666666627</v>
      </c>
      <c r="AI284" s="27">
        <f t="shared" si="104"/>
        <v>0.24715461488112647</v>
      </c>
      <c r="AJ284" s="27">
        <f t="shared" si="105"/>
        <v>1.1254628677422753</v>
      </c>
      <c r="AK284" s="25">
        <v>2.52</v>
      </c>
      <c r="AL284" s="27">
        <f t="shared" si="106"/>
        <v>0.54654266347813107</v>
      </c>
      <c r="AM284" s="27">
        <f t="shared" si="107"/>
        <v>1.7378147196982767</v>
      </c>
    </row>
    <row r="285" spans="1:39" s="25" customFormat="1" x14ac:dyDescent="0.2">
      <c r="A285" s="25">
        <v>26</v>
      </c>
      <c r="B285" s="25">
        <v>8</v>
      </c>
      <c r="C285" s="26">
        <v>26.08</v>
      </c>
      <c r="D285" s="26" t="s">
        <v>316</v>
      </c>
      <c r="E285" s="9" t="s">
        <v>294</v>
      </c>
      <c r="F285" s="9">
        <v>2</v>
      </c>
      <c r="G285" s="27">
        <v>13</v>
      </c>
      <c r="H285" s="27">
        <f t="shared" si="88"/>
        <v>1.146128035678238</v>
      </c>
      <c r="I285" s="27">
        <f t="shared" si="89"/>
        <v>3.6742346141747673</v>
      </c>
      <c r="J285" s="27">
        <v>92</v>
      </c>
      <c r="K285" s="27">
        <f t="shared" si="94"/>
        <v>1.968482948553935</v>
      </c>
      <c r="L285" s="27">
        <f t="shared" si="95"/>
        <v>9.6176920308356717</v>
      </c>
      <c r="M285" s="27">
        <v>92</v>
      </c>
      <c r="N285" s="27">
        <f t="shared" si="96"/>
        <v>1.968482948553935</v>
      </c>
      <c r="O285" s="27">
        <f t="shared" si="97"/>
        <v>9.6176920308356717</v>
      </c>
      <c r="P285" s="26">
        <v>86.197732562514162</v>
      </c>
      <c r="Q285" s="27">
        <f t="shared" si="90"/>
        <v>1.9405051919464287</v>
      </c>
      <c r="R285" s="27">
        <f t="shared" si="91"/>
        <v>9.3111617192761802</v>
      </c>
      <c r="S285" s="28">
        <v>76.24670400311031</v>
      </c>
      <c r="T285" s="27">
        <f t="shared" si="92"/>
        <v>1.8878799578211487</v>
      </c>
      <c r="U285" s="27">
        <f t="shared" si="93"/>
        <v>8.7605196194695161</v>
      </c>
      <c r="V285" s="28">
        <v>82.286866932483946</v>
      </c>
      <c r="W285" s="27">
        <f t="shared" si="108"/>
        <v>1.9205765251953126</v>
      </c>
      <c r="X285" s="27">
        <f t="shared" si="109"/>
        <v>9.0987288635547294</v>
      </c>
      <c r="Y285" s="26">
        <v>2.3333333333333335</v>
      </c>
      <c r="Z285" s="27">
        <f t="shared" si="98"/>
        <v>0.52287874528033762</v>
      </c>
      <c r="AA285" s="27">
        <f t="shared" si="99"/>
        <v>1.6832508230603465</v>
      </c>
      <c r="AB285" s="29">
        <v>228.33333333333334</v>
      </c>
      <c r="AC285" s="27">
        <f t="shared" si="100"/>
        <v>2.3604671835158491</v>
      </c>
      <c r="AD285" s="27">
        <f t="shared" si="101"/>
        <v>15.127238126417305</v>
      </c>
      <c r="AE285" s="30">
        <v>1.34</v>
      </c>
      <c r="AF285" s="27">
        <f t="shared" si="102"/>
        <v>0.36921585741014279</v>
      </c>
      <c r="AG285" s="27">
        <f t="shared" si="103"/>
        <v>1.3564659966250536</v>
      </c>
      <c r="AH285" s="31" t="s">
        <v>29</v>
      </c>
      <c r="AI285" s="27" t="s">
        <v>29</v>
      </c>
      <c r="AJ285" s="27" t="s">
        <v>29</v>
      </c>
      <c r="AK285" s="31" t="s">
        <v>29</v>
      </c>
      <c r="AL285" s="27" t="s">
        <v>29</v>
      </c>
      <c r="AM285" s="27" t="s">
        <v>29</v>
      </c>
    </row>
    <row r="286" spans="1:39" s="25" customFormat="1" x14ac:dyDescent="0.2">
      <c r="A286" s="25">
        <v>26</v>
      </c>
      <c r="B286" s="25">
        <v>9</v>
      </c>
      <c r="C286" s="26">
        <v>26.09</v>
      </c>
      <c r="D286" s="26" t="s">
        <v>316</v>
      </c>
      <c r="E286" s="9" t="s">
        <v>274</v>
      </c>
      <c r="F286" s="9">
        <v>2</v>
      </c>
      <c r="G286" s="27">
        <v>11</v>
      </c>
      <c r="H286" s="27">
        <f t="shared" si="88"/>
        <v>1.0791812460476249</v>
      </c>
      <c r="I286" s="27">
        <f t="shared" si="89"/>
        <v>3.3911649915626341</v>
      </c>
      <c r="J286" s="27">
        <v>85</v>
      </c>
      <c r="K286" s="27">
        <f t="shared" si="94"/>
        <v>1.9344984512435677</v>
      </c>
      <c r="L286" s="27">
        <f t="shared" si="95"/>
        <v>9.2466210044534645</v>
      </c>
      <c r="M286" s="27">
        <v>92</v>
      </c>
      <c r="N286" s="27">
        <f t="shared" si="96"/>
        <v>1.968482948553935</v>
      </c>
      <c r="O286" s="27">
        <f t="shared" si="97"/>
        <v>9.6176920308356717</v>
      </c>
      <c r="P286" s="26">
        <v>81.374714605864995</v>
      </c>
      <c r="Q286" s="27">
        <f t="shared" si="90"/>
        <v>1.9157939229548711</v>
      </c>
      <c r="R286" s="27">
        <f t="shared" si="91"/>
        <v>9.048464765133641</v>
      </c>
      <c r="S286" s="28">
        <v>71.336515035157035</v>
      </c>
      <c r="T286" s="27">
        <f t="shared" si="92"/>
        <v>1.8593575818729551</v>
      </c>
      <c r="U286" s="27">
        <f t="shared" si="93"/>
        <v>8.4756424555992833</v>
      </c>
      <c r="V286" s="28">
        <v>75.822273712278616</v>
      </c>
      <c r="W286" s="27">
        <f t="shared" si="108"/>
        <v>1.885487156852627</v>
      </c>
      <c r="X286" s="27">
        <f t="shared" si="109"/>
        <v>8.7362619988344346</v>
      </c>
      <c r="Y286" s="26">
        <v>4.333333333333333</v>
      </c>
      <c r="Z286" s="27">
        <f t="shared" si="98"/>
        <v>0.7269987279362623</v>
      </c>
      <c r="AA286" s="27">
        <f t="shared" si="99"/>
        <v>2.1984843263788196</v>
      </c>
      <c r="AB286" s="29">
        <v>240</v>
      </c>
      <c r="AC286" s="27">
        <f t="shared" si="100"/>
        <v>2.3820170425748683</v>
      </c>
      <c r="AD286" s="27">
        <f t="shared" si="101"/>
        <v>15.508062419270823</v>
      </c>
      <c r="AE286" s="30">
        <v>1.36</v>
      </c>
      <c r="AF286" s="27">
        <f t="shared" si="102"/>
        <v>0.37291200297010663</v>
      </c>
      <c r="AG286" s="27">
        <f t="shared" si="103"/>
        <v>1.3638181696985856</v>
      </c>
      <c r="AH286" s="31">
        <v>10.9</v>
      </c>
      <c r="AI286" s="27">
        <f t="shared" si="104"/>
        <v>1.0755469613925308</v>
      </c>
      <c r="AJ286" s="27">
        <f t="shared" si="105"/>
        <v>3.3763886032268267</v>
      </c>
      <c r="AK286" s="25">
        <v>2.3199999999999998</v>
      </c>
      <c r="AL286" s="27">
        <f t="shared" si="106"/>
        <v>0.52113808370403625</v>
      </c>
      <c r="AM286" s="27">
        <f t="shared" si="107"/>
        <v>1.6792855623746665</v>
      </c>
    </row>
    <row r="287" spans="1:39" s="25" customFormat="1" x14ac:dyDescent="0.2">
      <c r="A287" s="25">
        <v>26</v>
      </c>
      <c r="B287" s="25">
        <v>10</v>
      </c>
      <c r="C287" s="26">
        <v>26.1</v>
      </c>
      <c r="D287" s="26" t="s">
        <v>316</v>
      </c>
      <c r="E287" s="9" t="s">
        <v>276</v>
      </c>
      <c r="F287" s="9">
        <v>2</v>
      </c>
      <c r="G287" s="27">
        <v>10</v>
      </c>
      <c r="H287" s="27">
        <f t="shared" si="88"/>
        <v>1.0413926851582251</v>
      </c>
      <c r="I287" s="27">
        <f t="shared" si="89"/>
        <v>3.2403703492039302</v>
      </c>
      <c r="J287" s="27">
        <v>80</v>
      </c>
      <c r="K287" s="27">
        <f t="shared" si="94"/>
        <v>1.9084850188786497</v>
      </c>
      <c r="L287" s="27">
        <f t="shared" si="95"/>
        <v>8.9721792224631809</v>
      </c>
      <c r="M287" s="27">
        <v>80</v>
      </c>
      <c r="N287" s="27">
        <f t="shared" si="96"/>
        <v>1.9084850188786497</v>
      </c>
      <c r="O287" s="27">
        <f t="shared" si="97"/>
        <v>8.9721792224631809</v>
      </c>
      <c r="P287" s="26">
        <v>84.720119306639688</v>
      </c>
      <c r="Q287" s="27">
        <f t="shared" si="90"/>
        <v>1.9330827668282513</v>
      </c>
      <c r="R287" s="27">
        <f t="shared" si="91"/>
        <v>9.2314743842270222</v>
      </c>
      <c r="S287" s="28">
        <v>80.544577473616911</v>
      </c>
      <c r="T287" s="27">
        <f t="shared" si="92"/>
        <v>1.9113950867547795</v>
      </c>
      <c r="U287" s="27">
        <f t="shared" si="93"/>
        <v>9.0024761856734123</v>
      </c>
      <c r="V287" s="28">
        <v>74.570435458155487</v>
      </c>
      <c r="W287" s="27">
        <f t="shared" si="108"/>
        <v>1.8783519247522356</v>
      </c>
      <c r="X287" s="27">
        <f t="shared" si="109"/>
        <v>8.6643196765906261</v>
      </c>
      <c r="Y287" s="26">
        <f>14/3</f>
        <v>4.666666666666667</v>
      </c>
      <c r="Z287" s="27">
        <f t="shared" si="98"/>
        <v>0.75332766665861151</v>
      </c>
      <c r="AA287" s="27">
        <f t="shared" si="99"/>
        <v>2.2730302828309759</v>
      </c>
      <c r="AB287" s="29">
        <v>247.66666666666666</v>
      </c>
      <c r="AC287" s="27">
        <f t="shared" si="100"/>
        <v>2.3956175727530065</v>
      </c>
      <c r="AD287" s="27">
        <f t="shared" si="101"/>
        <v>15.753306531222792</v>
      </c>
      <c r="AE287" s="30">
        <v>1.39</v>
      </c>
      <c r="AF287" s="27">
        <f t="shared" si="102"/>
        <v>0.37839790094813763</v>
      </c>
      <c r="AG287" s="27">
        <f t="shared" si="103"/>
        <v>1.374772708486752</v>
      </c>
      <c r="AH287" s="31">
        <v>3.4333333333333331</v>
      </c>
      <c r="AI287" s="27">
        <f t="shared" si="104"/>
        <v>0.64673038624742341</v>
      </c>
      <c r="AJ287" s="27">
        <f t="shared" si="105"/>
        <v>1.9832633040858021</v>
      </c>
      <c r="AK287" s="25">
        <v>2.36</v>
      </c>
      <c r="AL287" s="27">
        <f t="shared" si="106"/>
        <v>0.52633927738984398</v>
      </c>
      <c r="AM287" s="27">
        <f t="shared" si="107"/>
        <v>1.6911534525287764</v>
      </c>
    </row>
    <row r="288" spans="1:39" s="25" customFormat="1" x14ac:dyDescent="0.2">
      <c r="A288" s="25">
        <v>26</v>
      </c>
      <c r="B288" s="25">
        <v>11</v>
      </c>
      <c r="C288" s="26">
        <v>26.11</v>
      </c>
      <c r="D288" s="26" t="s">
        <v>316</v>
      </c>
      <c r="E288" s="9" t="s">
        <v>295</v>
      </c>
      <c r="F288" s="9">
        <v>2</v>
      </c>
      <c r="G288" s="27">
        <v>15</v>
      </c>
      <c r="H288" s="27">
        <f t="shared" si="88"/>
        <v>1.2041199826559248</v>
      </c>
      <c r="I288" s="27">
        <f t="shared" si="89"/>
        <v>3.9370039370059056</v>
      </c>
      <c r="J288" s="27">
        <v>80</v>
      </c>
      <c r="K288" s="27">
        <f t="shared" si="94"/>
        <v>1.9084850188786497</v>
      </c>
      <c r="L288" s="27">
        <f t="shared" si="95"/>
        <v>8.9721792224631809</v>
      </c>
      <c r="M288" s="27">
        <v>85</v>
      </c>
      <c r="N288" s="27">
        <f t="shared" si="96"/>
        <v>1.9344984512435677</v>
      </c>
      <c r="O288" s="27">
        <f t="shared" si="97"/>
        <v>9.2466210044534645</v>
      </c>
      <c r="P288" s="26">
        <v>74.053178520875491</v>
      </c>
      <c r="Q288" s="27">
        <f t="shared" si="90"/>
        <v>1.8753690894486561</v>
      </c>
      <c r="R288" s="27">
        <f t="shared" si="91"/>
        <v>8.6344182502862044</v>
      </c>
      <c r="S288" s="28">
        <v>79.213474389739389</v>
      </c>
      <c r="T288" s="27">
        <f t="shared" si="92"/>
        <v>1.9042473279048793</v>
      </c>
      <c r="U288" s="27">
        <f t="shared" si="93"/>
        <v>8.9282402739699709</v>
      </c>
      <c r="V288" s="28">
        <v>62.285353485010241</v>
      </c>
      <c r="W288" s="27">
        <f t="shared" si="108"/>
        <v>1.8013032102282021</v>
      </c>
      <c r="X288" s="27">
        <f t="shared" si="109"/>
        <v>7.9237209368459105</v>
      </c>
      <c r="Y288" s="26">
        <v>3</v>
      </c>
      <c r="Z288" s="27">
        <f t="shared" si="98"/>
        <v>0.6020599913279624</v>
      </c>
      <c r="AA288" s="27">
        <f t="shared" si="99"/>
        <v>1.8708286933869707</v>
      </c>
      <c r="AB288" s="29">
        <v>291.5</v>
      </c>
      <c r="AC288" s="27">
        <f t="shared" si="100"/>
        <v>2.4661258704181992</v>
      </c>
      <c r="AD288" s="27">
        <f t="shared" si="101"/>
        <v>17.088007490635061</v>
      </c>
      <c r="AE288" s="30">
        <v>0.73</v>
      </c>
      <c r="AF288" s="27">
        <f t="shared" si="102"/>
        <v>0.2380461031287954</v>
      </c>
      <c r="AG288" s="27">
        <f t="shared" si="103"/>
        <v>1.1090536506409416</v>
      </c>
      <c r="AH288" s="31">
        <v>18.8</v>
      </c>
      <c r="AI288" s="27">
        <f t="shared" si="104"/>
        <v>1.2966651902615312</v>
      </c>
      <c r="AJ288" s="27">
        <f t="shared" si="105"/>
        <v>4.3931765272977596</v>
      </c>
      <c r="AK288" s="25">
        <v>2.29</v>
      </c>
      <c r="AL288" s="27">
        <f t="shared" si="106"/>
        <v>0.51719589794997434</v>
      </c>
      <c r="AM288" s="27">
        <f t="shared" si="107"/>
        <v>1.6703293088490065</v>
      </c>
    </row>
    <row r="289" spans="1:39" s="25" customFormat="1" x14ac:dyDescent="0.2">
      <c r="A289" s="25">
        <v>26</v>
      </c>
      <c r="B289" s="25">
        <v>12</v>
      </c>
      <c r="C289" s="26">
        <v>26.12</v>
      </c>
      <c r="D289" s="26" t="s">
        <v>316</v>
      </c>
      <c r="E289" s="9" t="s">
        <v>201</v>
      </c>
      <c r="F289" s="9">
        <v>2</v>
      </c>
      <c r="G289" s="27">
        <v>2</v>
      </c>
      <c r="H289" s="27">
        <f t="shared" si="88"/>
        <v>0.47712125471966244</v>
      </c>
      <c r="I289" s="27">
        <f t="shared" si="89"/>
        <v>1.5811388300841898</v>
      </c>
      <c r="J289" s="27">
        <v>92</v>
      </c>
      <c r="K289" s="27">
        <f t="shared" si="94"/>
        <v>1.968482948553935</v>
      </c>
      <c r="L289" s="27">
        <f t="shared" si="95"/>
        <v>9.6176920308356717</v>
      </c>
      <c r="M289" s="27">
        <v>92</v>
      </c>
      <c r="N289" s="27">
        <f t="shared" si="96"/>
        <v>1.968482948553935</v>
      </c>
      <c r="O289" s="27">
        <f t="shared" si="97"/>
        <v>9.6176920308356717</v>
      </c>
      <c r="P289" s="26" t="s">
        <v>29</v>
      </c>
      <c r="Q289" s="27" t="s">
        <v>29</v>
      </c>
      <c r="R289" s="27" t="s">
        <v>29</v>
      </c>
      <c r="S289" s="27" t="s">
        <v>29</v>
      </c>
      <c r="T289" s="27" t="s">
        <v>29</v>
      </c>
      <c r="U289" s="27" t="s">
        <v>29</v>
      </c>
      <c r="V289" s="28">
        <v>64.47599513274028</v>
      </c>
      <c r="W289" s="27">
        <f t="shared" si="108"/>
        <v>1.8160821077444422</v>
      </c>
      <c r="X289" s="27">
        <f t="shared" si="109"/>
        <v>8.060768892155405</v>
      </c>
      <c r="Y289" s="26">
        <v>3.5</v>
      </c>
      <c r="Z289" s="27">
        <f t="shared" si="98"/>
        <v>0.65321251377534373</v>
      </c>
      <c r="AA289" s="27">
        <f t="shared" si="99"/>
        <v>2</v>
      </c>
      <c r="AB289" s="29">
        <v>258.75</v>
      </c>
      <c r="AC289" s="27">
        <f t="shared" si="100"/>
        <v>2.4145555562292151</v>
      </c>
      <c r="AD289" s="27">
        <f t="shared" si="101"/>
        <v>16.101242188104617</v>
      </c>
      <c r="AE289" s="30">
        <v>0.98</v>
      </c>
      <c r="AF289" s="27">
        <f t="shared" si="102"/>
        <v>0.2966651902615311</v>
      </c>
      <c r="AG289" s="27">
        <f t="shared" si="103"/>
        <v>1.2165525060596438</v>
      </c>
      <c r="AH289" s="31">
        <v>11.45</v>
      </c>
      <c r="AI289" s="27">
        <f t="shared" si="104"/>
        <v>1.0951693514317551</v>
      </c>
      <c r="AJ289" s="27">
        <f t="shared" si="105"/>
        <v>3.456877203488721</v>
      </c>
      <c r="AK289" s="25">
        <v>1.93</v>
      </c>
      <c r="AL289" s="27">
        <f t="shared" si="106"/>
        <v>0.46686762035410939</v>
      </c>
      <c r="AM289" s="27">
        <f t="shared" si="107"/>
        <v>1.5588457268119895</v>
      </c>
    </row>
    <row r="290" spans="1:39" s="25" customFormat="1" x14ac:dyDescent="0.2">
      <c r="A290" s="25">
        <v>27</v>
      </c>
      <c r="B290" s="25">
        <v>1</v>
      </c>
      <c r="C290" s="26">
        <v>27.01</v>
      </c>
      <c r="D290" s="26" t="s">
        <v>316</v>
      </c>
      <c r="E290" s="9" t="s">
        <v>74</v>
      </c>
      <c r="F290" s="9">
        <v>1</v>
      </c>
      <c r="G290" s="27">
        <v>12</v>
      </c>
      <c r="H290" s="27">
        <f t="shared" si="88"/>
        <v>1.1139433523068367</v>
      </c>
      <c r="I290" s="27">
        <f t="shared" si="89"/>
        <v>3.5355339059327378</v>
      </c>
      <c r="J290" s="27">
        <v>100</v>
      </c>
      <c r="K290" s="27">
        <f t="shared" si="94"/>
        <v>2.0043213737826426</v>
      </c>
      <c r="L290" s="27">
        <f t="shared" si="95"/>
        <v>10.024968827881711</v>
      </c>
      <c r="M290" s="27">
        <v>107</v>
      </c>
      <c r="N290" s="27">
        <f t="shared" si="96"/>
        <v>2.0334237554869499</v>
      </c>
      <c r="O290" s="27">
        <f t="shared" si="97"/>
        <v>10.36822067666386</v>
      </c>
      <c r="P290" s="26">
        <v>126.02947893401095</v>
      </c>
      <c r="Q290" s="27">
        <f t="shared" si="90"/>
        <v>2.1039045166469492</v>
      </c>
      <c r="R290" s="27">
        <f t="shared" si="91"/>
        <v>11.248532301327625</v>
      </c>
      <c r="S290" s="28">
        <v>117.04460012433218</v>
      </c>
      <c r="T290" s="27">
        <f t="shared" si="92"/>
        <v>2.0720461253423776</v>
      </c>
      <c r="U290" s="27">
        <f t="shared" si="93"/>
        <v>10.841798749484893</v>
      </c>
      <c r="V290" s="28">
        <v>110.24034421138936</v>
      </c>
      <c r="W290" s="27">
        <f t="shared" si="108"/>
        <v>2.0462623240331479</v>
      </c>
      <c r="X290" s="27">
        <f t="shared" si="109"/>
        <v>10.523323819563348</v>
      </c>
      <c r="Y290" s="26">
        <v>2.3333333333333335</v>
      </c>
      <c r="Z290" s="27">
        <f t="shared" si="98"/>
        <v>0.52287874528033762</v>
      </c>
      <c r="AA290" s="27">
        <f t="shared" si="99"/>
        <v>1.6832508230603465</v>
      </c>
      <c r="AB290" s="29">
        <v>145.16666666666666</v>
      </c>
      <c r="AC290" s="27">
        <f t="shared" si="100"/>
        <v>2.1648483429823968</v>
      </c>
      <c r="AD290" s="27">
        <f t="shared" si="101"/>
        <v>12.069244660154448</v>
      </c>
      <c r="AE290" s="30">
        <v>1.27</v>
      </c>
      <c r="AF290" s="27">
        <f t="shared" si="102"/>
        <v>0.35602585719312274</v>
      </c>
      <c r="AG290" s="27">
        <f t="shared" si="103"/>
        <v>1.3304134695650072</v>
      </c>
      <c r="AH290" s="31" t="s">
        <v>29</v>
      </c>
      <c r="AI290" s="27" t="s">
        <v>29</v>
      </c>
      <c r="AJ290" s="27" t="s">
        <v>29</v>
      </c>
      <c r="AK290" s="27" t="s">
        <v>29</v>
      </c>
      <c r="AL290" s="27" t="s">
        <v>29</v>
      </c>
      <c r="AM290" s="27" t="s">
        <v>29</v>
      </c>
    </row>
    <row r="291" spans="1:39" s="25" customFormat="1" x14ac:dyDescent="0.2">
      <c r="A291" s="25">
        <v>27</v>
      </c>
      <c r="B291" s="25">
        <v>2</v>
      </c>
      <c r="C291" s="26">
        <v>27.02</v>
      </c>
      <c r="D291" s="26" t="s">
        <v>316</v>
      </c>
      <c r="E291" s="9" t="s">
        <v>79</v>
      </c>
      <c r="F291" s="9">
        <v>1</v>
      </c>
      <c r="G291" s="27">
        <v>10</v>
      </c>
      <c r="H291" s="27">
        <f t="shared" si="88"/>
        <v>1.0413926851582251</v>
      </c>
      <c r="I291" s="27">
        <f t="shared" si="89"/>
        <v>3.2403703492039302</v>
      </c>
      <c r="J291" s="27">
        <v>100</v>
      </c>
      <c r="K291" s="27">
        <f t="shared" si="94"/>
        <v>2.0043213737826426</v>
      </c>
      <c r="L291" s="27">
        <f t="shared" si="95"/>
        <v>10.024968827881711</v>
      </c>
      <c r="M291" s="27">
        <v>107</v>
      </c>
      <c r="N291" s="27">
        <f t="shared" si="96"/>
        <v>2.0334237554869499</v>
      </c>
      <c r="O291" s="27">
        <f t="shared" si="97"/>
        <v>10.36822067666386</v>
      </c>
      <c r="P291" s="26">
        <v>123.70844073592669</v>
      </c>
      <c r="Q291" s="27">
        <f t="shared" si="90"/>
        <v>2.0958958491559843</v>
      </c>
      <c r="R291" s="27">
        <f t="shared" si="91"/>
        <v>11.144884061125387</v>
      </c>
      <c r="S291" s="28">
        <v>97.903998513095985</v>
      </c>
      <c r="T291" s="27">
        <f t="shared" si="92"/>
        <v>1.9952138497070933</v>
      </c>
      <c r="U291" s="27">
        <f t="shared" si="93"/>
        <v>9.9198789565748218</v>
      </c>
      <c r="V291" s="28">
        <v>94.222767712560938</v>
      </c>
      <c r="W291" s="27">
        <f t="shared" si="108"/>
        <v>1.9787408003775597</v>
      </c>
      <c r="X291" s="27">
        <f t="shared" si="109"/>
        <v>9.7325622377953973</v>
      </c>
      <c r="Y291" s="26">
        <v>2.6666666666666665</v>
      </c>
      <c r="Z291" s="27">
        <f t="shared" si="98"/>
        <v>0.56427143043856254</v>
      </c>
      <c r="AA291" s="27">
        <f t="shared" si="99"/>
        <v>1.7795130420052185</v>
      </c>
      <c r="AB291" s="29">
        <v>88.833333333333329</v>
      </c>
      <c r="AC291" s="27">
        <f t="shared" si="100"/>
        <v>1.9534375148030951</v>
      </c>
      <c r="AD291" s="27">
        <f t="shared" si="101"/>
        <v>9.4516312525052157</v>
      </c>
      <c r="AE291" s="30">
        <v>1.36</v>
      </c>
      <c r="AF291" s="27">
        <f t="shared" si="102"/>
        <v>0.37291200297010663</v>
      </c>
      <c r="AG291" s="27">
        <f t="shared" si="103"/>
        <v>1.3638181696985856</v>
      </c>
      <c r="AH291" s="31" t="s">
        <v>29</v>
      </c>
      <c r="AI291" s="27" t="s">
        <v>29</v>
      </c>
      <c r="AJ291" s="27" t="s">
        <v>29</v>
      </c>
      <c r="AK291" s="27" t="s">
        <v>29</v>
      </c>
      <c r="AL291" s="27" t="s">
        <v>29</v>
      </c>
      <c r="AM291" s="27" t="s">
        <v>29</v>
      </c>
    </row>
    <row r="292" spans="1:39" s="25" customFormat="1" x14ac:dyDescent="0.2">
      <c r="A292" s="25">
        <v>27</v>
      </c>
      <c r="B292" s="25">
        <v>3</v>
      </c>
      <c r="C292" s="26">
        <v>27.03</v>
      </c>
      <c r="D292" s="26" t="s">
        <v>312</v>
      </c>
      <c r="E292" s="9" t="s">
        <v>9</v>
      </c>
      <c r="F292" s="9">
        <v>1</v>
      </c>
      <c r="G292" s="27">
        <v>15</v>
      </c>
      <c r="H292" s="27">
        <f t="shared" si="88"/>
        <v>1.2041199826559248</v>
      </c>
      <c r="I292" s="27">
        <f t="shared" si="89"/>
        <v>3.9370039370059056</v>
      </c>
      <c r="J292" s="27">
        <v>135</v>
      </c>
      <c r="K292" s="27">
        <f t="shared" si="94"/>
        <v>2.1335389083702174</v>
      </c>
      <c r="L292" s="27">
        <f t="shared" si="95"/>
        <v>11.640446726822816</v>
      </c>
      <c r="M292" s="27">
        <v>135</v>
      </c>
      <c r="N292" s="27">
        <f t="shared" si="96"/>
        <v>2.1335389083702174</v>
      </c>
      <c r="O292" s="27">
        <f t="shared" si="97"/>
        <v>11.640446726822816</v>
      </c>
      <c r="P292" s="26">
        <v>97.227760962229922</v>
      </c>
      <c r="Q292" s="27">
        <f t="shared" si="90"/>
        <v>1.9922342447000254</v>
      </c>
      <c r="R292" s="27">
        <f t="shared" si="91"/>
        <v>9.8857352261847442</v>
      </c>
      <c r="S292" s="28">
        <v>100.60650559269934</v>
      </c>
      <c r="T292" s="27">
        <f t="shared" si="92"/>
        <v>2.0069215155518307</v>
      </c>
      <c r="U292" s="27">
        <f t="shared" si="93"/>
        <v>10.055173076217999</v>
      </c>
      <c r="V292" s="28">
        <v>91.026353526068803</v>
      </c>
      <c r="W292" s="27">
        <f t="shared" si="108"/>
        <v>1.9639122137805338</v>
      </c>
      <c r="X292" s="27">
        <f t="shared" si="109"/>
        <v>9.5669406565562429</v>
      </c>
      <c r="Y292" s="26">
        <v>5.333333333333333</v>
      </c>
      <c r="Z292" s="27">
        <f t="shared" si="98"/>
        <v>0.80163234623316648</v>
      </c>
      <c r="AA292" s="27">
        <f t="shared" si="99"/>
        <v>2.4152294576982398</v>
      </c>
      <c r="AB292" s="29">
        <v>234.5</v>
      </c>
      <c r="AC292" s="27">
        <f t="shared" si="100"/>
        <v>2.3719909114649149</v>
      </c>
      <c r="AD292" s="27">
        <f t="shared" si="101"/>
        <v>15.329709716755891</v>
      </c>
      <c r="AE292" s="30">
        <v>1.75</v>
      </c>
      <c r="AF292" s="27">
        <f t="shared" si="102"/>
        <v>0.43933269383026263</v>
      </c>
      <c r="AG292" s="27">
        <f t="shared" si="103"/>
        <v>1.5</v>
      </c>
      <c r="AH292" s="31">
        <v>0.96666666666666679</v>
      </c>
      <c r="AI292" s="27">
        <f t="shared" si="104"/>
        <v>0.29373075692248179</v>
      </c>
      <c r="AJ292" s="27">
        <f t="shared" si="105"/>
        <v>1.2110601416389968</v>
      </c>
      <c r="AK292" s="25">
        <v>2.12</v>
      </c>
      <c r="AL292" s="27">
        <f t="shared" si="106"/>
        <v>0.49415459401844281</v>
      </c>
      <c r="AM292" s="27">
        <f t="shared" si="107"/>
        <v>1.6186414056238645</v>
      </c>
    </row>
    <row r="293" spans="1:39" s="25" customFormat="1" x14ac:dyDescent="0.2">
      <c r="A293" s="25">
        <v>27</v>
      </c>
      <c r="B293" s="25">
        <v>4</v>
      </c>
      <c r="C293" s="26">
        <v>27.04</v>
      </c>
      <c r="D293" s="26" t="s">
        <v>316</v>
      </c>
      <c r="E293" s="9" t="s">
        <v>90</v>
      </c>
      <c r="F293" s="9">
        <v>1</v>
      </c>
      <c r="G293" s="27">
        <v>10</v>
      </c>
      <c r="H293" s="27">
        <f t="shared" si="88"/>
        <v>1.0413926851582251</v>
      </c>
      <c r="I293" s="27">
        <f t="shared" si="89"/>
        <v>3.2403703492039302</v>
      </c>
      <c r="J293" s="27">
        <v>85</v>
      </c>
      <c r="K293" s="27">
        <f t="shared" si="94"/>
        <v>1.9344984512435677</v>
      </c>
      <c r="L293" s="27">
        <f t="shared" si="95"/>
        <v>9.2466210044534645</v>
      </c>
      <c r="M293" s="27">
        <v>92</v>
      </c>
      <c r="N293" s="27">
        <f t="shared" si="96"/>
        <v>1.968482948553935</v>
      </c>
      <c r="O293" s="27">
        <f t="shared" si="97"/>
        <v>9.6176920308356717</v>
      </c>
      <c r="P293" s="26">
        <v>107.26712860663594</v>
      </c>
      <c r="Q293" s="27">
        <f t="shared" si="90"/>
        <v>2.0344966188441025</v>
      </c>
      <c r="R293" s="27">
        <f t="shared" si="91"/>
        <v>10.381094769177089</v>
      </c>
      <c r="S293" s="28">
        <v>112.98581345871253</v>
      </c>
      <c r="T293" s="27">
        <f t="shared" si="92"/>
        <v>2.0568508029155388</v>
      </c>
      <c r="U293" s="27">
        <f t="shared" si="93"/>
        <v>10.652972048152222</v>
      </c>
      <c r="V293" s="28">
        <v>103.61613293285465</v>
      </c>
      <c r="W293" s="27">
        <f t="shared" si="108"/>
        <v>2.0195986625757434</v>
      </c>
      <c r="X293" s="27">
        <f t="shared" si="109"/>
        <v>10.203731324023318</v>
      </c>
      <c r="Y293" s="26">
        <v>1.6666666666666667</v>
      </c>
      <c r="Z293" s="27">
        <f t="shared" si="98"/>
        <v>0.42596873227228121</v>
      </c>
      <c r="AA293" s="27">
        <f t="shared" si="99"/>
        <v>1.4719601443879746</v>
      </c>
      <c r="AB293" s="29">
        <v>146.83333333333334</v>
      </c>
      <c r="AC293" s="27">
        <f t="shared" si="100"/>
        <v>2.1697723694480828</v>
      </c>
      <c r="AD293" s="27">
        <f t="shared" si="101"/>
        <v>12.138094304022083</v>
      </c>
      <c r="AE293" s="30">
        <v>1.53</v>
      </c>
      <c r="AF293" s="27">
        <f t="shared" si="102"/>
        <v>0.40312052117581798</v>
      </c>
      <c r="AG293" s="27">
        <f t="shared" si="103"/>
        <v>1.4247806848775009</v>
      </c>
      <c r="AH293" s="31" t="s">
        <v>29</v>
      </c>
      <c r="AI293" s="27" t="s">
        <v>29</v>
      </c>
      <c r="AJ293" s="27" t="s">
        <v>29</v>
      </c>
      <c r="AK293" s="27" t="s">
        <v>29</v>
      </c>
      <c r="AL293" s="27" t="s">
        <v>29</v>
      </c>
      <c r="AM293" s="27" t="s">
        <v>29</v>
      </c>
    </row>
    <row r="294" spans="1:39" s="25" customFormat="1" x14ac:dyDescent="0.2">
      <c r="A294" s="25">
        <v>27</v>
      </c>
      <c r="B294" s="25">
        <v>5</v>
      </c>
      <c r="C294" s="26">
        <v>27.05</v>
      </c>
      <c r="D294" s="26" t="s">
        <v>313</v>
      </c>
      <c r="E294" s="9" t="s">
        <v>11</v>
      </c>
      <c r="F294" s="9">
        <v>1</v>
      </c>
      <c r="G294" s="27">
        <v>15</v>
      </c>
      <c r="H294" s="27">
        <f t="shared" si="88"/>
        <v>1.2041199826559248</v>
      </c>
      <c r="I294" s="27">
        <f t="shared" si="89"/>
        <v>3.9370039370059056</v>
      </c>
      <c r="J294" s="27">
        <v>58</v>
      </c>
      <c r="K294" s="27">
        <f t="shared" si="94"/>
        <v>1.7708520116421442</v>
      </c>
      <c r="L294" s="27">
        <f t="shared" si="95"/>
        <v>7.6485292703891776</v>
      </c>
      <c r="M294" s="27">
        <v>65</v>
      </c>
      <c r="N294" s="27">
        <f t="shared" si="96"/>
        <v>1.8195439355418688</v>
      </c>
      <c r="O294" s="27">
        <f t="shared" si="97"/>
        <v>8.0932070281193234</v>
      </c>
      <c r="P294" s="26">
        <v>85.201767011719838</v>
      </c>
      <c r="Q294" s="27">
        <f t="shared" si="90"/>
        <v>1.9355161683255713</v>
      </c>
      <c r="R294" s="27">
        <f t="shared" si="91"/>
        <v>9.2575248858277366</v>
      </c>
      <c r="S294" s="28" t="s">
        <v>29</v>
      </c>
      <c r="T294" s="27" t="s">
        <v>29</v>
      </c>
      <c r="U294" s="27" t="s">
        <v>29</v>
      </c>
      <c r="V294" s="28" t="s">
        <v>29</v>
      </c>
      <c r="W294" s="27" t="s">
        <v>29</v>
      </c>
      <c r="X294" s="27" t="s">
        <v>29</v>
      </c>
      <c r="Y294" s="26">
        <v>0.66666666666666663</v>
      </c>
      <c r="Z294" s="27">
        <f t="shared" si="98"/>
        <v>0.22184874961635634</v>
      </c>
      <c r="AA294" s="27">
        <f t="shared" si="99"/>
        <v>1.0801234497346432</v>
      </c>
      <c r="AB294" s="29">
        <v>181</v>
      </c>
      <c r="AC294" s="27">
        <f t="shared" si="100"/>
        <v>2.2600713879850747</v>
      </c>
      <c r="AD294" s="27">
        <f t="shared" si="101"/>
        <v>13.47219358530748</v>
      </c>
      <c r="AE294" s="30">
        <v>0.68</v>
      </c>
      <c r="AF294" s="27">
        <f t="shared" si="102"/>
        <v>0.2253092817258629</v>
      </c>
      <c r="AG294" s="27">
        <f t="shared" si="103"/>
        <v>1.0862780491200217</v>
      </c>
      <c r="AH294" s="31">
        <v>135.20000000000002</v>
      </c>
      <c r="AI294" s="27">
        <f t="shared" si="104"/>
        <v>2.1341771075767664</v>
      </c>
      <c r="AJ294" s="27">
        <f t="shared" si="105"/>
        <v>11.649034294738771</v>
      </c>
      <c r="AK294" s="25">
        <v>1.54</v>
      </c>
      <c r="AL294" s="27">
        <f t="shared" si="106"/>
        <v>0.40483371661993806</v>
      </c>
      <c r="AM294" s="27">
        <f t="shared" si="107"/>
        <v>1.42828568570857</v>
      </c>
    </row>
    <row r="295" spans="1:39" s="25" customFormat="1" x14ac:dyDescent="0.2">
      <c r="A295" s="25">
        <v>27</v>
      </c>
      <c r="B295" s="25">
        <v>6</v>
      </c>
      <c r="C295" s="26">
        <v>27.06</v>
      </c>
      <c r="D295" s="26" t="s">
        <v>316</v>
      </c>
      <c r="E295" s="9" t="s">
        <v>24</v>
      </c>
      <c r="F295" s="9">
        <v>1</v>
      </c>
      <c r="G295" s="27">
        <v>10</v>
      </c>
      <c r="H295" s="27">
        <f t="shared" si="88"/>
        <v>1.0413926851582251</v>
      </c>
      <c r="I295" s="27">
        <f t="shared" si="89"/>
        <v>3.2403703492039302</v>
      </c>
      <c r="J295" s="27">
        <v>80</v>
      </c>
      <c r="K295" s="27">
        <f t="shared" si="94"/>
        <v>1.9084850188786497</v>
      </c>
      <c r="L295" s="27">
        <f t="shared" si="95"/>
        <v>8.9721792224631809</v>
      </c>
      <c r="M295" s="27">
        <v>85</v>
      </c>
      <c r="N295" s="27">
        <f t="shared" si="96"/>
        <v>1.9344984512435677</v>
      </c>
      <c r="O295" s="27">
        <f t="shared" si="97"/>
        <v>9.2466210044534645</v>
      </c>
      <c r="P295" s="26">
        <v>144.99368080200367</v>
      </c>
      <c r="Q295" s="27">
        <f t="shared" si="90"/>
        <v>2.1643340581665385</v>
      </c>
      <c r="R295" s="27">
        <f t="shared" si="91"/>
        <v>12.06207613978637</v>
      </c>
      <c r="S295" s="28">
        <v>121.48240155815405</v>
      </c>
      <c r="T295" s="27">
        <f t="shared" si="92"/>
        <v>2.0880736931476598</v>
      </c>
      <c r="U295" s="27">
        <f t="shared" si="93"/>
        <v>11.044564344425453</v>
      </c>
      <c r="V295" s="28">
        <v>108.42233352687772</v>
      </c>
      <c r="W295" s="27">
        <f t="shared" si="108"/>
        <v>2.0391059722495299</v>
      </c>
      <c r="X295" s="27">
        <f t="shared" si="109"/>
        <v>10.436586296623897</v>
      </c>
      <c r="Y295" s="26">
        <v>4</v>
      </c>
      <c r="Z295" s="27">
        <f t="shared" si="98"/>
        <v>0.69897000433601886</v>
      </c>
      <c r="AA295" s="27">
        <f t="shared" si="99"/>
        <v>2.1213203435596424</v>
      </c>
      <c r="AB295" s="29">
        <v>256</v>
      </c>
      <c r="AC295" s="27">
        <f t="shared" si="100"/>
        <v>2.4099331233312946</v>
      </c>
      <c r="AD295" s="27">
        <f t="shared" si="101"/>
        <v>16.015617378046965</v>
      </c>
      <c r="AE295" s="30">
        <v>1.47</v>
      </c>
      <c r="AF295" s="27">
        <f t="shared" si="102"/>
        <v>0.39269695325966569</v>
      </c>
      <c r="AG295" s="27">
        <f t="shared" si="103"/>
        <v>1.4035668847618199</v>
      </c>
      <c r="AH295" s="31">
        <v>1.915</v>
      </c>
      <c r="AI295" s="27">
        <f t="shared" si="104"/>
        <v>0.46463855909503288</v>
      </c>
      <c r="AJ295" s="27">
        <f t="shared" si="105"/>
        <v>1.5540270267920053</v>
      </c>
      <c r="AK295" s="25">
        <v>2.73</v>
      </c>
      <c r="AL295" s="27">
        <f t="shared" si="106"/>
        <v>0.57170883180868759</v>
      </c>
      <c r="AM295" s="27">
        <f t="shared" si="107"/>
        <v>1.7972200755611429</v>
      </c>
    </row>
    <row r="296" spans="1:39" s="25" customFormat="1" x14ac:dyDescent="0.2">
      <c r="A296" s="25">
        <v>27</v>
      </c>
      <c r="B296" s="25">
        <v>7</v>
      </c>
      <c r="C296" s="26">
        <v>27.07</v>
      </c>
      <c r="D296" s="26" t="s">
        <v>312</v>
      </c>
      <c r="E296" s="9" t="s">
        <v>9</v>
      </c>
      <c r="F296" s="9">
        <v>2</v>
      </c>
      <c r="G296" s="27">
        <v>13</v>
      </c>
      <c r="H296" s="27">
        <f t="shared" si="88"/>
        <v>1.146128035678238</v>
      </c>
      <c r="I296" s="27">
        <f t="shared" si="89"/>
        <v>3.6742346141747673</v>
      </c>
      <c r="J296" s="27">
        <v>128</v>
      </c>
      <c r="K296" s="27">
        <f t="shared" si="94"/>
        <v>2.1105897102992488</v>
      </c>
      <c r="L296" s="27">
        <f t="shared" si="95"/>
        <v>11.335784048754634</v>
      </c>
      <c r="M296" s="27">
        <v>135</v>
      </c>
      <c r="N296" s="27">
        <f t="shared" si="96"/>
        <v>2.1335389083702174</v>
      </c>
      <c r="O296" s="27">
        <f t="shared" si="97"/>
        <v>11.640446726822816</v>
      </c>
      <c r="P296" s="26">
        <v>100.02197087719162</v>
      </c>
      <c r="Q296" s="27">
        <f t="shared" si="90"/>
        <v>2.0044158370801055</v>
      </c>
      <c r="R296" s="27">
        <f t="shared" si="91"/>
        <v>10.026064575754118</v>
      </c>
      <c r="S296" s="28">
        <v>91.573820796850356</v>
      </c>
      <c r="T296" s="27">
        <f t="shared" si="92"/>
        <v>1.9664881887238284</v>
      </c>
      <c r="U296" s="27">
        <f t="shared" si="93"/>
        <v>9.5955104500412247</v>
      </c>
      <c r="V296" s="28">
        <v>87.774737016077367</v>
      </c>
      <c r="W296" s="27">
        <f t="shared" si="108"/>
        <v>1.9482893944331225</v>
      </c>
      <c r="X296" s="27">
        <f t="shared" si="109"/>
        <v>9.3954636402935101</v>
      </c>
      <c r="Y296" s="26">
        <v>4.666666666666667</v>
      </c>
      <c r="Z296" s="27">
        <f t="shared" si="98"/>
        <v>0.75332766665861151</v>
      </c>
      <c r="AA296" s="27">
        <f t="shared" si="99"/>
        <v>2.2730302828309759</v>
      </c>
      <c r="AB296" s="29">
        <v>255.5</v>
      </c>
      <c r="AC296" s="27">
        <f t="shared" si="100"/>
        <v>2.409087369447835</v>
      </c>
      <c r="AD296" s="27">
        <f t="shared" si="101"/>
        <v>16</v>
      </c>
      <c r="AE296" s="30">
        <v>1.29</v>
      </c>
      <c r="AF296" s="27">
        <f t="shared" si="102"/>
        <v>0.35983548233988799</v>
      </c>
      <c r="AG296" s="27">
        <f t="shared" si="103"/>
        <v>1.3379088160259651</v>
      </c>
      <c r="AH296" s="31">
        <v>0.63333333333333341</v>
      </c>
      <c r="AI296" s="27">
        <f t="shared" si="104"/>
        <v>0.21307482530885122</v>
      </c>
      <c r="AJ296" s="27">
        <f t="shared" si="105"/>
        <v>1.0645812948447542</v>
      </c>
      <c r="AK296" s="25">
        <v>2.39</v>
      </c>
      <c r="AL296" s="27">
        <f t="shared" si="106"/>
        <v>0.53019969820308221</v>
      </c>
      <c r="AM296" s="27">
        <f t="shared" si="107"/>
        <v>1.7</v>
      </c>
    </row>
    <row r="297" spans="1:39" s="25" customFormat="1" x14ac:dyDescent="0.2">
      <c r="A297" s="25">
        <v>27</v>
      </c>
      <c r="B297" s="25">
        <v>8</v>
      </c>
      <c r="C297" s="26">
        <v>27.08</v>
      </c>
      <c r="D297" s="26" t="s">
        <v>317</v>
      </c>
      <c r="E297" s="9" t="s">
        <v>17</v>
      </c>
      <c r="F297" s="9">
        <v>2</v>
      </c>
      <c r="G297" s="27">
        <v>10</v>
      </c>
      <c r="H297" s="27">
        <f t="shared" si="88"/>
        <v>1.0413926851582251</v>
      </c>
      <c r="I297" s="27">
        <f t="shared" si="89"/>
        <v>3.2403703492039302</v>
      </c>
      <c r="J297" s="27">
        <v>85</v>
      </c>
      <c r="K297" s="27">
        <f t="shared" si="94"/>
        <v>1.9344984512435677</v>
      </c>
      <c r="L297" s="27">
        <f t="shared" si="95"/>
        <v>9.2466210044534645</v>
      </c>
      <c r="M297" s="27">
        <v>92</v>
      </c>
      <c r="N297" s="27">
        <f t="shared" si="96"/>
        <v>1.968482948553935</v>
      </c>
      <c r="O297" s="27">
        <f t="shared" si="97"/>
        <v>9.6176920308356717</v>
      </c>
      <c r="P297" s="26">
        <v>133.12651861716407</v>
      </c>
      <c r="Q297" s="27">
        <f t="shared" si="90"/>
        <v>2.127514652202867</v>
      </c>
      <c r="R297" s="27">
        <f t="shared" si="91"/>
        <v>11.559693707757315</v>
      </c>
      <c r="S297" s="28">
        <v>116.96372696956871</v>
      </c>
      <c r="T297" s="27">
        <f t="shared" si="92"/>
        <v>2.0717484852831891</v>
      </c>
      <c r="U297" s="27">
        <f t="shared" si="93"/>
        <v>10.838068415062192</v>
      </c>
      <c r="V297" s="28">
        <v>107.27781876924632</v>
      </c>
      <c r="W297" s="27">
        <f t="shared" si="108"/>
        <v>2.0345394984281553</v>
      </c>
      <c r="X297" s="27">
        <f t="shared" si="109"/>
        <v>10.381609642499873</v>
      </c>
      <c r="Y297" s="26">
        <v>3.3333333333333335</v>
      </c>
      <c r="Z297" s="27">
        <f t="shared" si="98"/>
        <v>0.63682209758717434</v>
      </c>
      <c r="AA297" s="27">
        <f t="shared" si="99"/>
        <v>1.9578900207451218</v>
      </c>
      <c r="AB297" s="29">
        <v>220</v>
      </c>
      <c r="AC297" s="27">
        <f t="shared" si="100"/>
        <v>2.3443922736851106</v>
      </c>
      <c r="AD297" s="27">
        <f t="shared" si="101"/>
        <v>14.849242404917497</v>
      </c>
      <c r="AE297" s="30">
        <v>1.43</v>
      </c>
      <c r="AF297" s="27">
        <f t="shared" si="102"/>
        <v>0.38560627359831212</v>
      </c>
      <c r="AG297" s="27">
        <f t="shared" si="103"/>
        <v>1.3892443989449805</v>
      </c>
      <c r="AH297" s="31" t="s">
        <v>29</v>
      </c>
      <c r="AI297" s="27" t="s">
        <v>29</v>
      </c>
      <c r="AJ297" s="27" t="s">
        <v>29</v>
      </c>
      <c r="AK297" s="27" t="s">
        <v>29</v>
      </c>
      <c r="AL297" s="27" t="s">
        <v>29</v>
      </c>
      <c r="AM297" s="27" t="s">
        <v>29</v>
      </c>
    </row>
    <row r="298" spans="1:39" s="25" customFormat="1" x14ac:dyDescent="0.2">
      <c r="A298" s="25">
        <v>27</v>
      </c>
      <c r="B298" s="25">
        <v>9</v>
      </c>
      <c r="C298" s="26">
        <v>27.09</v>
      </c>
      <c r="D298" s="26" t="s">
        <v>317</v>
      </c>
      <c r="E298" s="9" t="s">
        <v>25</v>
      </c>
      <c r="F298" s="9">
        <v>2</v>
      </c>
      <c r="G298" s="27">
        <v>12</v>
      </c>
      <c r="H298" s="27">
        <f t="shared" si="88"/>
        <v>1.1139433523068367</v>
      </c>
      <c r="I298" s="27">
        <f t="shared" si="89"/>
        <v>3.5355339059327378</v>
      </c>
      <c r="J298" s="27">
        <v>80</v>
      </c>
      <c r="K298" s="27">
        <f t="shared" si="94"/>
        <v>1.9084850188786497</v>
      </c>
      <c r="L298" s="27">
        <f t="shared" si="95"/>
        <v>8.9721792224631809</v>
      </c>
      <c r="M298" s="27">
        <v>85</v>
      </c>
      <c r="N298" s="27">
        <f t="shared" si="96"/>
        <v>1.9344984512435677</v>
      </c>
      <c r="O298" s="27">
        <f t="shared" si="97"/>
        <v>9.2466210044534645</v>
      </c>
      <c r="P298" s="26">
        <v>123.42734386047489</v>
      </c>
      <c r="Q298" s="27">
        <f t="shared" si="90"/>
        <v>2.0949158303771465</v>
      </c>
      <c r="R298" s="27">
        <f t="shared" si="91"/>
        <v>11.132265890665517</v>
      </c>
      <c r="S298" s="28">
        <v>108.16906261670022</v>
      </c>
      <c r="T298" s="27">
        <f t="shared" si="92"/>
        <v>2.038099581239833</v>
      </c>
      <c r="U298" s="27">
        <f t="shared" si="93"/>
        <v>10.424445434491957</v>
      </c>
      <c r="V298" s="28">
        <v>98.923326759703357</v>
      </c>
      <c r="W298" s="27">
        <f t="shared" si="108"/>
        <v>1.9996668846267944</v>
      </c>
      <c r="X298" s="27">
        <f t="shared" si="109"/>
        <v>9.9711246486895018</v>
      </c>
      <c r="Y298" s="26">
        <v>4.666666666666667</v>
      </c>
      <c r="Z298" s="27">
        <f t="shared" si="98"/>
        <v>0.75332766665861151</v>
      </c>
      <c r="AA298" s="27">
        <f t="shared" si="99"/>
        <v>2.2730302828309759</v>
      </c>
      <c r="AB298" s="29">
        <v>199</v>
      </c>
      <c r="AC298" s="27">
        <f t="shared" si="100"/>
        <v>2.3010299956639813</v>
      </c>
      <c r="AD298" s="27">
        <f t="shared" si="101"/>
        <v>14.124446891825535</v>
      </c>
      <c r="AE298" s="30">
        <v>1.0900000000000001</v>
      </c>
      <c r="AF298" s="27">
        <f t="shared" si="102"/>
        <v>0.32014628611105395</v>
      </c>
      <c r="AG298" s="27">
        <f t="shared" si="103"/>
        <v>1.2609520212918492</v>
      </c>
      <c r="AH298" s="31" t="s">
        <v>29</v>
      </c>
      <c r="AI298" s="27" t="s">
        <v>29</v>
      </c>
      <c r="AJ298" s="27" t="s">
        <v>29</v>
      </c>
      <c r="AK298" s="27" t="s">
        <v>29</v>
      </c>
      <c r="AL298" s="27" t="s">
        <v>29</v>
      </c>
      <c r="AM298" s="27" t="s">
        <v>29</v>
      </c>
    </row>
    <row r="299" spans="1:39" s="25" customFormat="1" x14ac:dyDescent="0.2">
      <c r="A299" s="25">
        <v>27</v>
      </c>
      <c r="B299" s="25">
        <v>10</v>
      </c>
      <c r="C299" s="26">
        <v>27.1</v>
      </c>
      <c r="D299" s="26" t="s">
        <v>317</v>
      </c>
      <c r="E299" s="9" t="s">
        <v>33</v>
      </c>
      <c r="F299" s="9">
        <v>2</v>
      </c>
      <c r="G299" s="27">
        <v>9</v>
      </c>
      <c r="H299" s="27">
        <f t="shared" si="88"/>
        <v>1</v>
      </c>
      <c r="I299" s="27">
        <f t="shared" si="89"/>
        <v>3.082207001484488</v>
      </c>
      <c r="J299" s="27">
        <v>80</v>
      </c>
      <c r="K299" s="27">
        <f t="shared" si="94"/>
        <v>1.9084850188786497</v>
      </c>
      <c r="L299" s="27">
        <f t="shared" si="95"/>
        <v>8.9721792224631809</v>
      </c>
      <c r="M299" s="27">
        <v>85</v>
      </c>
      <c r="N299" s="27">
        <f t="shared" si="96"/>
        <v>1.9344984512435677</v>
      </c>
      <c r="O299" s="27">
        <f t="shared" si="97"/>
        <v>9.2466210044534645</v>
      </c>
      <c r="P299" s="26">
        <v>126.42166523783042</v>
      </c>
      <c r="Q299" s="27">
        <f t="shared" si="90"/>
        <v>2.1052432764552922</v>
      </c>
      <c r="R299" s="27">
        <f t="shared" si="91"/>
        <v>11.265951590426369</v>
      </c>
      <c r="S299" s="28">
        <v>100.7954279104476</v>
      </c>
      <c r="T299" s="27">
        <f t="shared" si="92"/>
        <v>2.007728272324369</v>
      </c>
      <c r="U299" s="27">
        <f t="shared" si="93"/>
        <v>10.064562976624847</v>
      </c>
      <c r="V299" s="28">
        <v>86.541140513663692</v>
      </c>
      <c r="W299" s="27">
        <f t="shared" si="108"/>
        <v>1.9422122004398104</v>
      </c>
      <c r="X299" s="27">
        <f t="shared" si="109"/>
        <v>9.3295841554521441</v>
      </c>
      <c r="Y299" s="26">
        <v>4</v>
      </c>
      <c r="Z299" s="27">
        <f t="shared" si="98"/>
        <v>0.69897000433601886</v>
      </c>
      <c r="AA299" s="27">
        <f t="shared" si="99"/>
        <v>2.1213203435596424</v>
      </c>
      <c r="AB299" s="29">
        <v>246.83333333333334</v>
      </c>
      <c r="AC299" s="27">
        <f t="shared" si="100"/>
        <v>2.3941597181383107</v>
      </c>
      <c r="AD299" s="27">
        <f t="shared" si="101"/>
        <v>15.726834816113932</v>
      </c>
      <c r="AE299" s="30">
        <v>1.01</v>
      </c>
      <c r="AF299" s="27">
        <f t="shared" si="102"/>
        <v>0.30319605742048883</v>
      </c>
      <c r="AG299" s="27">
        <f t="shared" si="103"/>
        <v>1.2288205727444508</v>
      </c>
      <c r="AH299" s="31">
        <v>28.899999999999995</v>
      </c>
      <c r="AI299" s="27">
        <f t="shared" si="104"/>
        <v>1.4756711883244296</v>
      </c>
      <c r="AJ299" s="27">
        <f t="shared" si="105"/>
        <v>5.4221766846903829</v>
      </c>
      <c r="AK299" s="25">
        <v>2.2599999999999998</v>
      </c>
      <c r="AL299" s="27">
        <f t="shared" si="106"/>
        <v>0.51321760006793893</v>
      </c>
      <c r="AM299" s="27">
        <f t="shared" si="107"/>
        <v>1.6613247725836149</v>
      </c>
    </row>
    <row r="300" spans="1:39" s="25" customFormat="1" x14ac:dyDescent="0.2">
      <c r="A300" s="25">
        <v>27</v>
      </c>
      <c r="B300" s="25">
        <v>11</v>
      </c>
      <c r="C300" s="26">
        <v>27.11</v>
      </c>
      <c r="D300" s="26" t="s">
        <v>317</v>
      </c>
      <c r="E300" s="9" t="s">
        <v>39</v>
      </c>
      <c r="F300" s="9">
        <v>2</v>
      </c>
      <c r="G300" s="27">
        <v>11</v>
      </c>
      <c r="H300" s="27">
        <f t="shared" si="88"/>
        <v>1.0791812460476249</v>
      </c>
      <c r="I300" s="27">
        <f t="shared" si="89"/>
        <v>3.3911649915626341</v>
      </c>
      <c r="J300" s="27">
        <v>80</v>
      </c>
      <c r="K300" s="27">
        <f t="shared" si="94"/>
        <v>1.9084850188786497</v>
      </c>
      <c r="L300" s="27">
        <f t="shared" si="95"/>
        <v>8.9721792224631809</v>
      </c>
      <c r="M300" s="27">
        <v>85</v>
      </c>
      <c r="N300" s="27">
        <f t="shared" si="96"/>
        <v>1.9344984512435677</v>
      </c>
      <c r="O300" s="27">
        <f t="shared" si="97"/>
        <v>9.2466210044534645</v>
      </c>
      <c r="P300" s="26">
        <v>115.64264998667734</v>
      </c>
      <c r="Q300" s="27">
        <f t="shared" si="90"/>
        <v>2.0668573777564587</v>
      </c>
      <c r="R300" s="27">
        <f t="shared" si="91"/>
        <v>10.776949938951992</v>
      </c>
      <c r="S300" s="28">
        <v>107.4156127264376</v>
      </c>
      <c r="T300" s="27">
        <f t="shared" si="92"/>
        <v>2.035091828629406</v>
      </c>
      <c r="U300" s="27">
        <f t="shared" si="93"/>
        <v>10.388243967410354</v>
      </c>
      <c r="V300" s="28">
        <v>99.791149539712279</v>
      </c>
      <c r="W300" s="27">
        <f t="shared" si="108"/>
        <v>2.003422398430756</v>
      </c>
      <c r="X300" s="27">
        <f t="shared" si="109"/>
        <v>10.014546896375906</v>
      </c>
      <c r="Y300" s="26">
        <v>2.3333333333333335</v>
      </c>
      <c r="Z300" s="27">
        <f t="shared" si="98"/>
        <v>0.52287874528033762</v>
      </c>
      <c r="AA300" s="27">
        <f t="shared" si="99"/>
        <v>1.6832508230603465</v>
      </c>
      <c r="AB300" s="29">
        <v>237.83333333333334</v>
      </c>
      <c r="AC300" s="27">
        <f t="shared" si="100"/>
        <v>2.378094940013701</v>
      </c>
      <c r="AD300" s="27">
        <f t="shared" si="101"/>
        <v>15.438048235879215</v>
      </c>
      <c r="AE300" s="30">
        <v>1.1299999999999999</v>
      </c>
      <c r="AF300" s="27">
        <f t="shared" si="102"/>
        <v>0.32837960343873768</v>
      </c>
      <c r="AG300" s="27">
        <f t="shared" si="103"/>
        <v>1.2767145334803705</v>
      </c>
      <c r="AH300" s="31" t="s">
        <v>29</v>
      </c>
      <c r="AI300" s="27" t="s">
        <v>29</v>
      </c>
      <c r="AJ300" s="27" t="s">
        <v>29</v>
      </c>
      <c r="AK300" s="31" t="s">
        <v>29</v>
      </c>
      <c r="AL300" s="27" t="s">
        <v>29</v>
      </c>
      <c r="AM300" s="27" t="s">
        <v>29</v>
      </c>
    </row>
    <row r="301" spans="1:39" s="25" customFormat="1" x14ac:dyDescent="0.2">
      <c r="A301" s="25">
        <v>27</v>
      </c>
      <c r="B301" s="25">
        <v>12</v>
      </c>
      <c r="C301" s="26">
        <v>27.12</v>
      </c>
      <c r="D301" s="26" t="s">
        <v>313</v>
      </c>
      <c r="E301" s="9" t="s">
        <v>11</v>
      </c>
      <c r="F301" s="9">
        <v>2</v>
      </c>
      <c r="G301" s="27">
        <v>14</v>
      </c>
      <c r="H301" s="27">
        <f t="shared" si="88"/>
        <v>1.1760912590556813</v>
      </c>
      <c r="I301" s="27">
        <f t="shared" si="89"/>
        <v>3.8078865529319543</v>
      </c>
      <c r="J301" s="27">
        <v>58</v>
      </c>
      <c r="K301" s="27">
        <f t="shared" si="94"/>
        <v>1.7708520116421442</v>
      </c>
      <c r="L301" s="27">
        <f t="shared" si="95"/>
        <v>7.6485292703891776</v>
      </c>
      <c r="M301" s="27">
        <v>65</v>
      </c>
      <c r="N301" s="27">
        <f t="shared" si="96"/>
        <v>1.8195439355418688</v>
      </c>
      <c r="O301" s="27">
        <f t="shared" si="97"/>
        <v>8.0932070281193234</v>
      </c>
      <c r="P301" s="26">
        <v>111.83265374038976</v>
      </c>
      <c r="Q301" s="27">
        <f t="shared" si="90"/>
        <v>2.0524348025465153</v>
      </c>
      <c r="R301" s="27">
        <f t="shared" si="91"/>
        <v>10.598710003599011</v>
      </c>
      <c r="S301" s="28" t="s">
        <v>29</v>
      </c>
      <c r="T301" s="27" t="s">
        <v>29</v>
      </c>
      <c r="U301" s="27" t="s">
        <v>29</v>
      </c>
      <c r="V301" s="28" t="s">
        <v>29</v>
      </c>
      <c r="W301" s="27" t="s">
        <v>29</v>
      </c>
      <c r="X301" s="27" t="s">
        <v>29</v>
      </c>
      <c r="Y301" s="26">
        <v>1</v>
      </c>
      <c r="Z301" s="27">
        <f t="shared" si="98"/>
        <v>0.3010299956639812</v>
      </c>
      <c r="AA301" s="27">
        <f t="shared" si="99"/>
        <v>1.2247448713915889</v>
      </c>
      <c r="AB301" s="29">
        <v>239.16666666666666</v>
      </c>
      <c r="AC301" s="27">
        <f t="shared" si="100"/>
        <v>2.3805127304303455</v>
      </c>
      <c r="AD301" s="27">
        <f t="shared" si="101"/>
        <v>15.481171359644161</v>
      </c>
      <c r="AE301" s="30">
        <v>0.54</v>
      </c>
      <c r="AF301" s="27">
        <f t="shared" si="102"/>
        <v>0.18752072083646307</v>
      </c>
      <c r="AG301" s="27">
        <f t="shared" si="103"/>
        <v>1.019803902718557</v>
      </c>
      <c r="AH301" s="31">
        <v>155.23333333333335</v>
      </c>
      <c r="AI301" s="27">
        <f t="shared" si="104"/>
        <v>2.1937736988005478</v>
      </c>
      <c r="AJ301" s="27">
        <f t="shared" si="105"/>
        <v>12.479316220584098</v>
      </c>
      <c r="AK301" s="25">
        <v>1.53</v>
      </c>
      <c r="AL301" s="27">
        <f t="shared" si="106"/>
        <v>0.40312052117581798</v>
      </c>
      <c r="AM301" s="27">
        <f t="shared" si="107"/>
        <v>1.4247806848775009</v>
      </c>
    </row>
    <row r="302" spans="1:39" s="25" customFormat="1" x14ac:dyDescent="0.2">
      <c r="A302" s="25">
        <v>28</v>
      </c>
      <c r="B302" s="25">
        <v>1</v>
      </c>
      <c r="C302" s="26">
        <v>28.01</v>
      </c>
      <c r="D302" s="26" t="s">
        <v>316</v>
      </c>
      <c r="E302" s="9" t="s">
        <v>102</v>
      </c>
      <c r="F302" s="9">
        <v>1</v>
      </c>
      <c r="G302" s="27">
        <v>13</v>
      </c>
      <c r="H302" s="27">
        <f t="shared" si="88"/>
        <v>1.146128035678238</v>
      </c>
      <c r="I302" s="27">
        <f t="shared" si="89"/>
        <v>3.6742346141747673</v>
      </c>
      <c r="J302" s="27">
        <v>85</v>
      </c>
      <c r="K302" s="27">
        <f t="shared" si="94"/>
        <v>1.9344984512435677</v>
      </c>
      <c r="L302" s="27">
        <f t="shared" si="95"/>
        <v>9.2466210044534645</v>
      </c>
      <c r="M302" s="27">
        <v>85</v>
      </c>
      <c r="N302" s="27">
        <f t="shared" si="96"/>
        <v>1.9344984512435677</v>
      </c>
      <c r="O302" s="27">
        <f t="shared" si="97"/>
        <v>9.2466210044534645</v>
      </c>
      <c r="P302" s="26">
        <v>86.199792416625044</v>
      </c>
      <c r="Q302" s="27">
        <f t="shared" si="90"/>
        <v>1.9405154510745215</v>
      </c>
      <c r="R302" s="27">
        <f t="shared" si="91"/>
        <v>9.3112723307088938</v>
      </c>
      <c r="S302" s="28">
        <v>82.85137246521181</v>
      </c>
      <c r="T302" s="27">
        <f t="shared" si="92"/>
        <v>1.9235101754595763</v>
      </c>
      <c r="U302" s="27">
        <f t="shared" si="93"/>
        <v>9.1296972822329554</v>
      </c>
      <c r="V302" s="28">
        <v>76.137642216165773</v>
      </c>
      <c r="W302" s="27">
        <f t="shared" si="108"/>
        <v>1.8872663601178128</v>
      </c>
      <c r="X302" s="27">
        <f t="shared" si="109"/>
        <v>8.7542927878935934</v>
      </c>
      <c r="Y302" s="26">
        <v>1</v>
      </c>
      <c r="Z302" s="27">
        <f t="shared" si="98"/>
        <v>0.3010299956639812</v>
      </c>
      <c r="AA302" s="27">
        <f t="shared" si="99"/>
        <v>1.2247448713915889</v>
      </c>
      <c r="AB302" s="29">
        <v>156</v>
      </c>
      <c r="AC302" s="27">
        <f t="shared" si="100"/>
        <v>2.1958996524092336</v>
      </c>
      <c r="AD302" s="27">
        <f t="shared" si="101"/>
        <v>12.509996003196804</v>
      </c>
      <c r="AE302" s="30">
        <v>1.42</v>
      </c>
      <c r="AF302" s="27">
        <f t="shared" si="102"/>
        <v>0.38381536598043126</v>
      </c>
      <c r="AG302" s="27">
        <f t="shared" si="103"/>
        <v>1.3856406460551018</v>
      </c>
      <c r="AH302" s="31">
        <v>2.1666666666666665</v>
      </c>
      <c r="AI302" s="27">
        <f t="shared" si="104"/>
        <v>0.50060235056918534</v>
      </c>
      <c r="AJ302" s="27">
        <f t="shared" si="105"/>
        <v>1.6329931618554521</v>
      </c>
      <c r="AK302" s="25">
        <v>2.42</v>
      </c>
      <c r="AL302" s="27">
        <f t="shared" si="106"/>
        <v>0.53402610605613499</v>
      </c>
      <c r="AM302" s="27">
        <f t="shared" si="107"/>
        <v>1.7088007490635062</v>
      </c>
    </row>
    <row r="303" spans="1:39" s="25" customFormat="1" x14ac:dyDescent="0.2">
      <c r="A303" s="25">
        <v>28</v>
      </c>
      <c r="B303" s="25">
        <v>2</v>
      </c>
      <c r="C303" s="26">
        <v>28.02</v>
      </c>
      <c r="D303" s="26" t="s">
        <v>316</v>
      </c>
      <c r="E303" s="9" t="s">
        <v>107</v>
      </c>
      <c r="F303" s="9">
        <v>1</v>
      </c>
      <c r="G303" s="27">
        <v>7</v>
      </c>
      <c r="H303" s="27">
        <f t="shared" si="88"/>
        <v>0.90308998699194354</v>
      </c>
      <c r="I303" s="27">
        <f t="shared" si="89"/>
        <v>2.7386127875258306</v>
      </c>
      <c r="J303" s="27">
        <v>85</v>
      </c>
      <c r="K303" s="27">
        <f t="shared" si="94"/>
        <v>1.9344984512435677</v>
      </c>
      <c r="L303" s="27">
        <f t="shared" si="95"/>
        <v>9.2466210044534645</v>
      </c>
      <c r="M303" s="27">
        <v>85</v>
      </c>
      <c r="N303" s="27">
        <f t="shared" si="96"/>
        <v>1.9344984512435677</v>
      </c>
      <c r="O303" s="27">
        <f t="shared" si="97"/>
        <v>9.2466210044534645</v>
      </c>
      <c r="P303" s="26">
        <v>80.03169960258694</v>
      </c>
      <c r="Q303" s="27">
        <f t="shared" si="90"/>
        <v>1.9086549481294253</v>
      </c>
      <c r="R303" s="27">
        <f t="shared" si="91"/>
        <v>8.9739455983746037</v>
      </c>
      <c r="S303" s="28">
        <v>88.691107657572815</v>
      </c>
      <c r="T303" s="27">
        <f t="shared" si="92"/>
        <v>1.9527493874511932</v>
      </c>
      <c r="U303" s="27">
        <f t="shared" si="93"/>
        <v>9.4441043862069218</v>
      </c>
      <c r="V303" s="28">
        <v>71.170484928751605</v>
      </c>
      <c r="W303" s="27">
        <f t="shared" si="108"/>
        <v>1.8583596234240503</v>
      </c>
      <c r="X303" s="27">
        <f t="shared" si="109"/>
        <v>8.4658422456806743</v>
      </c>
      <c r="Y303" s="26">
        <v>1.6666666666666667</v>
      </c>
      <c r="Z303" s="27">
        <f t="shared" si="98"/>
        <v>0.42596873227228121</v>
      </c>
      <c r="AA303" s="27">
        <f t="shared" si="99"/>
        <v>1.4719601443879746</v>
      </c>
      <c r="AB303" s="29">
        <v>140.83333333333334</v>
      </c>
      <c r="AC303" s="27">
        <f t="shared" si="100"/>
        <v>2.1517783097009442</v>
      </c>
      <c r="AD303" s="27">
        <f t="shared" si="101"/>
        <v>11.888369666751339</v>
      </c>
      <c r="AE303" s="30">
        <v>1.7</v>
      </c>
      <c r="AF303" s="27">
        <f t="shared" si="102"/>
        <v>0.43136376415898736</v>
      </c>
      <c r="AG303" s="27">
        <f t="shared" si="103"/>
        <v>1.4832396974191326</v>
      </c>
      <c r="AH303" s="31" t="s">
        <v>29</v>
      </c>
      <c r="AI303" s="27" t="s">
        <v>29</v>
      </c>
      <c r="AJ303" s="27" t="s">
        <v>29</v>
      </c>
      <c r="AK303" s="27" t="s">
        <v>29</v>
      </c>
      <c r="AL303" s="27" t="s">
        <v>29</v>
      </c>
      <c r="AM303" s="27" t="s">
        <v>29</v>
      </c>
    </row>
    <row r="304" spans="1:39" s="25" customFormat="1" x14ac:dyDescent="0.2">
      <c r="A304" s="25">
        <v>28</v>
      </c>
      <c r="B304" s="25">
        <v>3</v>
      </c>
      <c r="C304" s="26">
        <v>28.03</v>
      </c>
      <c r="D304" s="26" t="s">
        <v>316</v>
      </c>
      <c r="E304" s="9" t="s">
        <v>111</v>
      </c>
      <c r="F304" s="9">
        <v>1</v>
      </c>
      <c r="G304" s="27">
        <v>13</v>
      </c>
      <c r="H304" s="27">
        <f t="shared" si="88"/>
        <v>1.146128035678238</v>
      </c>
      <c r="I304" s="27">
        <f t="shared" si="89"/>
        <v>3.6742346141747673</v>
      </c>
      <c r="J304" s="27">
        <v>80</v>
      </c>
      <c r="K304" s="27">
        <f t="shared" si="94"/>
        <v>1.9084850188786497</v>
      </c>
      <c r="L304" s="27">
        <f t="shared" si="95"/>
        <v>8.9721792224631809</v>
      </c>
      <c r="M304" s="27">
        <v>80</v>
      </c>
      <c r="N304" s="27">
        <f t="shared" si="96"/>
        <v>1.9084850188786497</v>
      </c>
      <c r="O304" s="27">
        <f t="shared" si="97"/>
        <v>8.9721792224631809</v>
      </c>
      <c r="P304" s="26">
        <v>70.815641149456667</v>
      </c>
      <c r="Q304" s="27">
        <f t="shared" si="90"/>
        <v>1.8562190420851556</v>
      </c>
      <c r="R304" s="27">
        <f t="shared" si="91"/>
        <v>8.4448588590607407</v>
      </c>
      <c r="S304" s="28">
        <v>64.62437210902911</v>
      </c>
      <c r="T304" s="27">
        <f t="shared" si="92"/>
        <v>1.8170651611242847</v>
      </c>
      <c r="U304" s="27">
        <f t="shared" si="93"/>
        <v>8.0699672929342849</v>
      </c>
      <c r="V304" s="28">
        <v>64.908787924086482</v>
      </c>
      <c r="W304" s="27">
        <f t="shared" si="108"/>
        <v>1.818943324950427</v>
      </c>
      <c r="X304" s="27">
        <f t="shared" si="109"/>
        <v>8.0875699640922107</v>
      </c>
      <c r="Y304" s="26">
        <f>6/3</f>
        <v>2</v>
      </c>
      <c r="Z304" s="27">
        <f t="shared" si="98"/>
        <v>0.47712125471966244</v>
      </c>
      <c r="AA304" s="27">
        <f t="shared" si="99"/>
        <v>1.5811388300841898</v>
      </c>
      <c r="AB304" s="29">
        <v>147.33333333333334</v>
      </c>
      <c r="AC304" s="27">
        <f t="shared" si="100"/>
        <v>2.1712387562612694</v>
      </c>
      <c r="AD304" s="27">
        <f t="shared" si="101"/>
        <v>12.158673173226319</v>
      </c>
      <c r="AE304" s="30">
        <v>1.49</v>
      </c>
      <c r="AF304" s="27">
        <f t="shared" si="102"/>
        <v>0.3961993470957364</v>
      </c>
      <c r="AG304" s="27">
        <f t="shared" si="103"/>
        <v>1.4106735979665885</v>
      </c>
      <c r="AH304" s="31">
        <v>23.733333333333331</v>
      </c>
      <c r="AI304" s="27">
        <f t="shared" si="104"/>
        <v>1.3932826505593645</v>
      </c>
      <c r="AJ304" s="27">
        <f t="shared" si="105"/>
        <v>4.9227363664260277</v>
      </c>
      <c r="AK304" s="25">
        <v>2.31</v>
      </c>
      <c r="AL304" s="27">
        <f t="shared" si="106"/>
        <v>0.51982799377571876</v>
      </c>
      <c r="AM304" s="27">
        <f t="shared" si="107"/>
        <v>1.6763054614240209</v>
      </c>
    </row>
    <row r="305" spans="1:39" s="25" customFormat="1" x14ac:dyDescent="0.2">
      <c r="A305" s="25">
        <v>28</v>
      </c>
      <c r="B305" s="25">
        <v>4</v>
      </c>
      <c r="C305" s="26">
        <v>28.04</v>
      </c>
      <c r="D305" s="26" t="s">
        <v>316</v>
      </c>
      <c r="E305" s="9" t="s">
        <v>117</v>
      </c>
      <c r="F305" s="9">
        <v>1</v>
      </c>
      <c r="G305" s="34">
        <v>12</v>
      </c>
      <c r="H305" s="27">
        <f t="shared" si="88"/>
        <v>1.1139433523068367</v>
      </c>
      <c r="I305" s="27">
        <f t="shared" si="89"/>
        <v>3.5355339059327378</v>
      </c>
      <c r="J305" s="27">
        <v>73</v>
      </c>
      <c r="K305" s="27">
        <f t="shared" si="94"/>
        <v>1.8692317197309762</v>
      </c>
      <c r="L305" s="27">
        <f t="shared" si="95"/>
        <v>8.5732140997411239</v>
      </c>
      <c r="M305" s="27">
        <v>73</v>
      </c>
      <c r="N305" s="27">
        <f t="shared" si="96"/>
        <v>1.8692317197309762</v>
      </c>
      <c r="O305" s="27">
        <f t="shared" si="97"/>
        <v>8.5732140997411239</v>
      </c>
      <c r="P305" s="26">
        <v>80.2781797915288</v>
      </c>
      <c r="Q305" s="27">
        <f t="shared" si="90"/>
        <v>1.9099739691112698</v>
      </c>
      <c r="R305" s="27">
        <f t="shared" si="91"/>
        <v>8.9876682065777658</v>
      </c>
      <c r="S305" s="28">
        <v>68.102719196792108</v>
      </c>
      <c r="T305" s="27">
        <f t="shared" si="92"/>
        <v>1.8394951372284218</v>
      </c>
      <c r="U305" s="27">
        <f t="shared" si="93"/>
        <v>8.2826758476226825</v>
      </c>
      <c r="V305" s="28">
        <v>64.071059956898424</v>
      </c>
      <c r="W305" s="27">
        <f t="shared" si="108"/>
        <v>1.813387881110416</v>
      </c>
      <c r="X305" s="27">
        <f t="shared" si="109"/>
        <v>8.0356119839685149</v>
      </c>
      <c r="Y305" s="26">
        <v>0.33333333333333331</v>
      </c>
      <c r="Z305" s="27">
        <f t="shared" si="98"/>
        <v>0.12493873660829993</v>
      </c>
      <c r="AA305" s="27">
        <f t="shared" si="99"/>
        <v>0.91287092917527679</v>
      </c>
      <c r="AB305" s="29">
        <v>132.66666666666666</v>
      </c>
      <c r="AC305" s="27">
        <f t="shared" si="100"/>
        <v>2.12602311790052</v>
      </c>
      <c r="AD305" s="27">
        <f t="shared" si="101"/>
        <v>11.539786248742507</v>
      </c>
      <c r="AE305" s="30">
        <v>1.28</v>
      </c>
      <c r="AF305" s="27">
        <f t="shared" si="102"/>
        <v>0.35793484700045386</v>
      </c>
      <c r="AG305" s="27">
        <f t="shared" si="103"/>
        <v>1.3341664064126333</v>
      </c>
      <c r="AH305" s="31">
        <v>37.6</v>
      </c>
      <c r="AI305" s="27">
        <f t="shared" si="104"/>
        <v>1.5865873046717549</v>
      </c>
      <c r="AJ305" s="27">
        <f t="shared" si="105"/>
        <v>6.1725197448043856</v>
      </c>
      <c r="AK305" s="25">
        <v>2.21</v>
      </c>
      <c r="AL305" s="27">
        <f t="shared" si="106"/>
        <v>0.5065050324048721</v>
      </c>
      <c r="AM305" s="27">
        <f t="shared" si="107"/>
        <v>1.6462077633154328</v>
      </c>
    </row>
    <row r="306" spans="1:39" s="25" customFormat="1" x14ac:dyDescent="0.2">
      <c r="A306" s="25">
        <v>28</v>
      </c>
      <c r="B306" s="25">
        <v>5</v>
      </c>
      <c r="C306" s="26">
        <v>28.05</v>
      </c>
      <c r="D306" s="26" t="s">
        <v>316</v>
      </c>
      <c r="E306" s="9" t="s">
        <v>123</v>
      </c>
      <c r="F306" s="9">
        <v>1</v>
      </c>
      <c r="G306" s="34">
        <v>12</v>
      </c>
      <c r="H306" s="27">
        <f t="shared" si="88"/>
        <v>1.1139433523068367</v>
      </c>
      <c r="I306" s="27">
        <f t="shared" si="89"/>
        <v>3.5355339059327378</v>
      </c>
      <c r="J306" s="27">
        <v>80</v>
      </c>
      <c r="K306" s="27">
        <f t="shared" si="94"/>
        <v>1.9084850188786497</v>
      </c>
      <c r="L306" s="27">
        <f t="shared" si="95"/>
        <v>8.9721792224631809</v>
      </c>
      <c r="M306" s="27">
        <v>85</v>
      </c>
      <c r="N306" s="27">
        <f t="shared" si="96"/>
        <v>1.9344984512435677</v>
      </c>
      <c r="O306" s="27">
        <f t="shared" si="97"/>
        <v>9.2466210044534645</v>
      </c>
      <c r="P306" s="26">
        <v>82.44955208766379</v>
      </c>
      <c r="Q306" s="27">
        <f t="shared" si="90"/>
        <v>1.9214240099622033</v>
      </c>
      <c r="R306" s="27">
        <f t="shared" si="91"/>
        <v>9.1076644694270428</v>
      </c>
      <c r="S306" s="28">
        <v>73.885296432295064</v>
      </c>
      <c r="T306" s="27">
        <f t="shared" si="92"/>
        <v>1.8743965532777755</v>
      </c>
      <c r="U306" s="27">
        <f t="shared" si="93"/>
        <v>8.624691091992517</v>
      </c>
      <c r="V306" s="28">
        <v>80.430265878999336</v>
      </c>
      <c r="W306" s="27">
        <f t="shared" si="108"/>
        <v>1.9107858528156021</v>
      </c>
      <c r="X306" s="27">
        <f t="shared" si="109"/>
        <v>8.9961250479859007</v>
      </c>
      <c r="Y306" s="26">
        <v>2</v>
      </c>
      <c r="Z306" s="27">
        <f t="shared" si="98"/>
        <v>0.47712125471966244</v>
      </c>
      <c r="AA306" s="27">
        <f t="shared" si="99"/>
        <v>1.5811388300841898</v>
      </c>
      <c r="AB306" s="29">
        <v>142.33333333333334</v>
      </c>
      <c r="AC306" s="27">
        <f t="shared" si="100"/>
        <v>2.156347200859924</v>
      </c>
      <c r="AD306" s="27">
        <f t="shared" si="101"/>
        <v>11.951290027998372</v>
      </c>
      <c r="AE306" s="30">
        <v>1.59</v>
      </c>
      <c r="AF306" s="27">
        <f t="shared" si="102"/>
        <v>0.4132997640812518</v>
      </c>
      <c r="AG306" s="27">
        <f t="shared" si="103"/>
        <v>1.4456832294800961</v>
      </c>
      <c r="AH306" s="31">
        <v>12.133333333333333</v>
      </c>
      <c r="AI306" s="27">
        <f t="shared" si="104"/>
        <v>1.1183749671059118</v>
      </c>
      <c r="AJ306" s="27">
        <f t="shared" si="105"/>
        <v>3.5543400700176866</v>
      </c>
      <c r="AK306" s="25">
        <v>2.2400000000000002</v>
      </c>
      <c r="AL306" s="27">
        <f t="shared" si="106"/>
        <v>0.51054501020661214</v>
      </c>
      <c r="AM306" s="27">
        <f t="shared" si="107"/>
        <v>1.6552945357246849</v>
      </c>
    </row>
    <row r="307" spans="1:39" s="25" customFormat="1" x14ac:dyDescent="0.2">
      <c r="A307" s="25">
        <v>28</v>
      </c>
      <c r="B307" s="25">
        <v>6</v>
      </c>
      <c r="C307" s="26">
        <v>28.06</v>
      </c>
      <c r="D307" s="26" t="s">
        <v>313</v>
      </c>
      <c r="E307" s="9" t="s">
        <v>11</v>
      </c>
      <c r="F307" s="9">
        <v>1</v>
      </c>
      <c r="G307" s="34">
        <v>14</v>
      </c>
      <c r="H307" s="27">
        <f t="shared" si="88"/>
        <v>1.1760912590556813</v>
      </c>
      <c r="I307" s="27">
        <f t="shared" si="89"/>
        <v>3.8078865529319543</v>
      </c>
      <c r="J307" s="27">
        <v>58</v>
      </c>
      <c r="K307" s="27">
        <f t="shared" si="94"/>
        <v>1.7708520116421442</v>
      </c>
      <c r="L307" s="27">
        <f t="shared" si="95"/>
        <v>7.6485292703891776</v>
      </c>
      <c r="M307" s="27">
        <v>65</v>
      </c>
      <c r="N307" s="27">
        <f t="shared" si="96"/>
        <v>1.8195439355418688</v>
      </c>
      <c r="O307" s="27">
        <f t="shared" si="97"/>
        <v>8.0932070281193234</v>
      </c>
      <c r="P307" s="26">
        <v>55.684685875924615</v>
      </c>
      <c r="Q307" s="27">
        <f t="shared" si="90"/>
        <v>1.7534657442913766</v>
      </c>
      <c r="R307" s="27">
        <f t="shared" si="91"/>
        <v>7.4956444603465959</v>
      </c>
      <c r="S307" s="28" t="s">
        <v>29</v>
      </c>
      <c r="T307" s="27" t="s">
        <v>29</v>
      </c>
      <c r="U307" s="27" t="s">
        <v>29</v>
      </c>
      <c r="V307" s="28" t="s">
        <v>29</v>
      </c>
      <c r="W307" s="27" t="s">
        <v>29</v>
      </c>
      <c r="X307" s="27" t="s">
        <v>29</v>
      </c>
      <c r="Y307" s="26">
        <v>1</v>
      </c>
      <c r="Z307" s="27">
        <f t="shared" si="98"/>
        <v>0.3010299956639812</v>
      </c>
      <c r="AA307" s="27">
        <f t="shared" si="99"/>
        <v>1.2247448713915889</v>
      </c>
      <c r="AB307" s="29">
        <v>194.5</v>
      </c>
      <c r="AC307" s="27">
        <f t="shared" si="100"/>
        <v>2.2911467617318855</v>
      </c>
      <c r="AD307" s="27">
        <f t="shared" si="101"/>
        <v>13.964240043768941</v>
      </c>
      <c r="AE307" s="30">
        <v>0.7</v>
      </c>
      <c r="AF307" s="27">
        <f t="shared" si="102"/>
        <v>0.23044892137827391</v>
      </c>
      <c r="AG307" s="27">
        <f t="shared" si="103"/>
        <v>1.0954451150103321</v>
      </c>
      <c r="AH307" s="31">
        <v>209.70000000000002</v>
      </c>
      <c r="AI307" s="27">
        <f t="shared" si="104"/>
        <v>2.3236645356081</v>
      </c>
      <c r="AJ307" s="27">
        <f t="shared" si="105"/>
        <v>14.498275759551548</v>
      </c>
      <c r="AK307" s="25">
        <v>1.51</v>
      </c>
      <c r="AL307" s="27">
        <f t="shared" si="106"/>
        <v>0.39967372148103808</v>
      </c>
      <c r="AM307" s="27">
        <f t="shared" si="107"/>
        <v>1.4177446878757824</v>
      </c>
    </row>
    <row r="308" spans="1:39" s="25" customFormat="1" x14ac:dyDescent="0.2">
      <c r="A308" s="25">
        <v>28</v>
      </c>
      <c r="B308" s="25">
        <v>7</v>
      </c>
      <c r="C308" s="26">
        <v>28.07</v>
      </c>
      <c r="D308" s="26" t="s">
        <v>317</v>
      </c>
      <c r="E308" s="9" t="s">
        <v>49</v>
      </c>
      <c r="F308" s="9">
        <v>2</v>
      </c>
      <c r="G308" s="27">
        <v>10</v>
      </c>
      <c r="H308" s="27">
        <f t="shared" si="88"/>
        <v>1.0413926851582251</v>
      </c>
      <c r="I308" s="27">
        <f t="shared" si="89"/>
        <v>3.2403703492039302</v>
      </c>
      <c r="J308" s="27">
        <v>85</v>
      </c>
      <c r="K308" s="27">
        <f t="shared" si="94"/>
        <v>1.9344984512435677</v>
      </c>
      <c r="L308" s="27">
        <f t="shared" si="95"/>
        <v>9.2466210044534645</v>
      </c>
      <c r="M308" s="27">
        <v>85</v>
      </c>
      <c r="N308" s="27">
        <f t="shared" si="96"/>
        <v>1.9344984512435677</v>
      </c>
      <c r="O308" s="27">
        <f t="shared" si="97"/>
        <v>9.2466210044534645</v>
      </c>
      <c r="P308" s="26">
        <v>83.182845348796718</v>
      </c>
      <c r="Q308" s="27">
        <f t="shared" si="90"/>
        <v>1.9252236006517023</v>
      </c>
      <c r="R308" s="27">
        <f t="shared" si="91"/>
        <v>9.1478328225212291</v>
      </c>
      <c r="S308" s="28">
        <v>77.813937660291799</v>
      </c>
      <c r="T308" s="27">
        <f t="shared" si="92"/>
        <v>1.8966030260391165</v>
      </c>
      <c r="U308" s="27">
        <f t="shared" si="93"/>
        <v>8.8495162387721393</v>
      </c>
      <c r="V308" s="28">
        <v>69.757816765650617</v>
      </c>
      <c r="W308" s="27">
        <f t="shared" si="108"/>
        <v>1.8497744242764314</v>
      </c>
      <c r="X308" s="27">
        <f t="shared" si="109"/>
        <v>8.3819936032933491</v>
      </c>
      <c r="Y308" s="26">
        <v>2.3333333333333335</v>
      </c>
      <c r="Z308" s="27">
        <f t="shared" si="98"/>
        <v>0.52287874528033762</v>
      </c>
      <c r="AA308" s="27">
        <f t="shared" si="99"/>
        <v>1.6832508230603465</v>
      </c>
      <c r="AB308" s="29">
        <v>132.5</v>
      </c>
      <c r="AC308" s="27">
        <f t="shared" si="100"/>
        <v>2.1254812657005941</v>
      </c>
      <c r="AD308" s="27">
        <f t="shared" si="101"/>
        <v>11.532562594670797</v>
      </c>
      <c r="AE308" s="30">
        <v>1.58</v>
      </c>
      <c r="AF308" s="27">
        <f t="shared" si="102"/>
        <v>0.41161970596323016</v>
      </c>
      <c r="AG308" s="27">
        <f t="shared" si="103"/>
        <v>1.4422205101855958</v>
      </c>
      <c r="AH308" s="31" t="s">
        <v>29</v>
      </c>
      <c r="AI308" s="27" t="s">
        <v>29</v>
      </c>
      <c r="AJ308" s="27" t="s">
        <v>29</v>
      </c>
      <c r="AK308" s="27" t="s">
        <v>29</v>
      </c>
      <c r="AL308" s="27" t="s">
        <v>29</v>
      </c>
      <c r="AM308" s="27" t="s">
        <v>29</v>
      </c>
    </row>
    <row r="309" spans="1:39" s="25" customFormat="1" x14ac:dyDescent="0.2">
      <c r="A309" s="25">
        <v>28</v>
      </c>
      <c r="B309" s="25">
        <v>8</v>
      </c>
      <c r="C309" s="26">
        <v>28.08</v>
      </c>
      <c r="D309" s="26" t="s">
        <v>317</v>
      </c>
      <c r="E309" s="9" t="s">
        <v>53</v>
      </c>
      <c r="F309" s="9">
        <v>2</v>
      </c>
      <c r="G309" s="27">
        <v>7</v>
      </c>
      <c r="H309" s="27">
        <f t="shared" si="88"/>
        <v>0.90308998699194354</v>
      </c>
      <c r="I309" s="27">
        <f t="shared" si="89"/>
        <v>2.7386127875258306</v>
      </c>
      <c r="J309" s="27">
        <v>85</v>
      </c>
      <c r="K309" s="27">
        <f t="shared" si="94"/>
        <v>1.9344984512435677</v>
      </c>
      <c r="L309" s="27">
        <f t="shared" si="95"/>
        <v>9.2466210044534645</v>
      </c>
      <c r="M309" s="27">
        <v>92</v>
      </c>
      <c r="N309" s="27">
        <f t="shared" si="96"/>
        <v>1.968482948553935</v>
      </c>
      <c r="O309" s="27">
        <f t="shared" si="97"/>
        <v>9.6176920308356717</v>
      </c>
      <c r="P309" s="26">
        <v>90.209398397312938</v>
      </c>
      <c r="Q309" s="27">
        <f t="shared" si="90"/>
        <v>1.9600395911989505</v>
      </c>
      <c r="R309" s="27">
        <f t="shared" si="91"/>
        <v>9.5241481717428638</v>
      </c>
      <c r="S309" s="28">
        <v>75.874446133339191</v>
      </c>
      <c r="T309" s="27">
        <f t="shared" si="92"/>
        <v>1.885781999780533</v>
      </c>
      <c r="U309" s="27">
        <f t="shared" si="93"/>
        <v>8.7392474580674957</v>
      </c>
      <c r="V309" s="28">
        <v>71.601189043189805</v>
      </c>
      <c r="W309" s="27">
        <f t="shared" si="108"/>
        <v>1.8609437335192034</v>
      </c>
      <c r="X309" s="27">
        <f t="shared" si="109"/>
        <v>8.4912419022890759</v>
      </c>
      <c r="Y309" s="26">
        <v>3</v>
      </c>
      <c r="Z309" s="27">
        <f t="shared" si="98"/>
        <v>0.6020599913279624</v>
      </c>
      <c r="AA309" s="27">
        <f t="shared" si="99"/>
        <v>1.8708286933869707</v>
      </c>
      <c r="AB309" s="29">
        <v>202.16666666666666</v>
      </c>
      <c r="AC309" s="27">
        <f t="shared" si="100"/>
        <v>2.3078524552347384</v>
      </c>
      <c r="AD309" s="27">
        <f t="shared" si="101"/>
        <v>14.236104336041748</v>
      </c>
      <c r="AE309" s="30">
        <v>1.25</v>
      </c>
      <c r="AF309" s="27">
        <f t="shared" si="102"/>
        <v>0.35218251811136247</v>
      </c>
      <c r="AG309" s="27">
        <f t="shared" si="103"/>
        <v>1.3228756555322954</v>
      </c>
      <c r="AH309" s="31" t="s">
        <v>29</v>
      </c>
      <c r="AI309" s="27" t="s">
        <v>29</v>
      </c>
      <c r="AJ309" s="27" t="s">
        <v>29</v>
      </c>
      <c r="AK309" s="27" t="s">
        <v>29</v>
      </c>
      <c r="AL309" s="27" t="s">
        <v>29</v>
      </c>
      <c r="AM309" s="27" t="s">
        <v>29</v>
      </c>
    </row>
    <row r="310" spans="1:39" s="25" customFormat="1" x14ac:dyDescent="0.2">
      <c r="A310" s="25">
        <v>28</v>
      </c>
      <c r="B310" s="25">
        <v>9</v>
      </c>
      <c r="C310" s="26">
        <v>28.09</v>
      </c>
      <c r="D310" s="26" t="s">
        <v>317</v>
      </c>
      <c r="E310" s="9" t="s">
        <v>56</v>
      </c>
      <c r="F310" s="9">
        <v>2</v>
      </c>
      <c r="G310" s="27">
        <v>9</v>
      </c>
      <c r="H310" s="27">
        <f t="shared" si="88"/>
        <v>1</v>
      </c>
      <c r="I310" s="27">
        <f t="shared" si="89"/>
        <v>3.082207001484488</v>
      </c>
      <c r="J310" s="27">
        <v>80</v>
      </c>
      <c r="K310" s="27">
        <f t="shared" si="94"/>
        <v>1.9084850188786497</v>
      </c>
      <c r="L310" s="27">
        <f t="shared" si="95"/>
        <v>8.9721792224631809</v>
      </c>
      <c r="M310" s="27">
        <v>85</v>
      </c>
      <c r="N310" s="27">
        <f t="shared" si="96"/>
        <v>1.9344984512435677</v>
      </c>
      <c r="O310" s="27">
        <f t="shared" si="97"/>
        <v>9.2466210044534645</v>
      </c>
      <c r="P310" s="26">
        <v>66.289040546493638</v>
      </c>
      <c r="Q310" s="27">
        <f t="shared" si="90"/>
        <v>1.8279443358767997</v>
      </c>
      <c r="R310" s="27">
        <f t="shared" si="91"/>
        <v>8.1724562125773197</v>
      </c>
      <c r="S310" s="28">
        <v>63.315297720085418</v>
      </c>
      <c r="T310" s="27">
        <f t="shared" si="92"/>
        <v>1.8083142843586766</v>
      </c>
      <c r="U310" s="27">
        <f t="shared" si="93"/>
        <v>7.9884477666243408</v>
      </c>
      <c r="V310" s="28">
        <v>59.267154794679485</v>
      </c>
      <c r="W310" s="27">
        <f t="shared" si="108"/>
        <v>1.7800806889602339</v>
      </c>
      <c r="X310" s="27">
        <f t="shared" si="109"/>
        <v>7.7309219886556537</v>
      </c>
      <c r="Y310" s="26">
        <v>2.3333333333333335</v>
      </c>
      <c r="Z310" s="27">
        <f t="shared" si="98"/>
        <v>0.52287874528033762</v>
      </c>
      <c r="AA310" s="27">
        <f t="shared" si="99"/>
        <v>1.6832508230603465</v>
      </c>
      <c r="AB310" s="29">
        <v>205</v>
      </c>
      <c r="AC310" s="27">
        <f t="shared" si="100"/>
        <v>2.3138672203691533</v>
      </c>
      <c r="AD310" s="27">
        <f t="shared" si="101"/>
        <v>14.33527118683145</v>
      </c>
      <c r="AE310" s="30">
        <v>1.35</v>
      </c>
      <c r="AF310" s="27">
        <f t="shared" si="102"/>
        <v>0.37106786227173627</v>
      </c>
      <c r="AG310" s="27">
        <f t="shared" si="103"/>
        <v>1.3601470508735443</v>
      </c>
      <c r="AH310" s="31">
        <v>0.46666666666666679</v>
      </c>
      <c r="AI310" s="27">
        <f t="shared" si="104"/>
        <v>0.16633142176652502</v>
      </c>
      <c r="AJ310" s="27">
        <f t="shared" si="105"/>
        <v>0.98319208025017513</v>
      </c>
      <c r="AK310" s="25">
        <v>2.36</v>
      </c>
      <c r="AL310" s="27">
        <f t="shared" si="106"/>
        <v>0.52633927738984398</v>
      </c>
      <c r="AM310" s="27">
        <f t="shared" si="107"/>
        <v>1.6911534525287764</v>
      </c>
    </row>
    <row r="311" spans="1:39" s="25" customFormat="1" x14ac:dyDescent="0.2">
      <c r="A311" s="25">
        <v>28</v>
      </c>
      <c r="B311" s="25">
        <v>10</v>
      </c>
      <c r="C311" s="26">
        <v>28.1</v>
      </c>
      <c r="D311" s="26" t="s">
        <v>317</v>
      </c>
      <c r="E311" s="9" t="s">
        <v>62</v>
      </c>
      <c r="F311" s="9">
        <v>2</v>
      </c>
      <c r="G311" s="27">
        <v>9</v>
      </c>
      <c r="H311" s="27">
        <f t="shared" si="88"/>
        <v>1</v>
      </c>
      <c r="I311" s="27">
        <f t="shared" si="89"/>
        <v>3.082207001484488</v>
      </c>
      <c r="J311" s="27">
        <v>80</v>
      </c>
      <c r="K311" s="27">
        <f t="shared" si="94"/>
        <v>1.9084850188786497</v>
      </c>
      <c r="L311" s="27">
        <f t="shared" si="95"/>
        <v>8.9721792224631809</v>
      </c>
      <c r="M311" s="27">
        <v>85</v>
      </c>
      <c r="N311" s="27">
        <f t="shared" si="96"/>
        <v>1.9344984512435677</v>
      </c>
      <c r="O311" s="27">
        <f t="shared" si="97"/>
        <v>9.2466210044534645</v>
      </c>
      <c r="P311" s="26">
        <v>76.521570532204294</v>
      </c>
      <c r="Q311" s="27">
        <f t="shared" si="90"/>
        <v>1.889422562630954</v>
      </c>
      <c r="R311" s="27">
        <f t="shared" si="91"/>
        <v>8.7761933964677592</v>
      </c>
      <c r="S311" s="28">
        <v>90.612134165546905</v>
      </c>
      <c r="T311" s="27">
        <f t="shared" si="92"/>
        <v>1.9619530004378019</v>
      </c>
      <c r="U311" s="27">
        <f t="shared" si="93"/>
        <v>9.5452676319497147</v>
      </c>
      <c r="V311" s="28">
        <v>62.80400952633471</v>
      </c>
      <c r="W311" s="27">
        <f t="shared" si="108"/>
        <v>1.8048479712046703</v>
      </c>
      <c r="X311" s="27">
        <f t="shared" si="109"/>
        <v>7.956381685561265</v>
      </c>
      <c r="Y311" s="26">
        <v>3</v>
      </c>
      <c r="Z311" s="27">
        <f t="shared" si="98"/>
        <v>0.6020599913279624</v>
      </c>
      <c r="AA311" s="27">
        <f t="shared" si="99"/>
        <v>1.8708286933869707</v>
      </c>
      <c r="AB311" s="29">
        <v>147.33333333333334</v>
      </c>
      <c r="AC311" s="27">
        <f t="shared" si="100"/>
        <v>2.1712387562612694</v>
      </c>
      <c r="AD311" s="27">
        <f t="shared" si="101"/>
        <v>12.158673173226319</v>
      </c>
      <c r="AE311" s="30">
        <v>1.42</v>
      </c>
      <c r="AF311" s="27">
        <f t="shared" si="102"/>
        <v>0.38381536598043126</v>
      </c>
      <c r="AG311" s="27">
        <f t="shared" si="103"/>
        <v>1.3856406460551018</v>
      </c>
      <c r="AH311" s="31" t="s">
        <v>29</v>
      </c>
      <c r="AI311" s="27" t="s">
        <v>29</v>
      </c>
      <c r="AJ311" s="27" t="s">
        <v>29</v>
      </c>
      <c r="AK311" s="27" t="s">
        <v>29</v>
      </c>
      <c r="AL311" s="27" t="s">
        <v>29</v>
      </c>
      <c r="AM311" s="27" t="s">
        <v>29</v>
      </c>
    </row>
    <row r="312" spans="1:39" s="25" customFormat="1" x14ac:dyDescent="0.2">
      <c r="A312" s="25">
        <v>28</v>
      </c>
      <c r="B312" s="25">
        <v>11</v>
      </c>
      <c r="C312" s="26">
        <v>28.11</v>
      </c>
      <c r="D312" s="26" t="s">
        <v>312</v>
      </c>
      <c r="E312" s="9" t="s">
        <v>9</v>
      </c>
      <c r="F312" s="9">
        <v>2</v>
      </c>
      <c r="G312" s="27">
        <v>15</v>
      </c>
      <c r="H312" s="27">
        <f t="shared" si="88"/>
        <v>1.2041199826559248</v>
      </c>
      <c r="I312" s="27">
        <f t="shared" si="89"/>
        <v>3.9370039370059056</v>
      </c>
      <c r="J312" s="27">
        <v>122</v>
      </c>
      <c r="K312" s="27">
        <f t="shared" si="94"/>
        <v>2.0899051114393981</v>
      </c>
      <c r="L312" s="27">
        <f t="shared" si="95"/>
        <v>11.067971810589327</v>
      </c>
      <c r="M312" s="27">
        <v>128</v>
      </c>
      <c r="N312" s="27">
        <f t="shared" si="96"/>
        <v>2.1105897102992488</v>
      </c>
      <c r="O312" s="27">
        <f t="shared" si="97"/>
        <v>11.335784048754634</v>
      </c>
      <c r="P312" s="26">
        <v>80.219534267631531</v>
      </c>
      <c r="Q312" s="27">
        <f t="shared" si="90"/>
        <v>1.9096604948120139</v>
      </c>
      <c r="R312" s="27">
        <f t="shared" si="91"/>
        <v>8.9844050591918183</v>
      </c>
      <c r="S312" s="28">
        <v>79.025080167971083</v>
      </c>
      <c r="T312" s="27">
        <f t="shared" si="92"/>
        <v>1.9032261178863359</v>
      </c>
      <c r="U312" s="27">
        <f t="shared" si="93"/>
        <v>8.9176835651401696</v>
      </c>
      <c r="V312" s="28">
        <v>60.417089421743881</v>
      </c>
      <c r="W312" s="27">
        <f t="shared" si="108"/>
        <v>1.7882892312209029</v>
      </c>
      <c r="X312" s="27">
        <f t="shared" si="109"/>
        <v>7.8049400652243248</v>
      </c>
      <c r="Y312" s="26">
        <v>6.666666666666667</v>
      </c>
      <c r="Z312" s="27">
        <f t="shared" si="98"/>
        <v>0.88460658129793046</v>
      </c>
      <c r="AA312" s="27">
        <f t="shared" si="99"/>
        <v>2.6770630673681683</v>
      </c>
      <c r="AB312" s="29">
        <v>355</v>
      </c>
      <c r="AC312" s="27">
        <f t="shared" si="100"/>
        <v>2.5514499979728753</v>
      </c>
      <c r="AD312" s="27">
        <f t="shared" si="101"/>
        <v>18.854707634964804</v>
      </c>
      <c r="AE312" s="30">
        <v>1.0049999999999999</v>
      </c>
      <c r="AF312" s="27">
        <f t="shared" si="102"/>
        <v>0.30211437695620108</v>
      </c>
      <c r="AG312" s="27">
        <f t="shared" si="103"/>
        <v>1.2267844146385296</v>
      </c>
      <c r="AH312" s="31" t="s">
        <v>29</v>
      </c>
      <c r="AI312" s="27" t="s">
        <v>29</v>
      </c>
      <c r="AJ312" s="27" t="s">
        <v>29</v>
      </c>
      <c r="AK312" s="27" t="s">
        <v>29</v>
      </c>
      <c r="AL312" s="27" t="s">
        <v>29</v>
      </c>
      <c r="AM312" s="27" t="s">
        <v>29</v>
      </c>
    </row>
    <row r="313" spans="1:39" s="25" customFormat="1" x14ac:dyDescent="0.2">
      <c r="A313" s="25">
        <v>28</v>
      </c>
      <c r="B313" s="25">
        <v>12</v>
      </c>
      <c r="C313" s="26">
        <v>28.12</v>
      </c>
      <c r="D313" s="26" t="s">
        <v>317</v>
      </c>
      <c r="E313" s="9" t="s">
        <v>67</v>
      </c>
      <c r="F313" s="9">
        <v>2</v>
      </c>
      <c r="G313" s="27">
        <v>13</v>
      </c>
      <c r="H313" s="27">
        <f t="shared" si="88"/>
        <v>1.146128035678238</v>
      </c>
      <c r="I313" s="27">
        <f t="shared" si="89"/>
        <v>3.6742346141747673</v>
      </c>
      <c r="J313" s="27">
        <v>80</v>
      </c>
      <c r="K313" s="27">
        <f t="shared" si="94"/>
        <v>1.9084850188786497</v>
      </c>
      <c r="L313" s="27">
        <f t="shared" si="95"/>
        <v>8.9721792224631809</v>
      </c>
      <c r="M313" s="27">
        <v>85</v>
      </c>
      <c r="N313" s="27">
        <f t="shared" si="96"/>
        <v>1.9344984512435677</v>
      </c>
      <c r="O313" s="27">
        <f t="shared" si="97"/>
        <v>9.2466210044534645</v>
      </c>
      <c r="P313" s="26">
        <v>67.33761364030336</v>
      </c>
      <c r="Q313" s="27">
        <f t="shared" si="90"/>
        <v>1.8346598090992206</v>
      </c>
      <c r="R313" s="27">
        <f t="shared" si="91"/>
        <v>8.2363592466758853</v>
      </c>
      <c r="S313" s="28">
        <v>69.081658292408918</v>
      </c>
      <c r="T313" s="27">
        <f t="shared" si="92"/>
        <v>1.8456043696828821</v>
      </c>
      <c r="U313" s="27">
        <f t="shared" si="93"/>
        <v>8.3415621014537145</v>
      </c>
      <c r="V313" s="28">
        <v>61.371642669122679</v>
      </c>
      <c r="W313" s="27">
        <f t="shared" si="108"/>
        <v>1.7949871821261858</v>
      </c>
      <c r="X313" s="27">
        <f t="shared" si="109"/>
        <v>7.8658529524217959</v>
      </c>
      <c r="Y313" s="26">
        <v>3</v>
      </c>
      <c r="Z313" s="27">
        <f t="shared" si="98"/>
        <v>0.6020599913279624</v>
      </c>
      <c r="AA313" s="27">
        <f t="shared" si="99"/>
        <v>1.8708286933869707</v>
      </c>
      <c r="AB313" s="29">
        <v>215.66666666666666</v>
      </c>
      <c r="AC313" s="27">
        <f t="shared" si="100"/>
        <v>2.3357921019231931</v>
      </c>
      <c r="AD313" s="27">
        <f t="shared" si="101"/>
        <v>14.702607478493965</v>
      </c>
      <c r="AE313" s="30">
        <v>0.96</v>
      </c>
      <c r="AF313" s="27">
        <f t="shared" si="102"/>
        <v>0.29225607135647602</v>
      </c>
      <c r="AG313" s="27">
        <f t="shared" si="103"/>
        <v>1.2083045973594573</v>
      </c>
      <c r="AH313" s="31">
        <v>1.9666666666666668</v>
      </c>
      <c r="AI313" s="27">
        <f t="shared" si="104"/>
        <v>0.47226875192525036</v>
      </c>
      <c r="AJ313" s="27">
        <f t="shared" si="105"/>
        <v>1.5705625319186329</v>
      </c>
      <c r="AK313" s="25">
        <v>2.29</v>
      </c>
      <c r="AL313" s="27">
        <f t="shared" si="106"/>
        <v>0.51719589794997434</v>
      </c>
      <c r="AM313" s="27">
        <f t="shared" si="107"/>
        <v>1.6703293088490065</v>
      </c>
    </row>
    <row r="314" spans="1:39" s="25" customFormat="1" x14ac:dyDescent="0.2">
      <c r="A314" s="25">
        <v>29</v>
      </c>
      <c r="B314" s="25">
        <v>1</v>
      </c>
      <c r="C314" s="26">
        <v>29.01</v>
      </c>
      <c r="D314" s="26" t="s">
        <v>316</v>
      </c>
      <c r="E314" s="9" t="s">
        <v>8</v>
      </c>
      <c r="F314" s="9">
        <v>1</v>
      </c>
      <c r="G314" s="27">
        <v>14</v>
      </c>
      <c r="H314" s="27">
        <f t="shared" si="88"/>
        <v>1.1760912590556813</v>
      </c>
      <c r="I314" s="27">
        <f t="shared" si="89"/>
        <v>3.8078865529319543</v>
      </c>
      <c r="J314" s="27">
        <v>73</v>
      </c>
      <c r="K314" s="27">
        <f t="shared" si="94"/>
        <v>1.8692317197309762</v>
      </c>
      <c r="L314" s="27">
        <f t="shared" si="95"/>
        <v>8.5732140997411239</v>
      </c>
      <c r="M314" s="27">
        <v>80</v>
      </c>
      <c r="N314" s="27">
        <f t="shared" si="96"/>
        <v>1.9084850188786497</v>
      </c>
      <c r="O314" s="27">
        <f t="shared" si="97"/>
        <v>8.9721792224631809</v>
      </c>
      <c r="P314" s="26">
        <v>149.30035859949336</v>
      </c>
      <c r="Q314" s="27">
        <f t="shared" si="90"/>
        <v>2.1769600167651877</v>
      </c>
      <c r="R314" s="27">
        <f t="shared" si="91"/>
        <v>12.239295674159251</v>
      </c>
      <c r="S314" s="28">
        <v>129.0655190879182</v>
      </c>
      <c r="T314" s="27">
        <f t="shared" si="92"/>
        <v>2.1141621785398876</v>
      </c>
      <c r="U314" s="27">
        <f t="shared" si="93"/>
        <v>11.382685056168347</v>
      </c>
      <c r="V314" s="28">
        <v>115.41561470283952</v>
      </c>
      <c r="W314" s="27">
        <f t="shared" si="108"/>
        <v>2.0660112356787308</v>
      </c>
      <c r="X314" s="27">
        <f t="shared" si="109"/>
        <v>10.766411412482784</v>
      </c>
      <c r="Y314" s="26">
        <f>8/3</f>
        <v>2.6666666666666665</v>
      </c>
      <c r="Z314" s="27">
        <f t="shared" si="98"/>
        <v>0.56427143043856254</v>
      </c>
      <c r="AA314" s="27">
        <f t="shared" si="99"/>
        <v>1.7795130420052185</v>
      </c>
      <c r="AB314" s="29">
        <v>169.66666666666666</v>
      </c>
      <c r="AC314" s="27">
        <f t="shared" si="100"/>
        <v>2.2321487062561682</v>
      </c>
      <c r="AD314" s="27">
        <f t="shared" si="101"/>
        <v>13.04479461956633</v>
      </c>
      <c r="AE314" s="30">
        <v>1.42</v>
      </c>
      <c r="AF314" s="27">
        <f t="shared" si="102"/>
        <v>0.38381536598043126</v>
      </c>
      <c r="AG314" s="27">
        <f t="shared" si="103"/>
        <v>1.3856406460551018</v>
      </c>
      <c r="AH314" s="31">
        <v>4.0666666666666673</v>
      </c>
      <c r="AI314" s="27">
        <f t="shared" si="104"/>
        <v>0.70472233322511013</v>
      </c>
      <c r="AJ314" s="27">
        <f t="shared" si="105"/>
        <v>2.1369760566432809</v>
      </c>
      <c r="AK314" s="25">
        <v>2.21</v>
      </c>
      <c r="AL314" s="27">
        <f t="shared" si="106"/>
        <v>0.5065050324048721</v>
      </c>
      <c r="AM314" s="27">
        <f t="shared" si="107"/>
        <v>1.6462077633154328</v>
      </c>
    </row>
    <row r="315" spans="1:39" s="25" customFormat="1" x14ac:dyDescent="0.2">
      <c r="A315" s="25">
        <v>29</v>
      </c>
      <c r="B315" s="25">
        <v>2</v>
      </c>
      <c r="C315" s="26">
        <v>29.02</v>
      </c>
      <c r="D315" s="26" t="s">
        <v>316</v>
      </c>
      <c r="E315" s="9" t="s">
        <v>138</v>
      </c>
      <c r="F315" s="9">
        <v>1</v>
      </c>
      <c r="G315" s="27">
        <v>1</v>
      </c>
      <c r="H315" s="27">
        <f t="shared" si="88"/>
        <v>0.3010299956639812</v>
      </c>
      <c r="I315" s="27">
        <f t="shared" si="89"/>
        <v>1.2247448713915889</v>
      </c>
      <c r="J315" s="27">
        <v>80</v>
      </c>
      <c r="K315" s="27">
        <f t="shared" si="94"/>
        <v>1.9084850188786497</v>
      </c>
      <c r="L315" s="27">
        <f t="shared" si="95"/>
        <v>8.9721792224631809</v>
      </c>
      <c r="M315" s="27">
        <v>80</v>
      </c>
      <c r="N315" s="27">
        <f t="shared" si="96"/>
        <v>1.9084850188786497</v>
      </c>
      <c r="O315" s="27">
        <f t="shared" si="97"/>
        <v>8.9721792224631809</v>
      </c>
      <c r="P315" s="26">
        <v>148.96532255959792</v>
      </c>
      <c r="Q315" s="27">
        <f t="shared" si="90"/>
        <v>2.1759908459749178</v>
      </c>
      <c r="R315" s="27">
        <f t="shared" si="91"/>
        <v>12.225601112403346</v>
      </c>
      <c r="S315" s="28" t="s">
        <v>29</v>
      </c>
      <c r="T315" s="27" t="s">
        <v>29</v>
      </c>
      <c r="U315" s="27" t="s">
        <v>29</v>
      </c>
      <c r="V315" s="28">
        <v>131.63016049433045</v>
      </c>
      <c r="W315" s="27">
        <f t="shared" si="108"/>
        <v>2.1226422951609352</v>
      </c>
      <c r="X315" s="27">
        <f t="shared" si="109"/>
        <v>11.494788405809411</v>
      </c>
      <c r="Y315" s="26">
        <f>11/2</f>
        <v>5.5</v>
      </c>
      <c r="Z315" s="27">
        <f t="shared" si="98"/>
        <v>0.81291335664285558</v>
      </c>
      <c r="AA315" s="27">
        <f t="shared" si="99"/>
        <v>2.4494897427831779</v>
      </c>
      <c r="AB315" s="29">
        <v>286.75</v>
      </c>
      <c r="AC315" s="27">
        <f t="shared" si="100"/>
        <v>2.4590153323018296</v>
      </c>
      <c r="AD315" s="27">
        <f t="shared" si="101"/>
        <v>16.948451256678293</v>
      </c>
      <c r="AE315" s="30">
        <v>1.47</v>
      </c>
      <c r="AF315" s="27">
        <f t="shared" si="102"/>
        <v>0.39269695325966569</v>
      </c>
      <c r="AG315" s="27">
        <f t="shared" si="103"/>
        <v>1.4035668847618199</v>
      </c>
      <c r="AH315" s="31">
        <v>3.8</v>
      </c>
      <c r="AI315" s="27">
        <f t="shared" si="104"/>
        <v>0.68124123737558717</v>
      </c>
      <c r="AJ315" s="27">
        <f t="shared" si="105"/>
        <v>2.0736441353327719</v>
      </c>
      <c r="AK315" s="25">
        <v>2.66</v>
      </c>
      <c r="AL315" s="27">
        <f t="shared" si="106"/>
        <v>0.56348108539441066</v>
      </c>
      <c r="AM315" s="27">
        <f t="shared" si="107"/>
        <v>1.7776388834631178</v>
      </c>
    </row>
    <row r="316" spans="1:39" s="25" customFormat="1" x14ac:dyDescent="0.2">
      <c r="A316" s="25">
        <v>29</v>
      </c>
      <c r="B316" s="25">
        <v>3</v>
      </c>
      <c r="C316" s="26">
        <v>29.03</v>
      </c>
      <c r="D316" s="26" t="s">
        <v>316</v>
      </c>
      <c r="E316" s="9" t="s">
        <v>142</v>
      </c>
      <c r="F316" s="9">
        <v>1</v>
      </c>
      <c r="G316" s="27">
        <v>14</v>
      </c>
      <c r="H316" s="27">
        <f t="shared" si="88"/>
        <v>1.1760912590556813</v>
      </c>
      <c r="I316" s="27">
        <f t="shared" si="89"/>
        <v>3.8078865529319543</v>
      </c>
      <c r="J316" s="27">
        <v>80</v>
      </c>
      <c r="K316" s="27">
        <f t="shared" si="94"/>
        <v>1.9084850188786497</v>
      </c>
      <c r="L316" s="27">
        <f t="shared" si="95"/>
        <v>8.9721792224631809</v>
      </c>
      <c r="M316" s="27">
        <v>80</v>
      </c>
      <c r="N316" s="27">
        <f t="shared" si="96"/>
        <v>1.9084850188786497</v>
      </c>
      <c r="O316" s="27">
        <f t="shared" si="97"/>
        <v>8.9721792224631809</v>
      </c>
      <c r="P316" s="26">
        <v>120.30090342960395</v>
      </c>
      <c r="Q316" s="27">
        <f t="shared" si="90"/>
        <v>2.0838640354340145</v>
      </c>
      <c r="R316" s="27">
        <f t="shared" si="91"/>
        <v>10.990946430112556</v>
      </c>
      <c r="S316" s="28">
        <v>114.89071100673883</v>
      </c>
      <c r="T316" s="27">
        <f t="shared" si="92"/>
        <v>2.0640486273338592</v>
      </c>
      <c r="U316" s="27">
        <f t="shared" si="93"/>
        <v>10.742006842612735</v>
      </c>
      <c r="V316" s="28">
        <v>89.50034711431401</v>
      </c>
      <c r="W316" s="27">
        <f t="shared" si="108"/>
        <v>1.9566502449459995</v>
      </c>
      <c r="X316" s="27">
        <f t="shared" si="109"/>
        <v>9.4868512750181768</v>
      </c>
      <c r="Y316" s="26">
        <f>8/3</f>
        <v>2.6666666666666665</v>
      </c>
      <c r="Z316" s="27">
        <f t="shared" si="98"/>
        <v>0.56427143043856254</v>
      </c>
      <c r="AA316" s="27">
        <f t="shared" si="99"/>
        <v>1.7795130420052185</v>
      </c>
      <c r="AB316" s="29">
        <v>187.66666666666666</v>
      </c>
      <c r="AC316" s="27">
        <f t="shared" si="100"/>
        <v>2.2756951764686089</v>
      </c>
      <c r="AD316" s="27">
        <f t="shared" si="101"/>
        <v>13.717385562368168</v>
      </c>
      <c r="AE316" s="30">
        <v>1.34</v>
      </c>
      <c r="AF316" s="27">
        <f t="shared" si="102"/>
        <v>0.36921585741014279</v>
      </c>
      <c r="AG316" s="27">
        <f t="shared" si="103"/>
        <v>1.3564659966250536</v>
      </c>
      <c r="AH316" s="31">
        <v>6.833333333333333</v>
      </c>
      <c r="AI316" s="27">
        <f t="shared" si="104"/>
        <v>0.89394660755207378</v>
      </c>
      <c r="AJ316" s="27">
        <f t="shared" si="105"/>
        <v>2.70801280154532</v>
      </c>
      <c r="AK316" s="25">
        <v>2.23</v>
      </c>
      <c r="AL316" s="27">
        <f t="shared" si="106"/>
        <v>0.50920252233110286</v>
      </c>
      <c r="AM316" s="27">
        <f t="shared" si="107"/>
        <v>1.6522711641858305</v>
      </c>
    </row>
    <row r="317" spans="1:39" s="25" customFormat="1" x14ac:dyDescent="0.2">
      <c r="A317" s="25">
        <v>29</v>
      </c>
      <c r="B317" s="25">
        <v>4</v>
      </c>
      <c r="C317" s="26">
        <v>29.04</v>
      </c>
      <c r="D317" s="26" t="s">
        <v>316</v>
      </c>
      <c r="E317" s="9" t="s">
        <v>145</v>
      </c>
      <c r="F317" s="9">
        <v>1</v>
      </c>
      <c r="G317" s="27">
        <v>13</v>
      </c>
      <c r="H317" s="27">
        <f t="shared" si="88"/>
        <v>1.146128035678238</v>
      </c>
      <c r="I317" s="27">
        <f t="shared" si="89"/>
        <v>3.6742346141747673</v>
      </c>
      <c r="J317" s="27">
        <v>85</v>
      </c>
      <c r="K317" s="27">
        <f t="shared" si="94"/>
        <v>1.9344984512435677</v>
      </c>
      <c r="L317" s="27">
        <f t="shared" si="95"/>
        <v>9.2466210044534645</v>
      </c>
      <c r="M317" s="27">
        <v>85</v>
      </c>
      <c r="N317" s="27">
        <f t="shared" si="96"/>
        <v>1.9344984512435677</v>
      </c>
      <c r="O317" s="27">
        <f t="shared" si="97"/>
        <v>9.2466210044534645</v>
      </c>
      <c r="P317" s="26">
        <v>118.89212015342582</v>
      </c>
      <c r="Q317" s="27">
        <f t="shared" si="90"/>
        <v>2.0787906402602894</v>
      </c>
      <c r="R317" s="27">
        <f t="shared" si="91"/>
        <v>10.926670131079542</v>
      </c>
      <c r="S317" s="28">
        <v>114.9818054055672</v>
      </c>
      <c r="T317" s="27">
        <f t="shared" si="92"/>
        <v>2.0643898648154799</v>
      </c>
      <c r="U317" s="27">
        <f t="shared" si="93"/>
        <v>10.746246107621358</v>
      </c>
      <c r="V317" s="28">
        <v>111.80857951013186</v>
      </c>
      <c r="W317" s="27">
        <f t="shared" si="108"/>
        <v>2.0523421306066743</v>
      </c>
      <c r="X317" s="27">
        <f t="shared" si="109"/>
        <v>10.597574227630201</v>
      </c>
      <c r="Y317" s="26">
        <v>3.6666666666666665</v>
      </c>
      <c r="Z317" s="27">
        <f t="shared" si="98"/>
        <v>0.66900678095857558</v>
      </c>
      <c r="AA317" s="27">
        <f t="shared" si="99"/>
        <v>2.0412414523193148</v>
      </c>
      <c r="AB317" s="29">
        <v>190.16666666666666</v>
      </c>
      <c r="AC317" s="27">
        <f t="shared" si="100"/>
        <v>2.2814121675176242</v>
      </c>
      <c r="AD317" s="27">
        <f t="shared" si="101"/>
        <v>13.808210118138652</v>
      </c>
      <c r="AE317" s="30">
        <v>1.64</v>
      </c>
      <c r="AF317" s="27">
        <f t="shared" si="102"/>
        <v>0.421603926869831</v>
      </c>
      <c r="AG317" s="27">
        <f t="shared" si="103"/>
        <v>1.4628738838327793</v>
      </c>
      <c r="AH317" s="31" t="s">
        <v>29</v>
      </c>
      <c r="AI317" s="27" t="s">
        <v>29</v>
      </c>
      <c r="AJ317" s="27" t="s">
        <v>29</v>
      </c>
      <c r="AK317" s="27" t="s">
        <v>29</v>
      </c>
      <c r="AL317" s="27" t="s">
        <v>29</v>
      </c>
      <c r="AM317" s="27" t="s">
        <v>29</v>
      </c>
    </row>
    <row r="318" spans="1:39" s="25" customFormat="1" x14ac:dyDescent="0.2">
      <c r="A318" s="25">
        <v>29</v>
      </c>
      <c r="B318" s="25">
        <v>5</v>
      </c>
      <c r="C318" s="26">
        <v>29.05</v>
      </c>
      <c r="D318" s="26" t="s">
        <v>316</v>
      </c>
      <c r="E318" s="9" t="s">
        <v>100</v>
      </c>
      <c r="F318" s="9">
        <v>1</v>
      </c>
      <c r="G318" s="27">
        <v>13</v>
      </c>
      <c r="H318" s="27">
        <f t="shared" si="88"/>
        <v>1.146128035678238</v>
      </c>
      <c r="I318" s="27">
        <f t="shared" si="89"/>
        <v>3.6742346141747673</v>
      </c>
      <c r="J318" s="27">
        <v>80</v>
      </c>
      <c r="K318" s="27">
        <f t="shared" si="94"/>
        <v>1.9084850188786497</v>
      </c>
      <c r="L318" s="27">
        <f t="shared" si="95"/>
        <v>8.9721792224631809</v>
      </c>
      <c r="M318" s="27">
        <v>80</v>
      </c>
      <c r="N318" s="27">
        <f t="shared" si="96"/>
        <v>1.9084850188786497</v>
      </c>
      <c r="O318" s="27">
        <f t="shared" si="97"/>
        <v>8.9721792224631809</v>
      </c>
      <c r="P318" s="26">
        <v>112.19258538088832</v>
      </c>
      <c r="Q318" s="27">
        <f t="shared" si="90"/>
        <v>2.0538179795587039</v>
      </c>
      <c r="R318" s="27">
        <f t="shared" si="91"/>
        <v>10.615676397709583</v>
      </c>
      <c r="S318" s="28">
        <v>103.05467050928668</v>
      </c>
      <c r="T318" s="27">
        <f t="shared" si="92"/>
        <v>2.0172615783572394</v>
      </c>
      <c r="U318" s="27">
        <f t="shared" si="93"/>
        <v>10.176181528907918</v>
      </c>
      <c r="V318" s="28">
        <v>96.200437222220103</v>
      </c>
      <c r="W318" s="27">
        <f t="shared" si="108"/>
        <v>1.9876682184527199</v>
      </c>
      <c r="X318" s="27">
        <f t="shared" si="109"/>
        <v>9.8336380461261683</v>
      </c>
      <c r="Y318" s="26">
        <f>6/3</f>
        <v>2</v>
      </c>
      <c r="Z318" s="27">
        <f t="shared" si="98"/>
        <v>0.47712125471966244</v>
      </c>
      <c r="AA318" s="27">
        <f t="shared" si="99"/>
        <v>1.5811388300841898</v>
      </c>
      <c r="AB318" s="29">
        <v>181</v>
      </c>
      <c r="AC318" s="27">
        <f t="shared" si="100"/>
        <v>2.2600713879850747</v>
      </c>
      <c r="AD318" s="27">
        <f t="shared" si="101"/>
        <v>13.47219358530748</v>
      </c>
      <c r="AE318" s="30">
        <v>1.57</v>
      </c>
      <c r="AF318" s="27">
        <f t="shared" si="102"/>
        <v>0.40993312333129456</v>
      </c>
      <c r="AG318" s="27">
        <f t="shared" si="103"/>
        <v>1.438749456993816</v>
      </c>
      <c r="AH318" s="31">
        <v>10.666666666666666</v>
      </c>
      <c r="AI318" s="27">
        <f t="shared" si="104"/>
        <v>1.0669467896306131</v>
      </c>
      <c r="AJ318" s="27">
        <f t="shared" si="105"/>
        <v>3.3416562759605704</v>
      </c>
      <c r="AK318" s="25">
        <v>2.86</v>
      </c>
      <c r="AL318" s="27">
        <f t="shared" si="106"/>
        <v>0.58658730467175491</v>
      </c>
      <c r="AM318" s="27">
        <f t="shared" si="107"/>
        <v>1.833030277982336</v>
      </c>
    </row>
    <row r="319" spans="1:39" s="25" customFormat="1" x14ac:dyDescent="0.2">
      <c r="A319" s="25">
        <v>29</v>
      </c>
      <c r="B319" s="25">
        <v>6</v>
      </c>
      <c r="C319" s="26">
        <v>29.06</v>
      </c>
      <c r="D319" s="26" t="s">
        <v>316</v>
      </c>
      <c r="E319" s="9" t="s">
        <v>153</v>
      </c>
      <c r="F319" s="9">
        <v>1</v>
      </c>
      <c r="G319" s="27">
        <v>14</v>
      </c>
      <c r="H319" s="27">
        <f t="shared" si="88"/>
        <v>1.1760912590556813</v>
      </c>
      <c r="I319" s="27">
        <f t="shared" si="89"/>
        <v>3.8078865529319543</v>
      </c>
      <c r="J319" s="27">
        <v>73</v>
      </c>
      <c r="K319" s="27">
        <f t="shared" si="94"/>
        <v>1.8692317197309762</v>
      </c>
      <c r="L319" s="27">
        <f t="shared" si="95"/>
        <v>8.5732140997411239</v>
      </c>
      <c r="M319" s="27">
        <v>80</v>
      </c>
      <c r="N319" s="27">
        <f t="shared" si="96"/>
        <v>1.9084850188786497</v>
      </c>
      <c r="O319" s="27">
        <f t="shared" si="97"/>
        <v>8.9721792224631809</v>
      </c>
      <c r="P319" s="26">
        <v>96.10876833152858</v>
      </c>
      <c r="Q319" s="27">
        <f t="shared" si="90"/>
        <v>1.987258445830475</v>
      </c>
      <c r="R319" s="27">
        <f t="shared" si="91"/>
        <v>9.8289759553845979</v>
      </c>
      <c r="S319" s="28">
        <v>80.021298809785335</v>
      </c>
      <c r="T319" s="27">
        <f t="shared" si="92"/>
        <v>1.9085992008495649</v>
      </c>
      <c r="U319" s="27">
        <f t="shared" si="93"/>
        <v>8.9733660802279402</v>
      </c>
      <c r="V319" s="28">
        <v>70.759064262972259</v>
      </c>
      <c r="W319" s="27">
        <f t="shared" si="108"/>
        <v>1.8558767668799978</v>
      </c>
      <c r="X319" s="27">
        <f t="shared" si="109"/>
        <v>8.4415084115916308</v>
      </c>
      <c r="Y319" s="26">
        <f>8/3</f>
        <v>2.6666666666666665</v>
      </c>
      <c r="Z319" s="27">
        <f t="shared" si="98"/>
        <v>0.56427143043856254</v>
      </c>
      <c r="AA319" s="27">
        <f t="shared" si="99"/>
        <v>1.7795130420052185</v>
      </c>
      <c r="AB319" s="29">
        <v>245.66666666666666</v>
      </c>
      <c r="AC319" s="27">
        <f t="shared" si="100"/>
        <v>2.3921104650113136</v>
      </c>
      <c r="AD319" s="27">
        <f t="shared" si="101"/>
        <v>15.689699381016409</v>
      </c>
      <c r="AE319" s="30">
        <v>1.28</v>
      </c>
      <c r="AF319" s="27">
        <f t="shared" si="102"/>
        <v>0.35793484700045386</v>
      </c>
      <c r="AG319" s="27">
        <f t="shared" si="103"/>
        <v>1.3341664064126333</v>
      </c>
      <c r="AH319" s="31">
        <v>49.366666666666667</v>
      </c>
      <c r="AI319" s="27">
        <f t="shared" si="104"/>
        <v>1.7021432096193629</v>
      </c>
      <c r="AJ319" s="27">
        <f t="shared" si="105"/>
        <v>7.0616334276615254</v>
      </c>
      <c r="AK319" s="25">
        <v>2</v>
      </c>
      <c r="AL319" s="27">
        <f t="shared" si="106"/>
        <v>0.47712125471966244</v>
      </c>
      <c r="AM319" s="27">
        <f t="shared" si="107"/>
        <v>1.5811388300841898</v>
      </c>
    </row>
    <row r="320" spans="1:39" s="25" customFormat="1" x14ac:dyDescent="0.2">
      <c r="A320" s="25">
        <v>29</v>
      </c>
      <c r="B320" s="25">
        <v>7</v>
      </c>
      <c r="C320" s="26">
        <v>29.07</v>
      </c>
      <c r="D320" s="26" t="s">
        <v>317</v>
      </c>
      <c r="E320" s="9" t="s">
        <v>71</v>
      </c>
      <c r="F320" s="9">
        <v>2</v>
      </c>
      <c r="G320" s="27">
        <v>12</v>
      </c>
      <c r="H320" s="27">
        <f t="shared" si="88"/>
        <v>1.1139433523068367</v>
      </c>
      <c r="I320" s="27">
        <f t="shared" si="89"/>
        <v>3.5355339059327378</v>
      </c>
      <c r="J320" s="27">
        <v>92</v>
      </c>
      <c r="K320" s="27">
        <f t="shared" si="94"/>
        <v>1.968482948553935</v>
      </c>
      <c r="L320" s="27">
        <f t="shared" si="95"/>
        <v>9.6176920308356717</v>
      </c>
      <c r="M320" s="27">
        <v>100</v>
      </c>
      <c r="N320" s="27">
        <f t="shared" si="96"/>
        <v>2.0043213737826426</v>
      </c>
      <c r="O320" s="27">
        <f t="shared" si="97"/>
        <v>10.024968827881711</v>
      </c>
      <c r="P320" s="26">
        <v>119.34039872664658</v>
      </c>
      <c r="Q320" s="27">
        <f t="shared" si="90"/>
        <v>2.0804114461160452</v>
      </c>
      <c r="R320" s="27">
        <f t="shared" si="91"/>
        <v>10.947163958151288</v>
      </c>
      <c r="S320" s="28">
        <v>106.82010073493829</v>
      </c>
      <c r="T320" s="27">
        <f t="shared" si="92"/>
        <v>2.0326997332485757</v>
      </c>
      <c r="U320" s="27">
        <f t="shared" si="93"/>
        <v>10.359541531117015</v>
      </c>
      <c r="V320" s="28">
        <v>100.76022315617298</v>
      </c>
      <c r="W320" s="27">
        <f t="shared" si="108"/>
        <v>2.007578050696126</v>
      </c>
      <c r="X320" s="27">
        <f t="shared" si="109"/>
        <v>10.062813878641151</v>
      </c>
      <c r="Y320" s="26">
        <v>4</v>
      </c>
      <c r="Z320" s="27">
        <f t="shared" si="98"/>
        <v>0.69897000433601886</v>
      </c>
      <c r="AA320" s="27">
        <f t="shared" si="99"/>
        <v>2.1213203435596424</v>
      </c>
      <c r="AB320" s="29">
        <v>179</v>
      </c>
      <c r="AC320" s="27">
        <f t="shared" si="100"/>
        <v>2.255272505103306</v>
      </c>
      <c r="AD320" s="27">
        <f t="shared" si="101"/>
        <v>13.397761006974262</v>
      </c>
      <c r="AE320" s="30">
        <v>1.31</v>
      </c>
      <c r="AF320" s="27">
        <f t="shared" si="102"/>
        <v>0.36361197989214433</v>
      </c>
      <c r="AG320" s="27">
        <f t="shared" si="103"/>
        <v>1.3453624047073711</v>
      </c>
      <c r="AH320" s="31" t="s">
        <v>29</v>
      </c>
      <c r="AI320" s="31" t="s">
        <v>29</v>
      </c>
      <c r="AJ320" s="31" t="s">
        <v>29</v>
      </c>
      <c r="AK320" s="31" t="s">
        <v>29</v>
      </c>
      <c r="AL320" s="31" t="s">
        <v>29</v>
      </c>
      <c r="AM320" s="31" t="s">
        <v>29</v>
      </c>
    </row>
    <row r="321" spans="1:39" s="25" customFormat="1" x14ac:dyDescent="0.2">
      <c r="A321" s="25">
        <v>29</v>
      </c>
      <c r="B321" s="25">
        <v>8</v>
      </c>
      <c r="C321" s="26">
        <v>29.08</v>
      </c>
      <c r="D321" s="26" t="s">
        <v>317</v>
      </c>
      <c r="E321" s="9" t="s">
        <v>82</v>
      </c>
      <c r="F321" s="9">
        <v>2</v>
      </c>
      <c r="G321" s="27">
        <v>11</v>
      </c>
      <c r="H321" s="27">
        <f t="shared" si="88"/>
        <v>1.0791812460476249</v>
      </c>
      <c r="I321" s="27">
        <f t="shared" si="89"/>
        <v>3.3911649915626341</v>
      </c>
      <c r="J321" s="27">
        <v>73</v>
      </c>
      <c r="K321" s="27">
        <f t="shared" si="94"/>
        <v>1.8692317197309762</v>
      </c>
      <c r="L321" s="27">
        <f t="shared" si="95"/>
        <v>8.5732140997411239</v>
      </c>
      <c r="M321" s="27">
        <v>80</v>
      </c>
      <c r="N321" s="27">
        <f t="shared" si="96"/>
        <v>1.9084850188786497</v>
      </c>
      <c r="O321" s="27">
        <f t="shared" si="97"/>
        <v>8.9721792224631809</v>
      </c>
      <c r="P321" s="26">
        <v>125.7169012145043</v>
      </c>
      <c r="Q321" s="27">
        <f t="shared" si="90"/>
        <v>2.1028345439653013</v>
      </c>
      <c r="R321" s="27">
        <f t="shared" si="91"/>
        <v>11.23462955395078</v>
      </c>
      <c r="S321" s="28">
        <v>116.71328784459907</v>
      </c>
      <c r="T321" s="27">
        <f t="shared" si="92"/>
        <v>2.0708254901319512</v>
      </c>
      <c r="U321" s="27">
        <f t="shared" si="93"/>
        <v>10.826508571307699</v>
      </c>
      <c r="V321" s="28">
        <v>103.28155911242682</v>
      </c>
      <c r="W321" s="27">
        <f t="shared" si="108"/>
        <v>2.0182075156767847</v>
      </c>
      <c r="X321" s="27">
        <f t="shared" si="109"/>
        <v>10.187323451840863</v>
      </c>
      <c r="Y321" s="26">
        <f>7/3</f>
        <v>2.3333333333333335</v>
      </c>
      <c r="Z321" s="27">
        <f t="shared" si="98"/>
        <v>0.52287874528033762</v>
      </c>
      <c r="AA321" s="27">
        <f t="shared" si="99"/>
        <v>1.6832508230603465</v>
      </c>
      <c r="AB321" s="29">
        <v>203.66666666666666</v>
      </c>
      <c r="AC321" s="27">
        <f t="shared" si="100"/>
        <v>2.3110471164215052</v>
      </c>
      <c r="AD321" s="27">
        <f t="shared" si="101"/>
        <v>14.288690166235206</v>
      </c>
      <c r="AE321" s="30">
        <v>1.24</v>
      </c>
      <c r="AF321" s="27">
        <f t="shared" si="102"/>
        <v>0.35024801833416286</v>
      </c>
      <c r="AG321" s="27">
        <f t="shared" si="103"/>
        <v>1.3190905958272918</v>
      </c>
      <c r="AH321" s="31">
        <v>9.2000000000000011</v>
      </c>
      <c r="AI321" s="27">
        <f t="shared" si="104"/>
        <v>1.0086001717619175</v>
      </c>
      <c r="AJ321" s="27">
        <f t="shared" si="105"/>
        <v>3.1144823004794877</v>
      </c>
      <c r="AK321" s="25">
        <v>2.11</v>
      </c>
      <c r="AL321" s="27">
        <f t="shared" si="106"/>
        <v>0.4927603890268375</v>
      </c>
      <c r="AM321" s="27">
        <f t="shared" si="107"/>
        <v>1.6155494421403511</v>
      </c>
    </row>
    <row r="322" spans="1:39" s="25" customFormat="1" x14ac:dyDescent="0.2">
      <c r="A322" s="25">
        <v>29</v>
      </c>
      <c r="B322" s="25">
        <v>9</v>
      </c>
      <c r="C322" s="26">
        <v>29.09</v>
      </c>
      <c r="D322" s="26" t="s">
        <v>317</v>
      </c>
      <c r="E322" s="9" t="s">
        <v>15</v>
      </c>
      <c r="F322" s="9">
        <v>2</v>
      </c>
      <c r="G322" s="27">
        <v>7</v>
      </c>
      <c r="H322" s="27">
        <f t="shared" si="88"/>
        <v>0.90308998699194354</v>
      </c>
      <c r="I322" s="27">
        <f t="shared" si="89"/>
        <v>2.7386127875258306</v>
      </c>
      <c r="J322" s="27">
        <v>100</v>
      </c>
      <c r="K322" s="27">
        <f t="shared" si="94"/>
        <v>2.0043213737826426</v>
      </c>
      <c r="L322" s="27">
        <f t="shared" si="95"/>
        <v>10.024968827881711</v>
      </c>
      <c r="M322" s="27">
        <v>100</v>
      </c>
      <c r="N322" s="27">
        <f t="shared" si="96"/>
        <v>2.0043213737826426</v>
      </c>
      <c r="O322" s="27">
        <f t="shared" si="97"/>
        <v>10.024968827881711</v>
      </c>
      <c r="P322" s="26">
        <v>162.84589752366409</v>
      </c>
      <c r="Q322" s="27">
        <f t="shared" si="90"/>
        <v>2.2144355717169293</v>
      </c>
      <c r="R322" s="27">
        <f t="shared" si="91"/>
        <v>12.780684548319941</v>
      </c>
      <c r="S322" s="28">
        <v>139.7433028331391</v>
      </c>
      <c r="T322" s="27">
        <f t="shared" si="92"/>
        <v>2.148427738430585</v>
      </c>
      <c r="U322" s="27">
        <f t="shared" si="93"/>
        <v>11.842436524344942</v>
      </c>
      <c r="V322" s="28">
        <v>116.13158770391</v>
      </c>
      <c r="W322" s="27">
        <f t="shared" si="108"/>
        <v>2.0686740301327684</v>
      </c>
      <c r="X322" s="27">
        <f t="shared" si="109"/>
        <v>10.799610534825318</v>
      </c>
      <c r="Y322" s="26">
        <v>2</v>
      </c>
      <c r="Z322" s="27">
        <f t="shared" si="98"/>
        <v>0.47712125471966244</v>
      </c>
      <c r="AA322" s="27">
        <f t="shared" si="99"/>
        <v>1.5811388300841898</v>
      </c>
      <c r="AB322" s="29">
        <v>146.83333333333334</v>
      </c>
      <c r="AC322" s="27">
        <f t="shared" si="100"/>
        <v>2.1697723694480828</v>
      </c>
      <c r="AD322" s="27">
        <f t="shared" si="101"/>
        <v>12.138094304022083</v>
      </c>
      <c r="AE322" s="30">
        <v>1.24</v>
      </c>
      <c r="AF322" s="27">
        <f t="shared" si="102"/>
        <v>0.35024801833416286</v>
      </c>
      <c r="AG322" s="27">
        <f t="shared" si="103"/>
        <v>1.3190905958272918</v>
      </c>
      <c r="AH322" s="31" t="s">
        <v>29</v>
      </c>
      <c r="AI322" s="31" t="s">
        <v>29</v>
      </c>
      <c r="AJ322" s="31" t="s">
        <v>29</v>
      </c>
      <c r="AK322" s="31" t="s">
        <v>29</v>
      </c>
      <c r="AL322" s="31" t="s">
        <v>29</v>
      </c>
      <c r="AM322" s="31" t="s">
        <v>29</v>
      </c>
    </row>
    <row r="323" spans="1:39" s="25" customFormat="1" x14ac:dyDescent="0.2">
      <c r="A323" s="25">
        <v>29</v>
      </c>
      <c r="B323" s="25">
        <v>10</v>
      </c>
      <c r="C323" s="26">
        <v>29.1</v>
      </c>
      <c r="D323" s="26" t="s">
        <v>317</v>
      </c>
      <c r="E323" s="9" t="s">
        <v>92</v>
      </c>
      <c r="F323" s="9">
        <v>2</v>
      </c>
      <c r="G323" s="27">
        <v>10</v>
      </c>
      <c r="H323" s="27">
        <f t="shared" ref="H323:H386" si="110">LOG10(G323+1)</f>
        <v>1.0413926851582251</v>
      </c>
      <c r="I323" s="27">
        <f t="shared" ref="I323:I386" si="111">SQRT(G323+0.5)</f>
        <v>3.2403703492039302</v>
      </c>
      <c r="J323" s="27">
        <v>80</v>
      </c>
      <c r="K323" s="27">
        <f t="shared" si="94"/>
        <v>1.9084850188786497</v>
      </c>
      <c r="L323" s="27">
        <f t="shared" si="95"/>
        <v>8.9721792224631809</v>
      </c>
      <c r="M323" s="27">
        <v>85</v>
      </c>
      <c r="N323" s="27">
        <f t="shared" si="96"/>
        <v>1.9344984512435677</v>
      </c>
      <c r="O323" s="27">
        <f t="shared" si="97"/>
        <v>9.2466210044534645</v>
      </c>
      <c r="P323" s="26">
        <v>123.03768474832353</v>
      </c>
      <c r="Q323" s="27">
        <f t="shared" ref="Q323:Q386" si="112">LOG10(P323+1)</f>
        <v>2.0935536512253061</v>
      </c>
      <c r="R323" s="27">
        <f t="shared" ref="R323:R386" si="113">SQRT(P323+0.5)</f>
        <v>11.114750773108838</v>
      </c>
      <c r="S323" s="28">
        <v>87.683914652397476</v>
      </c>
      <c r="T323" s="27">
        <f t="shared" ref="T323:T386" si="114">LOG10(S323+1)</f>
        <v>1.9478448553311671</v>
      </c>
      <c r="U323" s="27">
        <f t="shared" ref="U323:U386" si="115">SQRT(S323+0.5)</f>
        <v>9.3906290871483939</v>
      </c>
      <c r="V323" s="28">
        <v>83.215338051487464</v>
      </c>
      <c r="W323" s="27">
        <f t="shared" si="108"/>
        <v>1.9253911963035188</v>
      </c>
      <c r="X323" s="27">
        <f t="shared" si="109"/>
        <v>9.1496086283232607</v>
      </c>
      <c r="Y323" s="26">
        <v>2.6666666666666665</v>
      </c>
      <c r="Z323" s="27">
        <f t="shared" si="98"/>
        <v>0.56427143043856254</v>
      </c>
      <c r="AA323" s="27">
        <f t="shared" si="99"/>
        <v>1.7795130420052185</v>
      </c>
      <c r="AB323" s="29">
        <v>206.83333333333334</v>
      </c>
      <c r="AC323" s="27">
        <f t="shared" si="100"/>
        <v>2.3177152030948989</v>
      </c>
      <c r="AD323" s="27">
        <f t="shared" si="101"/>
        <v>14.39907404430345</v>
      </c>
      <c r="AE323" s="30">
        <v>1.27</v>
      </c>
      <c r="AF323" s="27">
        <f t="shared" si="102"/>
        <v>0.35602585719312274</v>
      </c>
      <c r="AG323" s="27">
        <f t="shared" si="103"/>
        <v>1.3304134695650072</v>
      </c>
      <c r="AH323" s="31">
        <v>21.933333333333334</v>
      </c>
      <c r="AI323" s="27">
        <f t="shared" ref="AI323:AI386" si="116">LOG10(AH323+1)</f>
        <v>1.3604671835158488</v>
      </c>
      <c r="AJ323" s="27">
        <f t="shared" ref="AJ323:AJ386" si="117">SQRT(AH323+0.5)</f>
        <v>4.7363839934419731</v>
      </c>
      <c r="AK323" s="25">
        <v>2.0499999999999998</v>
      </c>
      <c r="AL323" s="27">
        <f t="shared" ref="AL323:AL386" si="118">LOG10(AK323+1)</f>
        <v>0.48429983934678583</v>
      </c>
      <c r="AM323" s="27">
        <f t="shared" ref="AM323:AM386" si="119">SQRT(AK323+0.5)</f>
        <v>1.5968719422671311</v>
      </c>
    </row>
    <row r="324" spans="1:39" s="25" customFormat="1" x14ac:dyDescent="0.2">
      <c r="A324" s="25">
        <v>29</v>
      </c>
      <c r="B324" s="25">
        <v>11</v>
      </c>
      <c r="C324" s="26">
        <v>29.11</v>
      </c>
      <c r="D324" s="26" t="s">
        <v>317</v>
      </c>
      <c r="E324" s="9" t="s">
        <v>97</v>
      </c>
      <c r="F324" s="9">
        <v>2</v>
      </c>
      <c r="G324" s="27">
        <v>9</v>
      </c>
      <c r="H324" s="27">
        <f t="shared" si="110"/>
        <v>1</v>
      </c>
      <c r="I324" s="27">
        <f t="shared" si="111"/>
        <v>3.082207001484488</v>
      </c>
      <c r="J324" s="27">
        <v>80</v>
      </c>
      <c r="K324" s="27">
        <f t="shared" ref="K324:K387" si="120">LOG10(J324+1)</f>
        <v>1.9084850188786497</v>
      </c>
      <c r="L324" s="27">
        <f t="shared" ref="L324:L387" si="121">SQRT(J324+0.5)</f>
        <v>8.9721792224631809</v>
      </c>
      <c r="M324" s="27">
        <v>85</v>
      </c>
      <c r="N324" s="27">
        <f t="shared" ref="N324:N387" si="122">LOG10(M324+1)</f>
        <v>1.9344984512435677</v>
      </c>
      <c r="O324" s="27">
        <f t="shared" ref="O324:O387" si="123">SQRT(M324+0.5)</f>
        <v>9.2466210044534645</v>
      </c>
      <c r="P324" s="26">
        <v>126.08749125667612</v>
      </c>
      <c r="Q324" s="27">
        <f t="shared" si="112"/>
        <v>2.1041028066866478</v>
      </c>
      <c r="R324" s="27">
        <f t="shared" si="113"/>
        <v>11.251110667693039</v>
      </c>
      <c r="S324" s="28">
        <v>117.57786669714385</v>
      </c>
      <c r="T324" s="27">
        <f t="shared" si="114"/>
        <v>2.0740036328027327</v>
      </c>
      <c r="U324" s="27">
        <f t="shared" si="115"/>
        <v>10.866364005367382</v>
      </c>
      <c r="V324" s="28">
        <v>102.01351000091448</v>
      </c>
      <c r="W324" s="27">
        <f t="shared" si="108"/>
        <v>2.0128941852302957</v>
      </c>
      <c r="X324" s="27">
        <f t="shared" si="109"/>
        <v>10.124895555062011</v>
      </c>
      <c r="Y324" s="26">
        <v>2.3333333333333335</v>
      </c>
      <c r="Z324" s="27">
        <f t="shared" ref="Z324:Z387" si="124">LOG10(Y324+1)</f>
        <v>0.52287874528033762</v>
      </c>
      <c r="AA324" s="27">
        <f t="shared" ref="AA324:AA387" si="125">SQRT(Y324+0.5)</f>
        <v>1.6832508230603465</v>
      </c>
      <c r="AB324" s="29">
        <v>258.16666666666669</v>
      </c>
      <c r="AC324" s="27">
        <f t="shared" ref="AC324:AC387" si="126">LOG10(AB324+1)</f>
        <v>2.4135791429792128</v>
      </c>
      <c r="AD324" s="27">
        <f t="shared" ref="AD324:AD387" si="127">SQRT(AB324+0.5)</f>
        <v>16.083117442419759</v>
      </c>
      <c r="AE324" s="30">
        <v>1.21</v>
      </c>
      <c r="AF324" s="27">
        <f t="shared" ref="AF324:AF387" si="128">LOG10(AE324+1)</f>
        <v>0.34439227368511072</v>
      </c>
      <c r="AG324" s="27">
        <f t="shared" ref="AG324:AG387" si="129">SQRT(AE324+0.5)</f>
        <v>1.3076696830622021</v>
      </c>
      <c r="AH324" s="31">
        <v>4.8666666666666663</v>
      </c>
      <c r="AI324" s="27">
        <f t="shared" si="116"/>
        <v>0.76839141309448733</v>
      </c>
      <c r="AJ324" s="27">
        <f t="shared" si="117"/>
        <v>2.3166067138525404</v>
      </c>
      <c r="AK324" s="25">
        <v>2.7</v>
      </c>
      <c r="AL324" s="27">
        <f t="shared" si="118"/>
        <v>0.56820172406699498</v>
      </c>
      <c r="AM324" s="27">
        <f t="shared" si="119"/>
        <v>1.7888543819998317</v>
      </c>
    </row>
    <row r="325" spans="1:39" s="25" customFormat="1" x14ac:dyDescent="0.2">
      <c r="A325" s="25">
        <v>29</v>
      </c>
      <c r="B325" s="25">
        <v>12</v>
      </c>
      <c r="C325" s="26">
        <v>29.12</v>
      </c>
      <c r="D325" s="26" t="s">
        <v>312</v>
      </c>
      <c r="E325" s="9" t="s">
        <v>9</v>
      </c>
      <c r="F325" s="9">
        <v>2</v>
      </c>
      <c r="G325" s="27">
        <v>10</v>
      </c>
      <c r="H325" s="27">
        <f t="shared" si="110"/>
        <v>1.0413926851582251</v>
      </c>
      <c r="I325" s="27">
        <f t="shared" si="111"/>
        <v>3.2403703492039302</v>
      </c>
      <c r="J325" s="27">
        <v>114</v>
      </c>
      <c r="K325" s="27">
        <f t="shared" si="120"/>
        <v>2.0606978403536118</v>
      </c>
      <c r="L325" s="27">
        <f t="shared" si="121"/>
        <v>10.700467279516348</v>
      </c>
      <c r="M325" s="27">
        <v>122</v>
      </c>
      <c r="N325" s="27">
        <f t="shared" si="122"/>
        <v>2.0899051114393981</v>
      </c>
      <c r="O325" s="27">
        <f t="shared" si="123"/>
        <v>11.067971810589327</v>
      </c>
      <c r="P325" s="26">
        <v>84.889770818054345</v>
      </c>
      <c r="Q325" s="27">
        <f t="shared" si="112"/>
        <v>1.9339414439033622</v>
      </c>
      <c r="R325" s="27">
        <f t="shared" si="113"/>
        <v>9.2406585705811217</v>
      </c>
      <c r="S325" s="28">
        <v>72.764761644614808</v>
      </c>
      <c r="T325" s="27">
        <f t="shared" si="114"/>
        <v>1.8678489434202268</v>
      </c>
      <c r="U325" s="27">
        <f t="shared" si="115"/>
        <v>8.5594837253548661</v>
      </c>
      <c r="V325" s="28">
        <v>65.646462590784111</v>
      </c>
      <c r="W325" s="27">
        <f t="shared" si="108"/>
        <v>1.8237771032161549</v>
      </c>
      <c r="X325" s="27">
        <f t="shared" si="109"/>
        <v>8.1330475586205768</v>
      </c>
      <c r="Y325" s="26">
        <v>9.3333333333333339</v>
      </c>
      <c r="Z325" s="27">
        <f t="shared" si="124"/>
        <v>1.0142404391146103</v>
      </c>
      <c r="AA325" s="27">
        <f t="shared" si="125"/>
        <v>3.1358146203711299</v>
      </c>
      <c r="AB325" s="29">
        <v>527.16666666666663</v>
      </c>
      <c r="AC325" s="27">
        <f t="shared" si="126"/>
        <v>2.7227709888066567</v>
      </c>
      <c r="AD325" s="27">
        <f t="shared" si="127"/>
        <v>22.970996205360066</v>
      </c>
      <c r="AE325" s="30">
        <v>1.3849999999999998</v>
      </c>
      <c r="AF325" s="27">
        <f t="shared" si="128"/>
        <v>0.37748838337613266</v>
      </c>
      <c r="AG325" s="27">
        <f t="shared" si="129"/>
        <v>1.372953021774598</v>
      </c>
      <c r="AH325" s="31" t="s">
        <v>29</v>
      </c>
      <c r="AI325" s="31" t="s">
        <v>29</v>
      </c>
      <c r="AJ325" s="31" t="s">
        <v>29</v>
      </c>
      <c r="AK325" s="31" t="s">
        <v>29</v>
      </c>
      <c r="AL325" s="31" t="s">
        <v>29</v>
      </c>
      <c r="AM325" s="31" t="s">
        <v>29</v>
      </c>
    </row>
    <row r="326" spans="1:39" s="25" customFormat="1" x14ac:dyDescent="0.2">
      <c r="A326" s="25">
        <v>30</v>
      </c>
      <c r="B326" s="25">
        <v>1</v>
      </c>
      <c r="C326" s="26">
        <v>30.01</v>
      </c>
      <c r="D326" s="26" t="s">
        <v>316</v>
      </c>
      <c r="E326" s="9" t="s">
        <v>157</v>
      </c>
      <c r="F326" s="9">
        <v>1</v>
      </c>
      <c r="G326" s="27">
        <v>11</v>
      </c>
      <c r="H326" s="27">
        <f t="shared" si="110"/>
        <v>1.0791812460476249</v>
      </c>
      <c r="I326" s="27">
        <f t="shared" si="111"/>
        <v>3.3911649915626341</v>
      </c>
      <c r="J326" s="27">
        <v>100</v>
      </c>
      <c r="K326" s="27">
        <f t="shared" si="120"/>
        <v>2.0043213737826426</v>
      </c>
      <c r="L326" s="27">
        <f t="shared" si="121"/>
        <v>10.024968827881711</v>
      </c>
      <c r="M326" s="27">
        <v>100</v>
      </c>
      <c r="N326" s="27">
        <f t="shared" si="122"/>
        <v>2.0043213737826426</v>
      </c>
      <c r="O326" s="27">
        <f t="shared" si="123"/>
        <v>10.024968827881711</v>
      </c>
      <c r="P326" s="26">
        <v>72.814764194850781</v>
      </c>
      <c r="Q326" s="27">
        <f t="shared" si="112"/>
        <v>1.8681432367153978</v>
      </c>
      <c r="R326" s="27">
        <f t="shared" si="113"/>
        <v>8.5624041130310342</v>
      </c>
      <c r="S326" s="28">
        <v>71.934966787729181</v>
      </c>
      <c r="T326" s="27">
        <f t="shared" si="114"/>
        <v>1.8629357895270136</v>
      </c>
      <c r="U326" s="27">
        <f t="shared" si="115"/>
        <v>8.5108734444667409</v>
      </c>
      <c r="V326" s="28">
        <v>59.154851501561659</v>
      </c>
      <c r="W326" s="27">
        <f t="shared" si="108"/>
        <v>1.7792706590306546</v>
      </c>
      <c r="X326" s="27">
        <f t="shared" si="109"/>
        <v>7.7236553199609874</v>
      </c>
      <c r="Y326" s="26">
        <v>2.3333333333333335</v>
      </c>
      <c r="Z326" s="27">
        <f t="shared" si="124"/>
        <v>0.52287874528033762</v>
      </c>
      <c r="AA326" s="27">
        <f t="shared" si="125"/>
        <v>1.6832508230603465</v>
      </c>
      <c r="AB326" s="29">
        <v>349.66666666666669</v>
      </c>
      <c r="AC326" s="27">
        <f t="shared" si="126"/>
        <v>2.5448944850980579</v>
      </c>
      <c r="AD326" s="27">
        <f t="shared" si="127"/>
        <v>18.712740757747557</v>
      </c>
      <c r="AE326" s="30">
        <v>1.1200000000000001</v>
      </c>
      <c r="AF326" s="27">
        <f t="shared" si="128"/>
        <v>0.32633586092875144</v>
      </c>
      <c r="AG326" s="27">
        <f t="shared" si="129"/>
        <v>1.2727922061357855</v>
      </c>
      <c r="AH326" s="31">
        <v>33.166666666666664</v>
      </c>
      <c r="AI326" s="27">
        <f t="shared" si="116"/>
        <v>1.5336026106721106</v>
      </c>
      <c r="AJ326" s="27">
        <f t="shared" si="117"/>
        <v>5.8022983951764031</v>
      </c>
      <c r="AK326" s="25">
        <v>2.15</v>
      </c>
      <c r="AL326" s="27">
        <f t="shared" si="118"/>
        <v>0.49831055378960049</v>
      </c>
      <c r="AM326" s="27">
        <f t="shared" si="119"/>
        <v>1.6278820596099706</v>
      </c>
    </row>
    <row r="327" spans="1:39" s="25" customFormat="1" x14ac:dyDescent="0.2">
      <c r="A327" s="25">
        <v>30</v>
      </c>
      <c r="B327" s="25">
        <v>2</v>
      </c>
      <c r="C327" s="26">
        <v>30.02</v>
      </c>
      <c r="D327" s="26" t="s">
        <v>316</v>
      </c>
      <c r="E327" s="9" t="s">
        <v>160</v>
      </c>
      <c r="F327" s="9">
        <v>1</v>
      </c>
      <c r="G327" s="27">
        <v>12</v>
      </c>
      <c r="H327" s="27">
        <f t="shared" si="110"/>
        <v>1.1139433523068367</v>
      </c>
      <c r="I327" s="27">
        <f t="shared" si="111"/>
        <v>3.5355339059327378</v>
      </c>
      <c r="J327" s="27">
        <v>80</v>
      </c>
      <c r="K327" s="27">
        <f t="shared" si="120"/>
        <v>1.9084850188786497</v>
      </c>
      <c r="L327" s="27">
        <f t="shared" si="121"/>
        <v>8.9721792224631809</v>
      </c>
      <c r="M327" s="27">
        <v>80</v>
      </c>
      <c r="N327" s="27">
        <f t="shared" si="122"/>
        <v>1.9084850188786497</v>
      </c>
      <c r="O327" s="27">
        <f t="shared" si="123"/>
        <v>8.9721792224631809</v>
      </c>
      <c r="P327" s="26">
        <v>80.802863963056652</v>
      </c>
      <c r="Q327" s="27">
        <f t="shared" si="112"/>
        <v>1.9127685088250945</v>
      </c>
      <c r="R327" s="27">
        <f t="shared" si="113"/>
        <v>9.016810076909497</v>
      </c>
      <c r="S327" s="28">
        <v>92.70991526286943</v>
      </c>
      <c r="T327" s="27">
        <f t="shared" si="114"/>
        <v>1.9717855451687862</v>
      </c>
      <c r="U327" s="27">
        <f t="shared" si="115"/>
        <v>9.6545282258052065</v>
      </c>
      <c r="V327" s="28">
        <v>77.407273444123135</v>
      </c>
      <c r="W327" s="27">
        <f t="shared" ref="W327:W390" si="130">LOG10(V327+1)</f>
        <v>1.8943563518442459</v>
      </c>
      <c r="X327" s="27">
        <f t="shared" ref="X327:X390" si="131">SQRT(V327+0.5)</f>
        <v>8.8265096977300797</v>
      </c>
      <c r="Y327" s="26">
        <f>7/3</f>
        <v>2.3333333333333335</v>
      </c>
      <c r="Z327" s="27">
        <f t="shared" si="124"/>
        <v>0.52287874528033762</v>
      </c>
      <c r="AA327" s="27">
        <f t="shared" si="125"/>
        <v>1.6832508230603465</v>
      </c>
      <c r="AB327" s="29">
        <v>209.66666666666666</v>
      </c>
      <c r="AC327" s="27">
        <f t="shared" si="126"/>
        <v>2.3235958235627225</v>
      </c>
      <c r="AD327" s="27">
        <f t="shared" si="127"/>
        <v>14.497126151988423</v>
      </c>
      <c r="AE327" s="30">
        <v>1.44</v>
      </c>
      <c r="AF327" s="27">
        <f t="shared" si="128"/>
        <v>0.38738982633872943</v>
      </c>
      <c r="AG327" s="27">
        <f t="shared" si="129"/>
        <v>1.3928388277184118</v>
      </c>
      <c r="AH327" s="31" t="s">
        <v>29</v>
      </c>
      <c r="AI327" s="31" t="s">
        <v>29</v>
      </c>
      <c r="AJ327" s="31" t="s">
        <v>29</v>
      </c>
      <c r="AK327" s="31" t="s">
        <v>29</v>
      </c>
      <c r="AL327" s="31" t="s">
        <v>29</v>
      </c>
      <c r="AM327" s="31" t="s">
        <v>29</v>
      </c>
    </row>
    <row r="328" spans="1:39" s="25" customFormat="1" x14ac:dyDescent="0.2">
      <c r="A328" s="25">
        <v>30</v>
      </c>
      <c r="B328" s="25">
        <v>3</v>
      </c>
      <c r="C328" s="26">
        <v>30.03</v>
      </c>
      <c r="D328" s="26" t="s">
        <v>316</v>
      </c>
      <c r="E328" s="9" t="s">
        <v>68</v>
      </c>
      <c r="F328" s="9">
        <v>1</v>
      </c>
      <c r="G328" s="27">
        <v>9</v>
      </c>
      <c r="H328" s="27">
        <f t="shared" si="110"/>
        <v>1</v>
      </c>
      <c r="I328" s="27">
        <f t="shared" si="111"/>
        <v>3.082207001484488</v>
      </c>
      <c r="J328" s="27">
        <v>80</v>
      </c>
      <c r="K328" s="27">
        <f t="shared" si="120"/>
        <v>1.9084850188786497</v>
      </c>
      <c r="L328" s="27">
        <f t="shared" si="121"/>
        <v>8.9721792224631809</v>
      </c>
      <c r="M328" s="27">
        <v>80</v>
      </c>
      <c r="N328" s="27">
        <f t="shared" si="122"/>
        <v>1.9084850188786497</v>
      </c>
      <c r="O328" s="27">
        <f t="shared" si="123"/>
        <v>8.9721792224631809</v>
      </c>
      <c r="P328" s="26">
        <v>98.261467298249769</v>
      </c>
      <c r="Q328" s="27">
        <f t="shared" si="112"/>
        <v>1.9967806907164656</v>
      </c>
      <c r="R328" s="27">
        <f t="shared" si="113"/>
        <v>9.9378804228190312</v>
      </c>
      <c r="S328" s="28">
        <v>94.599242391866554</v>
      </c>
      <c r="T328" s="27">
        <f t="shared" si="114"/>
        <v>1.9804544505780297</v>
      </c>
      <c r="U328" s="27">
        <f t="shared" si="115"/>
        <v>9.7518840431921952</v>
      </c>
      <c r="V328" s="28">
        <v>87.429549102805851</v>
      </c>
      <c r="W328" s="27">
        <f t="shared" si="130"/>
        <v>1.9465974105781478</v>
      </c>
      <c r="X328" s="27">
        <f t="shared" si="131"/>
        <v>9.3770757223564019</v>
      </c>
      <c r="Y328" s="26">
        <f>9/3</f>
        <v>3</v>
      </c>
      <c r="Z328" s="27">
        <f t="shared" si="124"/>
        <v>0.6020599913279624</v>
      </c>
      <c r="AA328" s="27">
        <f t="shared" si="125"/>
        <v>1.8708286933869707</v>
      </c>
      <c r="AB328" s="29">
        <v>217.16666666666666</v>
      </c>
      <c r="AC328" s="27">
        <f t="shared" si="126"/>
        <v>2.3387883961671121</v>
      </c>
      <c r="AD328" s="27">
        <f t="shared" si="127"/>
        <v>14.753530650887152</v>
      </c>
      <c r="AE328" s="30">
        <v>1.63</v>
      </c>
      <c r="AF328" s="27">
        <f t="shared" si="128"/>
        <v>0.41995574848975786</v>
      </c>
      <c r="AG328" s="27">
        <f t="shared" si="129"/>
        <v>1.4594519519326423</v>
      </c>
      <c r="AH328" s="31">
        <v>1.0666666666666664</v>
      </c>
      <c r="AI328" s="27">
        <f t="shared" si="116"/>
        <v>0.3152704347785914</v>
      </c>
      <c r="AJ328" s="27">
        <f t="shared" si="117"/>
        <v>1.2516655570345725</v>
      </c>
      <c r="AK328" s="25">
        <v>2.57</v>
      </c>
      <c r="AL328" s="27">
        <f t="shared" si="118"/>
        <v>0.55266821611219319</v>
      </c>
      <c r="AM328" s="27">
        <f t="shared" si="119"/>
        <v>1.7521415467935231</v>
      </c>
    </row>
    <row r="329" spans="1:39" s="25" customFormat="1" x14ac:dyDescent="0.2">
      <c r="A329" s="25">
        <v>30</v>
      </c>
      <c r="B329" s="25">
        <v>4</v>
      </c>
      <c r="C329" s="26">
        <v>30.04</v>
      </c>
      <c r="D329" s="26" t="s">
        <v>312</v>
      </c>
      <c r="E329" s="9" t="s">
        <v>9</v>
      </c>
      <c r="F329" s="9">
        <v>1</v>
      </c>
      <c r="G329" s="27">
        <v>14</v>
      </c>
      <c r="H329" s="27">
        <f t="shared" si="110"/>
        <v>1.1760912590556813</v>
      </c>
      <c r="I329" s="27">
        <f t="shared" si="111"/>
        <v>3.8078865529319543</v>
      </c>
      <c r="J329" s="27">
        <v>128</v>
      </c>
      <c r="K329" s="27">
        <f t="shared" si="120"/>
        <v>2.1105897102992488</v>
      </c>
      <c r="L329" s="27">
        <f t="shared" si="121"/>
        <v>11.335784048754634</v>
      </c>
      <c r="M329" s="27">
        <v>135</v>
      </c>
      <c r="N329" s="27">
        <f t="shared" si="122"/>
        <v>2.1335389083702174</v>
      </c>
      <c r="O329" s="27">
        <f t="shared" si="123"/>
        <v>11.640446726822816</v>
      </c>
      <c r="P329" s="26">
        <v>72.138252880860364</v>
      </c>
      <c r="Q329" s="27">
        <f t="shared" si="112"/>
        <v>1.8641445817435605</v>
      </c>
      <c r="R329" s="27">
        <f t="shared" si="113"/>
        <v>8.5228078049936311</v>
      </c>
      <c r="S329" s="28">
        <v>62.554144872769228</v>
      </c>
      <c r="T329" s="27">
        <f t="shared" si="114"/>
        <v>1.8031438796212826</v>
      </c>
      <c r="U329" s="27">
        <f t="shared" si="115"/>
        <v>7.9406640070443242</v>
      </c>
      <c r="V329" s="28">
        <v>59.251571999157278</v>
      </c>
      <c r="W329" s="27">
        <f t="shared" si="130"/>
        <v>1.779968382394679</v>
      </c>
      <c r="X329" s="27">
        <f t="shared" si="131"/>
        <v>7.7299141003737732</v>
      </c>
      <c r="Y329" s="26">
        <v>5.333333333333333</v>
      </c>
      <c r="Z329" s="27">
        <f t="shared" si="124"/>
        <v>0.80163234623316648</v>
      </c>
      <c r="AA329" s="27">
        <f t="shared" si="125"/>
        <v>2.4152294576982398</v>
      </c>
      <c r="AB329" s="29">
        <v>297.33333333333331</v>
      </c>
      <c r="AC329" s="27">
        <f t="shared" si="126"/>
        <v>2.4747017805962495</v>
      </c>
      <c r="AD329" s="27">
        <f t="shared" si="127"/>
        <v>17.257848456088997</v>
      </c>
      <c r="AE329" s="30">
        <v>1.67</v>
      </c>
      <c r="AF329" s="27">
        <f t="shared" si="128"/>
        <v>0.42651126136457523</v>
      </c>
      <c r="AG329" s="27">
        <f t="shared" si="129"/>
        <v>1.4730919862656235</v>
      </c>
      <c r="AH329" s="31">
        <v>6.833333333333333</v>
      </c>
      <c r="AI329" s="27">
        <f t="shared" si="116"/>
        <v>0.89394660755207378</v>
      </c>
      <c r="AJ329" s="27">
        <f t="shared" si="117"/>
        <v>2.70801280154532</v>
      </c>
      <c r="AK329" s="25">
        <v>2.165</v>
      </c>
      <c r="AL329" s="27">
        <f t="shared" si="118"/>
        <v>0.50037371435337397</v>
      </c>
      <c r="AM329" s="27">
        <f t="shared" si="119"/>
        <v>1.6324827717314507</v>
      </c>
    </row>
    <row r="330" spans="1:39" s="25" customFormat="1" x14ac:dyDescent="0.2">
      <c r="A330" s="25">
        <v>30</v>
      </c>
      <c r="B330" s="25">
        <v>5</v>
      </c>
      <c r="C330" s="26">
        <v>30.05</v>
      </c>
      <c r="D330" s="26" t="s">
        <v>316</v>
      </c>
      <c r="E330" s="9" t="s">
        <v>170</v>
      </c>
      <c r="F330" s="9">
        <v>1</v>
      </c>
      <c r="G330" s="27">
        <v>13</v>
      </c>
      <c r="H330" s="27">
        <f t="shared" si="110"/>
        <v>1.146128035678238</v>
      </c>
      <c r="I330" s="27">
        <f t="shared" si="111"/>
        <v>3.6742346141747673</v>
      </c>
      <c r="J330" s="27">
        <v>80</v>
      </c>
      <c r="K330" s="27">
        <f t="shared" si="120"/>
        <v>1.9084850188786497</v>
      </c>
      <c r="L330" s="27">
        <f t="shared" si="121"/>
        <v>8.9721792224631809</v>
      </c>
      <c r="M330" s="27">
        <v>85</v>
      </c>
      <c r="N330" s="27">
        <f t="shared" si="122"/>
        <v>1.9344984512435677</v>
      </c>
      <c r="O330" s="27">
        <f t="shared" si="123"/>
        <v>9.2466210044534645</v>
      </c>
      <c r="P330" s="26">
        <v>70.109339034465648</v>
      </c>
      <c r="Q330" s="27">
        <f t="shared" si="112"/>
        <v>1.851926641865997</v>
      </c>
      <c r="R330" s="27">
        <f t="shared" si="113"/>
        <v>8.4029363340718977</v>
      </c>
      <c r="S330" s="28">
        <v>79.825722860467138</v>
      </c>
      <c r="T330" s="27">
        <f t="shared" si="114"/>
        <v>1.9075495973900982</v>
      </c>
      <c r="U330" s="27">
        <f t="shared" si="115"/>
        <v>8.962461874979839</v>
      </c>
      <c r="V330" s="28">
        <v>73.801634669064967</v>
      </c>
      <c r="W330" s="27">
        <f t="shared" si="130"/>
        <v>1.873911088773518</v>
      </c>
      <c r="X330" s="27">
        <f t="shared" si="131"/>
        <v>8.6198395964811887</v>
      </c>
      <c r="Y330" s="26">
        <v>2.6666666666666665</v>
      </c>
      <c r="Z330" s="27">
        <f t="shared" si="124"/>
        <v>0.56427143043856254</v>
      </c>
      <c r="AA330" s="27">
        <f t="shared" si="125"/>
        <v>1.7795130420052185</v>
      </c>
      <c r="AB330" s="29">
        <v>202.16666666666666</v>
      </c>
      <c r="AC330" s="27">
        <f t="shared" si="126"/>
        <v>2.3078524552347384</v>
      </c>
      <c r="AD330" s="27">
        <f t="shared" si="127"/>
        <v>14.236104336041748</v>
      </c>
      <c r="AE330" s="30">
        <v>1.41</v>
      </c>
      <c r="AF330" s="27">
        <f t="shared" si="128"/>
        <v>0.3820170425748684</v>
      </c>
      <c r="AG330" s="27">
        <f t="shared" si="129"/>
        <v>1.3820274961085253</v>
      </c>
      <c r="AH330" s="31">
        <v>2.3333333333333335</v>
      </c>
      <c r="AI330" s="27">
        <f t="shared" si="116"/>
        <v>0.52287874528033762</v>
      </c>
      <c r="AJ330" s="27">
        <f t="shared" si="117"/>
        <v>1.6832508230603465</v>
      </c>
      <c r="AK330" s="25">
        <v>2.42</v>
      </c>
      <c r="AL330" s="27">
        <f t="shared" si="118"/>
        <v>0.53402610605613499</v>
      </c>
      <c r="AM330" s="27">
        <f t="shared" si="119"/>
        <v>1.7088007490635062</v>
      </c>
    </row>
    <row r="331" spans="1:39" s="25" customFormat="1" x14ac:dyDescent="0.2">
      <c r="A331" s="25">
        <v>30</v>
      </c>
      <c r="B331" s="25">
        <v>6</v>
      </c>
      <c r="C331" s="26">
        <v>30.06</v>
      </c>
      <c r="D331" s="26" t="s">
        <v>316</v>
      </c>
      <c r="E331" s="9" t="s">
        <v>176</v>
      </c>
      <c r="F331" s="9">
        <v>1</v>
      </c>
      <c r="G331" s="27">
        <v>11</v>
      </c>
      <c r="H331" s="27">
        <f t="shared" si="110"/>
        <v>1.0791812460476249</v>
      </c>
      <c r="I331" s="27">
        <f t="shared" si="111"/>
        <v>3.3911649915626341</v>
      </c>
      <c r="J331" s="27">
        <v>80</v>
      </c>
      <c r="K331" s="27">
        <f t="shared" si="120"/>
        <v>1.9084850188786497</v>
      </c>
      <c r="L331" s="27">
        <f t="shared" si="121"/>
        <v>8.9721792224631809</v>
      </c>
      <c r="M331" s="27">
        <v>80</v>
      </c>
      <c r="N331" s="27">
        <f t="shared" si="122"/>
        <v>1.9084850188786497</v>
      </c>
      <c r="O331" s="27">
        <f t="shared" si="123"/>
        <v>8.9721792224631809</v>
      </c>
      <c r="P331" s="26">
        <v>53.165149296848206</v>
      </c>
      <c r="Q331" s="27">
        <f t="shared" si="112"/>
        <v>1.7337199445416416</v>
      </c>
      <c r="R331" s="27">
        <f t="shared" si="113"/>
        <v>7.3256500938038398</v>
      </c>
      <c r="S331" s="28">
        <v>60.215566019845078</v>
      </c>
      <c r="T331" s="27">
        <f t="shared" si="114"/>
        <v>1.786861869481307</v>
      </c>
      <c r="U331" s="27">
        <f t="shared" si="115"/>
        <v>7.7920193800994282</v>
      </c>
      <c r="V331" s="28">
        <v>52.11820772008182</v>
      </c>
      <c r="W331" s="27">
        <f t="shared" si="130"/>
        <v>1.7252434129260361</v>
      </c>
      <c r="X331" s="27">
        <f t="shared" si="131"/>
        <v>7.2538408943181141</v>
      </c>
      <c r="Y331" s="26">
        <f>6/3</f>
        <v>2</v>
      </c>
      <c r="Z331" s="27">
        <f t="shared" si="124"/>
        <v>0.47712125471966244</v>
      </c>
      <c r="AA331" s="27">
        <f t="shared" si="125"/>
        <v>1.5811388300841898</v>
      </c>
      <c r="AB331" s="29">
        <v>162.5</v>
      </c>
      <c r="AC331" s="27">
        <f t="shared" si="126"/>
        <v>2.2135177569963047</v>
      </c>
      <c r="AD331" s="27">
        <f t="shared" si="127"/>
        <v>12.767145334803704</v>
      </c>
      <c r="AE331" s="30">
        <v>1.26</v>
      </c>
      <c r="AF331" s="27">
        <f t="shared" si="128"/>
        <v>0.35410843914740087</v>
      </c>
      <c r="AG331" s="27">
        <f t="shared" si="129"/>
        <v>1.3266499161421599</v>
      </c>
      <c r="AH331" s="31">
        <v>40.766666666666659</v>
      </c>
      <c r="AI331" s="27">
        <f t="shared" si="116"/>
        <v>1.6208298162744874</v>
      </c>
      <c r="AJ331" s="27">
        <f t="shared" si="117"/>
        <v>6.4239136565388746</v>
      </c>
      <c r="AK331" s="25">
        <v>2.08</v>
      </c>
      <c r="AL331" s="27">
        <f t="shared" si="118"/>
        <v>0.48855071650044429</v>
      </c>
      <c r="AM331" s="27">
        <f t="shared" si="119"/>
        <v>1.606237840420901</v>
      </c>
    </row>
    <row r="332" spans="1:39" s="25" customFormat="1" x14ac:dyDescent="0.2">
      <c r="A332" s="25">
        <v>30</v>
      </c>
      <c r="B332" s="25">
        <v>7</v>
      </c>
      <c r="C332" s="26">
        <v>30.07</v>
      </c>
      <c r="D332" s="26" t="s">
        <v>317</v>
      </c>
      <c r="E332" s="9" t="s">
        <v>104</v>
      </c>
      <c r="F332" s="9">
        <v>2</v>
      </c>
      <c r="G332" s="27">
        <v>14</v>
      </c>
      <c r="H332" s="27">
        <f t="shared" si="110"/>
        <v>1.1760912590556813</v>
      </c>
      <c r="I332" s="27">
        <f t="shared" si="111"/>
        <v>3.8078865529319543</v>
      </c>
      <c r="J332" s="27">
        <v>92</v>
      </c>
      <c r="K332" s="27">
        <f t="shared" si="120"/>
        <v>1.968482948553935</v>
      </c>
      <c r="L332" s="27">
        <f t="shared" si="121"/>
        <v>9.6176920308356717</v>
      </c>
      <c r="M332" s="27">
        <v>92</v>
      </c>
      <c r="N332" s="27">
        <f t="shared" si="122"/>
        <v>1.968482948553935</v>
      </c>
      <c r="O332" s="27">
        <f t="shared" si="123"/>
        <v>9.6176920308356717</v>
      </c>
      <c r="P332" s="26">
        <v>65.55336921086969</v>
      </c>
      <c r="Q332" s="27">
        <f t="shared" si="112"/>
        <v>1.8231700461765998</v>
      </c>
      <c r="R332" s="27">
        <f t="shared" si="113"/>
        <v>8.1273223887618542</v>
      </c>
      <c r="S332" s="28">
        <v>51.892800477617868</v>
      </c>
      <c r="T332" s="27">
        <f t="shared" si="114"/>
        <v>1.7233965619098537</v>
      </c>
      <c r="U332" s="27">
        <f t="shared" si="115"/>
        <v>7.2382871231816903</v>
      </c>
      <c r="V332" s="28">
        <v>44.284578166307575</v>
      </c>
      <c r="W332" s="27">
        <f t="shared" si="130"/>
        <v>1.6559503265692688</v>
      </c>
      <c r="X332" s="27">
        <f t="shared" si="131"/>
        <v>6.69212807455951</v>
      </c>
      <c r="Y332" s="26">
        <v>3.3333333333333335</v>
      </c>
      <c r="Z332" s="27">
        <f t="shared" si="124"/>
        <v>0.63682209758717434</v>
      </c>
      <c r="AA332" s="27">
        <f t="shared" si="125"/>
        <v>1.9578900207451218</v>
      </c>
      <c r="AB332" s="29">
        <v>250.16666666666666</v>
      </c>
      <c r="AC332" s="27">
        <f t="shared" si="126"/>
        <v>2.3999620019309882</v>
      </c>
      <c r="AD332" s="27">
        <f t="shared" si="127"/>
        <v>15.832456116050556</v>
      </c>
      <c r="AE332" s="30">
        <v>1.27</v>
      </c>
      <c r="AF332" s="27">
        <f t="shared" si="128"/>
        <v>0.35602585719312274</v>
      </c>
      <c r="AG332" s="27">
        <f t="shared" si="129"/>
        <v>1.3304134695650072</v>
      </c>
      <c r="AH332" s="31">
        <v>2.3000000000000003</v>
      </c>
      <c r="AI332" s="27">
        <f t="shared" si="116"/>
        <v>0.51851393987788752</v>
      </c>
      <c r="AJ332" s="27">
        <f t="shared" si="117"/>
        <v>1.6733200530681511</v>
      </c>
      <c r="AK332" s="25">
        <v>2.2799999999999998</v>
      </c>
      <c r="AL332" s="27">
        <f t="shared" si="118"/>
        <v>0.5158738437116791</v>
      </c>
      <c r="AM332" s="27">
        <f t="shared" si="119"/>
        <v>1.6673332000533065</v>
      </c>
    </row>
    <row r="333" spans="1:39" s="25" customFormat="1" x14ac:dyDescent="0.2">
      <c r="A333" s="25">
        <v>30</v>
      </c>
      <c r="B333" s="25">
        <v>8</v>
      </c>
      <c r="C333" s="26">
        <v>30.08</v>
      </c>
      <c r="D333" s="26" t="s">
        <v>317</v>
      </c>
      <c r="E333" s="9" t="s">
        <v>109</v>
      </c>
      <c r="F333" s="9">
        <v>2</v>
      </c>
      <c r="G333" s="27">
        <v>11</v>
      </c>
      <c r="H333" s="27">
        <f t="shared" si="110"/>
        <v>1.0791812460476249</v>
      </c>
      <c r="I333" s="27">
        <f t="shared" si="111"/>
        <v>3.3911649915626341</v>
      </c>
      <c r="J333" s="27">
        <v>85</v>
      </c>
      <c r="K333" s="27">
        <f t="shared" si="120"/>
        <v>1.9344984512435677</v>
      </c>
      <c r="L333" s="27">
        <f t="shared" si="121"/>
        <v>9.2466210044534645</v>
      </c>
      <c r="M333" s="27">
        <v>92</v>
      </c>
      <c r="N333" s="27">
        <f t="shared" si="122"/>
        <v>1.968482948553935</v>
      </c>
      <c r="O333" s="27">
        <f t="shared" si="123"/>
        <v>9.6176920308356717</v>
      </c>
      <c r="P333" s="26">
        <v>76.906270846685047</v>
      </c>
      <c r="Q333" s="27">
        <f t="shared" si="112"/>
        <v>1.8915724163953276</v>
      </c>
      <c r="R333" s="27">
        <f t="shared" si="113"/>
        <v>8.7980833621127417</v>
      </c>
      <c r="S333" s="28">
        <v>79.240573455422307</v>
      </c>
      <c r="T333" s="27">
        <f t="shared" si="114"/>
        <v>1.9043940237964543</v>
      </c>
      <c r="U333" s="27">
        <f t="shared" si="115"/>
        <v>8.9297577489774209</v>
      </c>
      <c r="V333" s="28">
        <v>66.111962676930418</v>
      </c>
      <c r="W333" s="27">
        <f t="shared" si="130"/>
        <v>1.8267999398637764</v>
      </c>
      <c r="X333" s="27">
        <f t="shared" si="131"/>
        <v>8.1616152002486864</v>
      </c>
      <c r="Y333" s="26">
        <v>2</v>
      </c>
      <c r="Z333" s="27">
        <f t="shared" si="124"/>
        <v>0.47712125471966244</v>
      </c>
      <c r="AA333" s="27">
        <f t="shared" si="125"/>
        <v>1.5811388300841898</v>
      </c>
      <c r="AB333" s="29">
        <v>236.66666666666666</v>
      </c>
      <c r="AC333" s="27">
        <f t="shared" si="126"/>
        <v>2.3759682751322031</v>
      </c>
      <c r="AD333" s="27">
        <f t="shared" si="127"/>
        <v>15.400216448695344</v>
      </c>
      <c r="AE333" s="30">
        <v>0.96</v>
      </c>
      <c r="AF333" s="27">
        <f t="shared" si="128"/>
        <v>0.29225607135647602</v>
      </c>
      <c r="AG333" s="27">
        <f t="shared" si="129"/>
        <v>1.2083045973594573</v>
      </c>
      <c r="AH333" s="31" t="s">
        <v>29</v>
      </c>
      <c r="AI333" s="31" t="s">
        <v>29</v>
      </c>
      <c r="AJ333" s="31" t="s">
        <v>29</v>
      </c>
      <c r="AK333" s="31" t="s">
        <v>29</v>
      </c>
      <c r="AL333" s="31" t="s">
        <v>29</v>
      </c>
      <c r="AM333" s="31" t="s">
        <v>29</v>
      </c>
    </row>
    <row r="334" spans="1:39" s="25" customFormat="1" x14ac:dyDescent="0.2">
      <c r="A334" s="25">
        <v>30</v>
      </c>
      <c r="B334" s="25">
        <v>9</v>
      </c>
      <c r="C334" s="26">
        <v>30.09</v>
      </c>
      <c r="D334" s="26" t="s">
        <v>317</v>
      </c>
      <c r="E334" s="9" t="s">
        <v>95</v>
      </c>
      <c r="F334" s="9">
        <v>2</v>
      </c>
      <c r="G334" s="27">
        <v>9</v>
      </c>
      <c r="H334" s="27">
        <f t="shared" si="110"/>
        <v>1</v>
      </c>
      <c r="I334" s="27">
        <f t="shared" si="111"/>
        <v>3.082207001484488</v>
      </c>
      <c r="J334" s="27">
        <v>85</v>
      </c>
      <c r="K334" s="27">
        <f t="shared" si="120"/>
        <v>1.9344984512435677</v>
      </c>
      <c r="L334" s="27">
        <f t="shared" si="121"/>
        <v>9.2466210044534645</v>
      </c>
      <c r="M334" s="27">
        <v>92</v>
      </c>
      <c r="N334" s="27">
        <f t="shared" si="122"/>
        <v>1.968482948553935</v>
      </c>
      <c r="O334" s="27">
        <f t="shared" si="123"/>
        <v>9.6176920308356717</v>
      </c>
      <c r="P334" s="26">
        <v>84.962401418426722</v>
      </c>
      <c r="Q334" s="27">
        <f t="shared" si="112"/>
        <v>1.9343085393020016</v>
      </c>
      <c r="R334" s="27">
        <f t="shared" si="113"/>
        <v>9.2445876824456974</v>
      </c>
      <c r="S334" s="28">
        <v>77.108362655957663</v>
      </c>
      <c r="T334" s="27">
        <f t="shared" si="114"/>
        <v>1.8926975340169623</v>
      </c>
      <c r="U334" s="27">
        <f t="shared" si="115"/>
        <v>8.8095608662383196</v>
      </c>
      <c r="V334" s="28">
        <v>69.171470381777723</v>
      </c>
      <c r="W334" s="27">
        <f t="shared" si="130"/>
        <v>1.8461605768851199</v>
      </c>
      <c r="X334" s="27">
        <f t="shared" si="131"/>
        <v>8.3469437749261086</v>
      </c>
      <c r="Y334" s="26">
        <v>1.6666666666666667</v>
      </c>
      <c r="Z334" s="27">
        <f t="shared" si="124"/>
        <v>0.42596873227228121</v>
      </c>
      <c r="AA334" s="27">
        <f t="shared" si="125"/>
        <v>1.4719601443879746</v>
      </c>
      <c r="AB334" s="29">
        <v>142.5</v>
      </c>
      <c r="AC334" s="27">
        <f t="shared" si="126"/>
        <v>2.1568519010700111</v>
      </c>
      <c r="AD334" s="27">
        <f t="shared" si="127"/>
        <v>11.958260743101398</v>
      </c>
      <c r="AE334" s="30">
        <v>0.94</v>
      </c>
      <c r="AF334" s="27">
        <f t="shared" si="128"/>
        <v>0.28780172993022601</v>
      </c>
      <c r="AG334" s="27">
        <f t="shared" si="129"/>
        <v>1.2</v>
      </c>
      <c r="AH334" s="31">
        <v>6.833333333333333</v>
      </c>
      <c r="AI334" s="27">
        <f t="shared" si="116"/>
        <v>0.89394660755207378</v>
      </c>
      <c r="AJ334" s="27">
        <f t="shared" si="117"/>
        <v>2.70801280154532</v>
      </c>
      <c r="AK334" s="25">
        <v>2.11</v>
      </c>
      <c r="AL334" s="27">
        <f t="shared" si="118"/>
        <v>0.4927603890268375</v>
      </c>
      <c r="AM334" s="27">
        <f t="shared" si="119"/>
        <v>1.6155494421403511</v>
      </c>
    </row>
    <row r="335" spans="1:39" s="25" customFormat="1" x14ac:dyDescent="0.2">
      <c r="A335" s="25">
        <v>30</v>
      </c>
      <c r="B335" s="25">
        <v>10</v>
      </c>
      <c r="C335" s="26">
        <v>30.1</v>
      </c>
      <c r="D335" s="26" t="s">
        <v>317</v>
      </c>
      <c r="E335" s="9" t="s">
        <v>119</v>
      </c>
      <c r="F335" s="9">
        <v>2</v>
      </c>
      <c r="G335" s="27">
        <v>1</v>
      </c>
      <c r="H335" s="27">
        <f t="shared" si="110"/>
        <v>0.3010299956639812</v>
      </c>
      <c r="I335" s="27">
        <f t="shared" si="111"/>
        <v>1.2247448713915889</v>
      </c>
      <c r="J335" s="27">
        <v>85</v>
      </c>
      <c r="K335" s="27">
        <f t="shared" si="120"/>
        <v>1.9344984512435677</v>
      </c>
      <c r="L335" s="27">
        <f t="shared" si="121"/>
        <v>9.2466210044534645</v>
      </c>
      <c r="M335" s="27">
        <v>92</v>
      </c>
      <c r="N335" s="27">
        <f t="shared" si="122"/>
        <v>1.968482948553935</v>
      </c>
      <c r="O335" s="27">
        <f t="shared" si="123"/>
        <v>9.6176920308356717</v>
      </c>
      <c r="P335" s="26">
        <v>103.817740723638</v>
      </c>
      <c r="Q335" s="27">
        <f t="shared" si="112"/>
        <v>2.0204347945400958</v>
      </c>
      <c r="R335" s="27">
        <f t="shared" si="113"/>
        <v>10.213605667130389</v>
      </c>
      <c r="S335" s="28" t="s">
        <v>29</v>
      </c>
      <c r="T335" s="31" t="s">
        <v>29</v>
      </c>
      <c r="U335" s="31" t="s">
        <v>29</v>
      </c>
      <c r="V335" s="28">
        <v>74.79240653788365</v>
      </c>
      <c r="W335" s="27">
        <f t="shared" si="130"/>
        <v>1.8796256968736171</v>
      </c>
      <c r="X335" s="27">
        <f t="shared" si="131"/>
        <v>8.6771197143916172</v>
      </c>
      <c r="Y335" s="26">
        <v>3</v>
      </c>
      <c r="Z335" s="27">
        <f t="shared" si="124"/>
        <v>0.6020599913279624</v>
      </c>
      <c r="AA335" s="27">
        <f t="shared" si="125"/>
        <v>1.8708286933869707</v>
      </c>
      <c r="AB335" s="29">
        <v>240.5</v>
      </c>
      <c r="AC335" s="27">
        <f t="shared" si="126"/>
        <v>2.3829171350875309</v>
      </c>
      <c r="AD335" s="27">
        <f t="shared" si="127"/>
        <v>15.524174696260024</v>
      </c>
      <c r="AE335" s="30">
        <v>1.35</v>
      </c>
      <c r="AF335" s="27">
        <f t="shared" si="128"/>
        <v>0.37106786227173627</v>
      </c>
      <c r="AG335" s="27">
        <f t="shared" si="129"/>
        <v>1.3601470508735443</v>
      </c>
      <c r="AH335" s="31">
        <v>1.5</v>
      </c>
      <c r="AI335" s="27">
        <f t="shared" si="116"/>
        <v>0.3979400086720376</v>
      </c>
      <c r="AJ335" s="27">
        <f t="shared" si="117"/>
        <v>1.4142135623730951</v>
      </c>
      <c r="AK335" s="25">
        <v>2.39</v>
      </c>
      <c r="AL335" s="27">
        <f t="shared" si="118"/>
        <v>0.53019969820308221</v>
      </c>
      <c r="AM335" s="27">
        <f t="shared" si="119"/>
        <v>1.7</v>
      </c>
    </row>
    <row r="336" spans="1:39" s="25" customFormat="1" x14ac:dyDescent="0.2">
      <c r="A336" s="25">
        <v>30</v>
      </c>
      <c r="B336" s="25">
        <v>11</v>
      </c>
      <c r="C336" s="26">
        <v>30.11</v>
      </c>
      <c r="D336" s="26" t="s">
        <v>317</v>
      </c>
      <c r="E336" s="9" t="s">
        <v>124</v>
      </c>
      <c r="F336" s="9">
        <v>2</v>
      </c>
      <c r="G336" s="27">
        <v>4</v>
      </c>
      <c r="H336" s="27">
        <f t="shared" si="110"/>
        <v>0.69897000433601886</v>
      </c>
      <c r="I336" s="27">
        <f t="shared" si="111"/>
        <v>2.1213203435596424</v>
      </c>
      <c r="J336" s="27">
        <v>85</v>
      </c>
      <c r="K336" s="27">
        <f t="shared" si="120"/>
        <v>1.9344984512435677</v>
      </c>
      <c r="L336" s="27">
        <f t="shared" si="121"/>
        <v>9.2466210044534645</v>
      </c>
      <c r="M336" s="27">
        <v>92</v>
      </c>
      <c r="N336" s="27">
        <f t="shared" si="122"/>
        <v>1.968482948553935</v>
      </c>
      <c r="O336" s="27">
        <f t="shared" si="123"/>
        <v>9.6176920308356717</v>
      </c>
      <c r="P336" s="26">
        <v>100.20969025209273</v>
      </c>
      <c r="Q336" s="27">
        <f t="shared" si="112"/>
        <v>2.0052220957205731</v>
      </c>
      <c r="R336" s="27">
        <f t="shared" si="113"/>
        <v>10.035421777488613</v>
      </c>
      <c r="S336" s="28">
        <v>98.078127498805046</v>
      </c>
      <c r="T336" s="27">
        <f t="shared" si="114"/>
        <v>1.995977790156221</v>
      </c>
      <c r="U336" s="27">
        <f t="shared" si="115"/>
        <v>9.9286518469933789</v>
      </c>
      <c r="V336" s="28">
        <v>69.630974814477341</v>
      </c>
      <c r="W336" s="27">
        <f t="shared" si="130"/>
        <v>1.8489952002144534</v>
      </c>
      <c r="X336" s="27">
        <f t="shared" si="131"/>
        <v>8.3744238497031755</v>
      </c>
      <c r="Y336" s="26">
        <v>5</v>
      </c>
      <c r="Z336" s="27">
        <f t="shared" si="124"/>
        <v>0.77815125038364363</v>
      </c>
      <c r="AA336" s="27">
        <f t="shared" si="125"/>
        <v>2.3452078799117149</v>
      </c>
      <c r="AB336" s="29">
        <v>334.66666666666669</v>
      </c>
      <c r="AC336" s="27">
        <f t="shared" si="126"/>
        <v>2.5259082158339554</v>
      </c>
      <c r="AD336" s="27">
        <f t="shared" si="127"/>
        <v>18.307557637944683</v>
      </c>
      <c r="AE336" s="30">
        <v>1.19</v>
      </c>
      <c r="AF336" s="27">
        <f t="shared" si="128"/>
        <v>0.34044411484011833</v>
      </c>
      <c r="AG336" s="27">
        <f t="shared" si="129"/>
        <v>1.3</v>
      </c>
      <c r="AH336" s="31">
        <v>2.5666666666666664</v>
      </c>
      <c r="AI336" s="27">
        <f t="shared" si="116"/>
        <v>0.55226252296554712</v>
      </c>
      <c r="AJ336" s="27">
        <f t="shared" si="117"/>
        <v>1.7511900715418263</v>
      </c>
      <c r="AK336" s="25">
        <v>2.77</v>
      </c>
      <c r="AL336" s="27">
        <f t="shared" si="118"/>
        <v>0.57634135020579291</v>
      </c>
      <c r="AM336" s="27">
        <f t="shared" si="119"/>
        <v>1.8083141320025125</v>
      </c>
    </row>
    <row r="337" spans="1:39" s="25" customFormat="1" x14ac:dyDescent="0.2">
      <c r="A337" s="25">
        <v>30</v>
      </c>
      <c r="B337" s="25">
        <v>12</v>
      </c>
      <c r="C337" s="26">
        <v>30.12</v>
      </c>
      <c r="D337" s="26" t="s">
        <v>317</v>
      </c>
      <c r="E337" s="9" t="s">
        <v>128</v>
      </c>
      <c r="F337" s="9">
        <v>2</v>
      </c>
      <c r="G337" s="27">
        <v>13</v>
      </c>
      <c r="H337" s="27">
        <f t="shared" si="110"/>
        <v>1.146128035678238</v>
      </c>
      <c r="I337" s="27">
        <f t="shared" si="111"/>
        <v>3.6742346141747673</v>
      </c>
      <c r="J337" s="27">
        <v>80</v>
      </c>
      <c r="K337" s="27">
        <f t="shared" si="120"/>
        <v>1.9084850188786497</v>
      </c>
      <c r="L337" s="27">
        <f t="shared" si="121"/>
        <v>8.9721792224631809</v>
      </c>
      <c r="M337" s="27">
        <v>80</v>
      </c>
      <c r="N337" s="27">
        <f t="shared" si="122"/>
        <v>1.9084850188786497</v>
      </c>
      <c r="O337" s="27">
        <f t="shared" si="123"/>
        <v>8.9721792224631809</v>
      </c>
      <c r="P337" s="26">
        <v>111.97971108303881</v>
      </c>
      <c r="Q337" s="27">
        <f t="shared" si="112"/>
        <v>2.0530004598037213</v>
      </c>
      <c r="R337" s="27">
        <f t="shared" si="113"/>
        <v>10.605645245954571</v>
      </c>
      <c r="S337" s="28">
        <v>108.9579908476792</v>
      </c>
      <c r="T337" s="27">
        <f t="shared" si="114"/>
        <v>2.0412267958155019</v>
      </c>
      <c r="U337" s="27">
        <f t="shared" si="115"/>
        <v>10.462217300729286</v>
      </c>
      <c r="V337" s="28">
        <v>96.136679201377902</v>
      </c>
      <c r="W337" s="27">
        <f t="shared" si="130"/>
        <v>1.9873832522236035</v>
      </c>
      <c r="X337" s="27">
        <f t="shared" si="131"/>
        <v>9.8303956787800715</v>
      </c>
      <c r="Y337" s="26">
        <f>9/3</f>
        <v>3</v>
      </c>
      <c r="Z337" s="27">
        <f t="shared" si="124"/>
        <v>0.6020599913279624</v>
      </c>
      <c r="AA337" s="27">
        <f t="shared" si="125"/>
        <v>1.8708286933869707</v>
      </c>
      <c r="AB337" s="29">
        <v>138.83333333333334</v>
      </c>
      <c r="AC337" s="27">
        <f t="shared" si="126"/>
        <v>2.1456107104450566</v>
      </c>
      <c r="AD337" s="27">
        <f t="shared" si="127"/>
        <v>11.803954139750516</v>
      </c>
      <c r="AE337" s="30">
        <v>1.1399999999999999</v>
      </c>
      <c r="AF337" s="27">
        <f t="shared" si="128"/>
        <v>0.33041377334919075</v>
      </c>
      <c r="AG337" s="27">
        <f t="shared" si="129"/>
        <v>1.2806248474865698</v>
      </c>
      <c r="AH337" s="31" t="s">
        <v>29</v>
      </c>
      <c r="AI337" s="31" t="s">
        <v>29</v>
      </c>
      <c r="AJ337" s="31" t="s">
        <v>29</v>
      </c>
      <c r="AK337" s="31" t="s">
        <v>29</v>
      </c>
      <c r="AL337" s="31" t="s">
        <v>29</v>
      </c>
      <c r="AM337" s="31" t="s">
        <v>29</v>
      </c>
    </row>
    <row r="338" spans="1:39" s="25" customFormat="1" x14ac:dyDescent="0.2">
      <c r="A338" s="25">
        <v>31</v>
      </c>
      <c r="B338" s="25">
        <v>1</v>
      </c>
      <c r="C338" s="26">
        <v>31.01</v>
      </c>
      <c r="D338" s="26" t="s">
        <v>316</v>
      </c>
      <c r="E338" s="9" t="s">
        <v>180</v>
      </c>
      <c r="F338" s="9">
        <v>1</v>
      </c>
      <c r="G338" s="27">
        <v>14</v>
      </c>
      <c r="H338" s="27">
        <f t="shared" si="110"/>
        <v>1.1760912590556813</v>
      </c>
      <c r="I338" s="27">
        <f t="shared" si="111"/>
        <v>3.8078865529319543</v>
      </c>
      <c r="J338" s="27">
        <v>73</v>
      </c>
      <c r="K338" s="27">
        <f t="shared" si="120"/>
        <v>1.8692317197309762</v>
      </c>
      <c r="L338" s="27">
        <f t="shared" si="121"/>
        <v>8.5732140997411239</v>
      </c>
      <c r="M338" s="27">
        <v>80</v>
      </c>
      <c r="N338" s="27">
        <f t="shared" si="122"/>
        <v>1.9084850188786497</v>
      </c>
      <c r="O338" s="27">
        <f t="shared" si="123"/>
        <v>8.9721792224631809</v>
      </c>
      <c r="P338" s="26">
        <v>76.63859141470823</v>
      </c>
      <c r="Q338" s="27">
        <f t="shared" si="112"/>
        <v>1.8900776474483083</v>
      </c>
      <c r="R338" s="27">
        <f t="shared" si="113"/>
        <v>8.7828578159223447</v>
      </c>
      <c r="S338" s="28">
        <v>74.602119230371741</v>
      </c>
      <c r="T338" s="27">
        <f t="shared" si="114"/>
        <v>1.8785339695376695</v>
      </c>
      <c r="U338" s="27">
        <f t="shared" si="115"/>
        <v>8.6661478887895598</v>
      </c>
      <c r="V338" s="28">
        <v>76.505107440154177</v>
      </c>
      <c r="W338" s="27">
        <f t="shared" si="130"/>
        <v>1.8893303226351956</v>
      </c>
      <c r="X338" s="27">
        <f t="shared" si="131"/>
        <v>8.7752554059784593</v>
      </c>
      <c r="Y338" s="26">
        <f>9/3</f>
        <v>3</v>
      </c>
      <c r="Z338" s="27">
        <f t="shared" si="124"/>
        <v>0.6020599913279624</v>
      </c>
      <c r="AA338" s="27">
        <f t="shared" si="125"/>
        <v>1.8708286933869707</v>
      </c>
      <c r="AB338" s="29">
        <v>181.83333333333334</v>
      </c>
      <c r="AC338" s="27">
        <f t="shared" si="126"/>
        <v>2.2620553771910674</v>
      </c>
      <c r="AD338" s="27">
        <f t="shared" si="127"/>
        <v>13.503086067019396</v>
      </c>
      <c r="AE338" s="30">
        <v>1.53</v>
      </c>
      <c r="AF338" s="27">
        <f t="shared" si="128"/>
        <v>0.40312052117581798</v>
      </c>
      <c r="AG338" s="27">
        <f t="shared" si="129"/>
        <v>1.4247806848775009</v>
      </c>
      <c r="AH338" s="31">
        <v>6.2333333333333343</v>
      </c>
      <c r="AI338" s="27">
        <f t="shared" si="116"/>
        <v>0.85933847912886718</v>
      </c>
      <c r="AJ338" s="27">
        <f t="shared" si="117"/>
        <v>2.5948667274704755</v>
      </c>
      <c r="AK338" s="25">
        <v>2.3199999999999998</v>
      </c>
      <c r="AL338" s="27">
        <f t="shared" si="118"/>
        <v>0.52113808370403625</v>
      </c>
      <c r="AM338" s="27">
        <f t="shared" si="119"/>
        <v>1.6792855623746665</v>
      </c>
    </row>
    <row r="339" spans="1:39" s="25" customFormat="1" x14ac:dyDescent="0.2">
      <c r="A339" s="25">
        <v>31</v>
      </c>
      <c r="B339" s="25">
        <v>2</v>
      </c>
      <c r="C339" s="26">
        <v>31.02</v>
      </c>
      <c r="D339" s="26" t="s">
        <v>316</v>
      </c>
      <c r="E339" s="9" t="s">
        <v>181</v>
      </c>
      <c r="F339" s="9">
        <v>1</v>
      </c>
      <c r="G339" s="27">
        <v>14</v>
      </c>
      <c r="H339" s="27">
        <f t="shared" si="110"/>
        <v>1.1760912590556813</v>
      </c>
      <c r="I339" s="27">
        <f t="shared" si="111"/>
        <v>3.8078865529319543</v>
      </c>
      <c r="J339" s="27">
        <v>80</v>
      </c>
      <c r="K339" s="27">
        <f t="shared" si="120"/>
        <v>1.9084850188786497</v>
      </c>
      <c r="L339" s="27">
        <f t="shared" si="121"/>
        <v>8.9721792224631809</v>
      </c>
      <c r="M339" s="27">
        <v>85</v>
      </c>
      <c r="N339" s="27">
        <f t="shared" si="122"/>
        <v>1.9344984512435677</v>
      </c>
      <c r="O339" s="27">
        <f t="shared" si="123"/>
        <v>9.2466210044534645</v>
      </c>
      <c r="P339" s="26">
        <v>102.05569805635503</v>
      </c>
      <c r="Q339" s="27">
        <f t="shared" si="112"/>
        <v>2.0130720093711147</v>
      </c>
      <c r="R339" s="27">
        <f t="shared" si="113"/>
        <v>10.126978723012853</v>
      </c>
      <c r="S339" s="28">
        <v>98.832945547229514</v>
      </c>
      <c r="T339" s="27">
        <f t="shared" si="114"/>
        <v>1.9992738850571656</v>
      </c>
      <c r="U339" s="27">
        <f t="shared" si="115"/>
        <v>9.9665914708705454</v>
      </c>
      <c r="V339" s="28">
        <v>92.197162273254591</v>
      </c>
      <c r="W339" s="27">
        <f t="shared" si="130"/>
        <v>1.9694026888794205</v>
      </c>
      <c r="X339" s="27">
        <f t="shared" si="131"/>
        <v>9.6279365532420602</v>
      </c>
      <c r="Y339" s="26">
        <v>1.3333333333333333</v>
      </c>
      <c r="Z339" s="27">
        <f t="shared" si="124"/>
        <v>0.36797678529459432</v>
      </c>
      <c r="AA339" s="27">
        <f t="shared" si="125"/>
        <v>1.35400640077266</v>
      </c>
      <c r="AB339" s="29">
        <v>146.66666666666666</v>
      </c>
      <c r="AC339" s="27">
        <f t="shared" si="126"/>
        <v>2.1692824715034069</v>
      </c>
      <c r="AD339" s="27">
        <f t="shared" si="127"/>
        <v>12.131226923385229</v>
      </c>
      <c r="AE339" s="30">
        <v>1.34</v>
      </c>
      <c r="AF339" s="27">
        <f t="shared" si="128"/>
        <v>0.36921585741014279</v>
      </c>
      <c r="AG339" s="27">
        <f t="shared" si="129"/>
        <v>1.3564659966250536</v>
      </c>
      <c r="AH339" s="31">
        <v>41.233333333333327</v>
      </c>
      <c r="AI339" s="27">
        <f t="shared" si="116"/>
        <v>1.6256553601637789</v>
      </c>
      <c r="AJ339" s="27">
        <f t="shared" si="117"/>
        <v>6.460134157533675</v>
      </c>
      <c r="AK339" s="25">
        <v>2.2400000000000002</v>
      </c>
      <c r="AL339" s="27">
        <f t="shared" si="118"/>
        <v>0.51054501020661214</v>
      </c>
      <c r="AM339" s="27">
        <f t="shared" si="119"/>
        <v>1.6552945357246849</v>
      </c>
    </row>
    <row r="340" spans="1:39" s="25" customFormat="1" x14ac:dyDescent="0.2">
      <c r="A340" s="25">
        <v>31</v>
      </c>
      <c r="B340" s="25">
        <v>3</v>
      </c>
      <c r="C340" s="26">
        <v>31.03</v>
      </c>
      <c r="D340" s="26" t="s">
        <v>316</v>
      </c>
      <c r="E340" s="9" t="s">
        <v>158</v>
      </c>
      <c r="F340" s="9">
        <v>1</v>
      </c>
      <c r="G340" s="27">
        <v>15</v>
      </c>
      <c r="H340" s="27">
        <f t="shared" si="110"/>
        <v>1.2041199826559248</v>
      </c>
      <c r="I340" s="27">
        <f t="shared" si="111"/>
        <v>3.9370039370059056</v>
      </c>
      <c r="J340" s="27">
        <v>85</v>
      </c>
      <c r="K340" s="27">
        <f t="shared" si="120"/>
        <v>1.9344984512435677</v>
      </c>
      <c r="L340" s="27">
        <f t="shared" si="121"/>
        <v>9.2466210044534645</v>
      </c>
      <c r="M340" s="27">
        <v>85</v>
      </c>
      <c r="N340" s="27">
        <f t="shared" si="122"/>
        <v>1.9344984512435677</v>
      </c>
      <c r="O340" s="27">
        <f t="shared" si="123"/>
        <v>9.2466210044534645</v>
      </c>
      <c r="P340" s="26">
        <v>90.670527944468503</v>
      </c>
      <c r="Q340" s="27">
        <f t="shared" si="112"/>
        <v>1.9622297325250515</v>
      </c>
      <c r="R340" s="27">
        <f t="shared" si="113"/>
        <v>9.5483259236616185</v>
      </c>
      <c r="S340" s="28">
        <v>86.398602826506007</v>
      </c>
      <c r="T340" s="27">
        <f t="shared" si="114"/>
        <v>1.9415044899617626</v>
      </c>
      <c r="U340" s="27">
        <f t="shared" si="115"/>
        <v>9.321942009394073</v>
      </c>
      <c r="V340" s="28">
        <v>78.381705536806223</v>
      </c>
      <c r="W340" s="27">
        <f t="shared" si="130"/>
        <v>1.899720425602468</v>
      </c>
      <c r="X340" s="27">
        <f t="shared" si="131"/>
        <v>8.8815373408439946</v>
      </c>
      <c r="Y340" s="26">
        <v>1</v>
      </c>
      <c r="Z340" s="27">
        <f t="shared" si="124"/>
        <v>0.3010299956639812</v>
      </c>
      <c r="AA340" s="27">
        <f t="shared" si="125"/>
        <v>1.2247448713915889</v>
      </c>
      <c r="AB340" s="29">
        <v>167.83333333333334</v>
      </c>
      <c r="AC340" s="27">
        <f t="shared" si="126"/>
        <v>2.227458194976637</v>
      </c>
      <c r="AD340" s="27">
        <f t="shared" si="127"/>
        <v>12.974333637352377</v>
      </c>
      <c r="AE340" s="30">
        <v>1.32</v>
      </c>
      <c r="AF340" s="27">
        <f t="shared" si="128"/>
        <v>0.36548798489089973</v>
      </c>
      <c r="AG340" s="27">
        <f t="shared" si="129"/>
        <v>1.3490737563232043</v>
      </c>
      <c r="AH340" s="31">
        <v>11.799999999999999</v>
      </c>
      <c r="AI340" s="27">
        <f t="shared" si="116"/>
        <v>1.1072099696478683</v>
      </c>
      <c r="AJ340" s="27">
        <f t="shared" si="117"/>
        <v>3.5071355833500362</v>
      </c>
      <c r="AK340" s="25">
        <v>2.29</v>
      </c>
      <c r="AL340" s="27">
        <f t="shared" si="118"/>
        <v>0.51719589794997434</v>
      </c>
      <c r="AM340" s="27">
        <f t="shared" si="119"/>
        <v>1.6703293088490065</v>
      </c>
    </row>
    <row r="341" spans="1:39" s="25" customFormat="1" x14ac:dyDescent="0.2">
      <c r="A341" s="25">
        <v>31</v>
      </c>
      <c r="B341" s="25">
        <v>4</v>
      </c>
      <c r="C341" s="26">
        <v>31.04</v>
      </c>
      <c r="D341" s="26" t="s">
        <v>316</v>
      </c>
      <c r="E341" s="9" t="s">
        <v>182</v>
      </c>
      <c r="F341" s="9">
        <v>1</v>
      </c>
      <c r="G341" s="27">
        <v>12</v>
      </c>
      <c r="H341" s="27">
        <f t="shared" si="110"/>
        <v>1.1139433523068367</v>
      </c>
      <c r="I341" s="27">
        <f t="shared" si="111"/>
        <v>3.5355339059327378</v>
      </c>
      <c r="J341" s="27">
        <v>85</v>
      </c>
      <c r="K341" s="27">
        <f t="shared" si="120"/>
        <v>1.9344984512435677</v>
      </c>
      <c r="L341" s="27">
        <f t="shared" si="121"/>
        <v>9.2466210044534645</v>
      </c>
      <c r="M341" s="27">
        <v>85</v>
      </c>
      <c r="N341" s="27">
        <f t="shared" si="122"/>
        <v>1.9344984512435677</v>
      </c>
      <c r="O341" s="27">
        <f t="shared" si="123"/>
        <v>9.2466210044534645</v>
      </c>
      <c r="P341" s="26">
        <v>92.118017930802367</v>
      </c>
      <c r="Q341" s="27">
        <f t="shared" si="112"/>
        <v>1.9690337232027577</v>
      </c>
      <c r="R341" s="27">
        <f t="shared" si="113"/>
        <v>9.6238255351394635</v>
      </c>
      <c r="S341" s="28">
        <v>102.25011580181288</v>
      </c>
      <c r="T341" s="27">
        <f t="shared" si="114"/>
        <v>2.0138905474186095</v>
      </c>
      <c r="U341" s="27">
        <f t="shared" si="115"/>
        <v>10.136573178437223</v>
      </c>
      <c r="V341" s="28">
        <v>89.672175493363511</v>
      </c>
      <c r="W341" s="27">
        <f t="shared" si="130"/>
        <v>1.9574740358625966</v>
      </c>
      <c r="X341" s="27">
        <f t="shared" si="131"/>
        <v>9.4959030899311259</v>
      </c>
      <c r="Y341" s="26">
        <v>0.66666666666666663</v>
      </c>
      <c r="Z341" s="27">
        <f t="shared" si="124"/>
        <v>0.22184874961635634</v>
      </c>
      <c r="AA341" s="27">
        <f t="shared" si="125"/>
        <v>1.0801234497346432</v>
      </c>
      <c r="AB341" s="29">
        <v>169.33333333333334</v>
      </c>
      <c r="AC341" s="27">
        <f t="shared" si="126"/>
        <v>2.2312996454150502</v>
      </c>
      <c r="AD341" s="27">
        <f t="shared" si="127"/>
        <v>13.03201186821641</v>
      </c>
      <c r="AE341" s="30">
        <v>1.17</v>
      </c>
      <c r="AF341" s="27">
        <f t="shared" si="128"/>
        <v>0.33645973384852951</v>
      </c>
      <c r="AG341" s="27">
        <f t="shared" si="129"/>
        <v>1.2922847983320085</v>
      </c>
      <c r="AH341" s="31">
        <v>15.466666666666667</v>
      </c>
      <c r="AI341" s="27">
        <f t="shared" si="116"/>
        <v>1.2166056942039845</v>
      </c>
      <c r="AJ341" s="27">
        <f t="shared" si="117"/>
        <v>3.9958311609309356</v>
      </c>
      <c r="AK341" s="25">
        <v>2.37</v>
      </c>
      <c r="AL341" s="27">
        <f t="shared" si="118"/>
        <v>0.52762990087133865</v>
      </c>
      <c r="AM341" s="27">
        <f t="shared" si="119"/>
        <v>1.6941074346097416</v>
      </c>
    </row>
    <row r="342" spans="1:39" s="25" customFormat="1" x14ac:dyDescent="0.2">
      <c r="A342" s="25">
        <v>31</v>
      </c>
      <c r="B342" s="25">
        <v>5</v>
      </c>
      <c r="C342" s="26">
        <v>31.05</v>
      </c>
      <c r="D342" s="26" t="s">
        <v>316</v>
      </c>
      <c r="E342" s="9" t="s">
        <v>103</v>
      </c>
      <c r="F342" s="9">
        <v>1</v>
      </c>
      <c r="G342" s="27">
        <v>15</v>
      </c>
      <c r="H342" s="27">
        <f t="shared" si="110"/>
        <v>1.2041199826559248</v>
      </c>
      <c r="I342" s="27">
        <f t="shared" si="111"/>
        <v>3.9370039370059056</v>
      </c>
      <c r="J342" s="27">
        <v>80</v>
      </c>
      <c r="K342" s="27">
        <f t="shared" si="120"/>
        <v>1.9084850188786497</v>
      </c>
      <c r="L342" s="27">
        <f t="shared" si="121"/>
        <v>8.9721792224631809</v>
      </c>
      <c r="M342" s="27">
        <v>85</v>
      </c>
      <c r="N342" s="27">
        <f t="shared" si="122"/>
        <v>1.9344984512435677</v>
      </c>
      <c r="O342" s="27">
        <f t="shared" si="123"/>
        <v>9.2466210044534645</v>
      </c>
      <c r="P342" s="26">
        <v>73.369079027612898</v>
      </c>
      <c r="Q342" s="27">
        <f t="shared" si="112"/>
        <v>1.8713924033013565</v>
      </c>
      <c r="R342" s="27">
        <f t="shared" si="113"/>
        <v>8.594712271368536</v>
      </c>
      <c r="S342" s="28">
        <v>66.667603420540701</v>
      </c>
      <c r="T342" s="27">
        <f t="shared" si="114"/>
        <v>1.8303807953741775</v>
      </c>
      <c r="U342" s="27">
        <f t="shared" si="115"/>
        <v>8.1955843855420518</v>
      </c>
      <c r="V342" s="28">
        <v>73.99274773941562</v>
      </c>
      <c r="W342" s="27">
        <f t="shared" si="130"/>
        <v>1.8750192664711416</v>
      </c>
      <c r="X342" s="27">
        <f t="shared" si="131"/>
        <v>8.6309181284157486</v>
      </c>
      <c r="Y342" s="26">
        <v>2.3333333333333335</v>
      </c>
      <c r="Z342" s="27">
        <f t="shared" si="124"/>
        <v>0.52287874528033762</v>
      </c>
      <c r="AA342" s="27">
        <f t="shared" si="125"/>
        <v>1.6832508230603465</v>
      </c>
      <c r="AB342" s="29">
        <v>125.5</v>
      </c>
      <c r="AC342" s="27">
        <f t="shared" si="126"/>
        <v>2.1020905255118367</v>
      </c>
      <c r="AD342" s="27">
        <f t="shared" si="127"/>
        <v>11.224972160321824</v>
      </c>
      <c r="AE342" s="30">
        <v>1.44</v>
      </c>
      <c r="AF342" s="27">
        <f t="shared" si="128"/>
        <v>0.38738982633872943</v>
      </c>
      <c r="AG342" s="27">
        <f t="shared" si="129"/>
        <v>1.3928388277184118</v>
      </c>
      <c r="AH342" s="31">
        <v>6.7333333333333343</v>
      </c>
      <c r="AI342" s="27">
        <f t="shared" si="116"/>
        <v>0.88836673017123724</v>
      </c>
      <c r="AJ342" s="27">
        <f t="shared" si="117"/>
        <v>2.6894857005259079</v>
      </c>
      <c r="AK342" s="25">
        <v>2.42</v>
      </c>
      <c r="AL342" s="27">
        <f t="shared" si="118"/>
        <v>0.53402610605613499</v>
      </c>
      <c r="AM342" s="27">
        <f t="shared" si="119"/>
        <v>1.7088007490635062</v>
      </c>
    </row>
    <row r="343" spans="1:39" s="25" customFormat="1" x14ac:dyDescent="0.2">
      <c r="A343" s="25">
        <v>31</v>
      </c>
      <c r="B343" s="25">
        <v>6</v>
      </c>
      <c r="C343" s="26">
        <v>31.06</v>
      </c>
      <c r="D343" s="26" t="s">
        <v>316</v>
      </c>
      <c r="E343" s="9" t="s">
        <v>191</v>
      </c>
      <c r="F343" s="9">
        <v>1</v>
      </c>
      <c r="G343" s="27">
        <v>9</v>
      </c>
      <c r="H343" s="27">
        <f t="shared" si="110"/>
        <v>1</v>
      </c>
      <c r="I343" s="27">
        <f t="shared" si="111"/>
        <v>3.082207001484488</v>
      </c>
      <c r="J343" s="27">
        <v>92</v>
      </c>
      <c r="K343" s="27">
        <f t="shared" si="120"/>
        <v>1.968482948553935</v>
      </c>
      <c r="L343" s="27">
        <f t="shared" si="121"/>
        <v>9.6176920308356717</v>
      </c>
      <c r="M343" s="27">
        <v>92</v>
      </c>
      <c r="N343" s="27">
        <f t="shared" si="122"/>
        <v>1.968482948553935</v>
      </c>
      <c r="O343" s="27">
        <f t="shared" si="123"/>
        <v>9.6176920308356717</v>
      </c>
      <c r="P343" s="26">
        <v>94.962580591712694</v>
      </c>
      <c r="Q343" s="27">
        <f t="shared" si="112"/>
        <v>1.9821019183461421</v>
      </c>
      <c r="R343" s="27">
        <f t="shared" si="113"/>
        <v>9.7704954117850491</v>
      </c>
      <c r="S343" s="28">
        <v>108.22515711329029</v>
      </c>
      <c r="T343" s="27">
        <f t="shared" si="114"/>
        <v>2.0383226780864443</v>
      </c>
      <c r="U343" s="27">
        <f t="shared" si="115"/>
        <v>10.427135614026044</v>
      </c>
      <c r="V343" s="28">
        <v>92.722907971132216</v>
      </c>
      <c r="W343" s="27">
        <f t="shared" si="130"/>
        <v>1.9718457551300426</v>
      </c>
      <c r="X343" s="27">
        <f t="shared" si="131"/>
        <v>9.6552010839304749</v>
      </c>
      <c r="Y343" s="26">
        <v>2.5</v>
      </c>
      <c r="Z343" s="27">
        <f t="shared" si="124"/>
        <v>0.54406804435027567</v>
      </c>
      <c r="AA343" s="27">
        <f t="shared" si="125"/>
        <v>1.7320508075688772</v>
      </c>
      <c r="AB343" s="29">
        <v>98.25</v>
      </c>
      <c r="AC343" s="27">
        <f t="shared" si="126"/>
        <v>1.9967305154351527</v>
      </c>
      <c r="AD343" s="27">
        <f t="shared" si="127"/>
        <v>9.9373034571758954</v>
      </c>
      <c r="AE343" s="30">
        <v>1.58</v>
      </c>
      <c r="AF343" s="27">
        <f t="shared" si="128"/>
        <v>0.41161970596323016</v>
      </c>
      <c r="AG343" s="27">
        <f t="shared" si="129"/>
        <v>1.4422205101855958</v>
      </c>
      <c r="AH343" s="31" t="s">
        <v>29</v>
      </c>
      <c r="AI343" s="31" t="s">
        <v>29</v>
      </c>
      <c r="AJ343" s="31" t="s">
        <v>29</v>
      </c>
      <c r="AK343" s="31" t="s">
        <v>29</v>
      </c>
      <c r="AL343" s="31" t="s">
        <v>29</v>
      </c>
      <c r="AM343" s="31" t="s">
        <v>29</v>
      </c>
    </row>
    <row r="344" spans="1:39" s="25" customFormat="1" x14ac:dyDescent="0.2">
      <c r="A344" s="25">
        <v>31</v>
      </c>
      <c r="B344" s="25">
        <v>7</v>
      </c>
      <c r="C344" s="26">
        <v>31.07</v>
      </c>
      <c r="D344" s="26" t="s">
        <v>317</v>
      </c>
      <c r="E344" s="9" t="s">
        <v>135</v>
      </c>
      <c r="F344" s="9">
        <v>2</v>
      </c>
      <c r="G344" s="27">
        <v>11</v>
      </c>
      <c r="H344" s="27">
        <f t="shared" si="110"/>
        <v>1.0791812460476249</v>
      </c>
      <c r="I344" s="27">
        <f t="shared" si="111"/>
        <v>3.3911649915626341</v>
      </c>
      <c r="J344" s="27">
        <v>80</v>
      </c>
      <c r="K344" s="27">
        <f t="shared" si="120"/>
        <v>1.9084850188786497</v>
      </c>
      <c r="L344" s="27">
        <f t="shared" si="121"/>
        <v>8.9721792224631809</v>
      </c>
      <c r="M344" s="27">
        <v>85</v>
      </c>
      <c r="N344" s="27">
        <f t="shared" si="122"/>
        <v>1.9344984512435677</v>
      </c>
      <c r="O344" s="27">
        <f t="shared" si="123"/>
        <v>9.2466210044534645</v>
      </c>
      <c r="P344" s="26">
        <v>75.508125017142376</v>
      </c>
      <c r="Q344" s="27">
        <f t="shared" si="112"/>
        <v>1.8837075588495091</v>
      </c>
      <c r="R344" s="27">
        <f t="shared" si="113"/>
        <v>8.7182638763197797</v>
      </c>
      <c r="S344" s="28">
        <v>71.831070734735675</v>
      </c>
      <c r="T344" s="27">
        <f t="shared" si="114"/>
        <v>1.8623166948337024</v>
      </c>
      <c r="U344" s="27">
        <f t="shared" si="115"/>
        <v>8.5047675297291736</v>
      </c>
      <c r="V344" s="28">
        <v>74.603814672190936</v>
      </c>
      <c r="W344" s="27">
        <f t="shared" si="130"/>
        <v>1.878543708851564</v>
      </c>
      <c r="X344" s="27">
        <f t="shared" si="131"/>
        <v>8.6662457080439932</v>
      </c>
      <c r="Y344" s="26">
        <v>1.3333333333333333</v>
      </c>
      <c r="Z344" s="27">
        <f t="shared" si="124"/>
        <v>0.36797678529459432</v>
      </c>
      <c r="AA344" s="27">
        <f t="shared" si="125"/>
        <v>1.35400640077266</v>
      </c>
      <c r="AB344" s="29">
        <v>136.66666666666666</v>
      </c>
      <c r="AC344" s="27">
        <f t="shared" si="126"/>
        <v>2.1388287969367386</v>
      </c>
      <c r="AD344" s="27">
        <f t="shared" si="127"/>
        <v>11.711817393840576</v>
      </c>
      <c r="AE344" s="30">
        <v>1.58</v>
      </c>
      <c r="AF344" s="27">
        <f t="shared" si="128"/>
        <v>0.41161970596323016</v>
      </c>
      <c r="AG344" s="27">
        <f t="shared" si="129"/>
        <v>1.4422205101855958</v>
      </c>
      <c r="AH344" s="31" t="s">
        <v>29</v>
      </c>
      <c r="AI344" s="31" t="s">
        <v>29</v>
      </c>
      <c r="AJ344" s="31" t="s">
        <v>29</v>
      </c>
      <c r="AK344" s="31" t="s">
        <v>29</v>
      </c>
      <c r="AL344" s="31" t="s">
        <v>29</v>
      </c>
      <c r="AM344" s="31" t="s">
        <v>29</v>
      </c>
    </row>
    <row r="345" spans="1:39" s="25" customFormat="1" x14ac:dyDescent="0.2">
      <c r="A345" s="25">
        <v>31</v>
      </c>
      <c r="B345" s="25">
        <v>8</v>
      </c>
      <c r="C345" s="26">
        <v>31.08</v>
      </c>
      <c r="D345" s="26" t="s">
        <v>312</v>
      </c>
      <c r="E345" s="9" t="s">
        <v>34</v>
      </c>
      <c r="F345" s="9">
        <v>2</v>
      </c>
      <c r="G345" s="27">
        <v>15</v>
      </c>
      <c r="H345" s="27">
        <f t="shared" si="110"/>
        <v>1.2041199826559248</v>
      </c>
      <c r="I345" s="27">
        <f t="shared" si="111"/>
        <v>3.9370039370059056</v>
      </c>
      <c r="J345" s="27">
        <v>122</v>
      </c>
      <c r="K345" s="27">
        <f t="shared" si="120"/>
        <v>2.0899051114393981</v>
      </c>
      <c r="L345" s="27">
        <f t="shared" si="121"/>
        <v>11.067971810589327</v>
      </c>
      <c r="M345" s="27">
        <v>122</v>
      </c>
      <c r="N345" s="27">
        <f t="shared" si="122"/>
        <v>2.0899051114393981</v>
      </c>
      <c r="O345" s="27">
        <f t="shared" si="123"/>
        <v>11.067971810589327</v>
      </c>
      <c r="P345" s="26">
        <v>67.066839692494355</v>
      </c>
      <c r="Q345" s="27">
        <f t="shared" si="112"/>
        <v>1.8329355870087023</v>
      </c>
      <c r="R345" s="27">
        <f t="shared" si="113"/>
        <v>8.2199050902364039</v>
      </c>
      <c r="S345" s="28">
        <v>82.272424650472317</v>
      </c>
      <c r="T345" s="27">
        <f t="shared" si="114"/>
        <v>1.9205012102328167</v>
      </c>
      <c r="U345" s="27">
        <f t="shared" si="115"/>
        <v>9.0979351860997735</v>
      </c>
      <c r="V345" s="28">
        <v>70.390623799071932</v>
      </c>
      <c r="W345" s="27">
        <f t="shared" si="130"/>
        <v>1.8536411767661465</v>
      </c>
      <c r="X345" s="27">
        <f t="shared" si="131"/>
        <v>8.4196569882075316</v>
      </c>
      <c r="Y345" s="26">
        <v>8</v>
      </c>
      <c r="Z345" s="27">
        <f t="shared" si="124"/>
        <v>0.95424250943932487</v>
      </c>
      <c r="AA345" s="27">
        <f t="shared" si="125"/>
        <v>2.9154759474226504</v>
      </c>
      <c r="AB345" s="29">
        <v>467</v>
      </c>
      <c r="AC345" s="27">
        <f t="shared" si="126"/>
        <v>2.6702458530741242</v>
      </c>
      <c r="AD345" s="27">
        <f t="shared" si="127"/>
        <v>21.621748310439653</v>
      </c>
      <c r="AE345" s="30">
        <v>1.415</v>
      </c>
      <c r="AF345" s="27">
        <f t="shared" si="128"/>
        <v>0.38291713508753095</v>
      </c>
      <c r="AG345" s="27">
        <f t="shared" si="129"/>
        <v>1.3838352503098048</v>
      </c>
      <c r="AH345" s="31">
        <v>21.166666666666668</v>
      </c>
      <c r="AI345" s="27">
        <f t="shared" si="116"/>
        <v>1.3457003905834422</v>
      </c>
      <c r="AJ345" s="27">
        <f t="shared" si="117"/>
        <v>4.6547466812563139</v>
      </c>
      <c r="AK345" s="25">
        <v>2.1</v>
      </c>
      <c r="AL345" s="27">
        <f t="shared" si="118"/>
        <v>0.49136169383427269</v>
      </c>
      <c r="AM345" s="27">
        <f t="shared" si="119"/>
        <v>1.61245154965971</v>
      </c>
    </row>
    <row r="346" spans="1:39" s="25" customFormat="1" x14ac:dyDescent="0.2">
      <c r="A346" s="25">
        <v>31</v>
      </c>
      <c r="B346" s="25">
        <v>9</v>
      </c>
      <c r="C346" s="26">
        <v>31.09</v>
      </c>
      <c r="D346" s="26" t="s">
        <v>317</v>
      </c>
      <c r="E346" s="9" t="s">
        <v>75</v>
      </c>
      <c r="F346" s="9">
        <v>2</v>
      </c>
      <c r="G346" s="27">
        <v>13</v>
      </c>
      <c r="H346" s="27">
        <f t="shared" si="110"/>
        <v>1.146128035678238</v>
      </c>
      <c r="I346" s="27">
        <f t="shared" si="111"/>
        <v>3.6742346141747673</v>
      </c>
      <c r="J346" s="27">
        <v>80</v>
      </c>
      <c r="K346" s="27">
        <f t="shared" si="120"/>
        <v>1.9084850188786497</v>
      </c>
      <c r="L346" s="27">
        <f t="shared" si="121"/>
        <v>8.9721792224631809</v>
      </c>
      <c r="M346" s="27">
        <v>85</v>
      </c>
      <c r="N346" s="27">
        <f t="shared" si="122"/>
        <v>1.9344984512435677</v>
      </c>
      <c r="O346" s="27">
        <f t="shared" si="123"/>
        <v>9.2466210044534645</v>
      </c>
      <c r="P346" s="26">
        <v>99.638519509272896</v>
      </c>
      <c r="Q346" s="27">
        <f t="shared" si="112"/>
        <v>2.0027642392529961</v>
      </c>
      <c r="R346" s="27">
        <f t="shared" si="113"/>
        <v>10.006923578666568</v>
      </c>
      <c r="S346" s="28">
        <v>84.544809083412332</v>
      </c>
      <c r="T346" s="27">
        <f t="shared" si="114"/>
        <v>1.932193661395208</v>
      </c>
      <c r="U346" s="27">
        <f t="shared" si="115"/>
        <v>9.2219742508538989</v>
      </c>
      <c r="V346" s="28">
        <v>75.034408905693724</v>
      </c>
      <c r="W346" s="27">
        <f t="shared" si="130"/>
        <v>1.8810101740708456</v>
      </c>
      <c r="X346" s="27">
        <f t="shared" si="131"/>
        <v>8.6910533829734202</v>
      </c>
      <c r="Y346" s="26">
        <v>3</v>
      </c>
      <c r="Z346" s="27">
        <f t="shared" si="124"/>
        <v>0.6020599913279624</v>
      </c>
      <c r="AA346" s="27">
        <f t="shared" si="125"/>
        <v>1.8708286933869707</v>
      </c>
      <c r="AB346" s="29">
        <v>187.66666666666666</v>
      </c>
      <c r="AC346" s="27">
        <f t="shared" si="126"/>
        <v>2.2756951764686089</v>
      </c>
      <c r="AD346" s="27">
        <f t="shared" si="127"/>
        <v>13.717385562368168</v>
      </c>
      <c r="AE346" s="30">
        <v>1.33</v>
      </c>
      <c r="AF346" s="27">
        <f t="shared" si="128"/>
        <v>0.36735592102601899</v>
      </c>
      <c r="AG346" s="27">
        <f t="shared" si="129"/>
        <v>1.3527749258468684</v>
      </c>
      <c r="AH346" s="31">
        <v>0.19999999999999987</v>
      </c>
      <c r="AI346" s="27">
        <f t="shared" si="116"/>
        <v>7.9181246047624818E-2</v>
      </c>
      <c r="AJ346" s="27">
        <f t="shared" si="117"/>
        <v>0.83666002653407545</v>
      </c>
      <c r="AK346" s="25">
        <v>2.35</v>
      </c>
      <c r="AL346" s="27">
        <f t="shared" si="118"/>
        <v>0.5250448070368452</v>
      </c>
      <c r="AM346" s="27">
        <f t="shared" si="119"/>
        <v>1.6881943016134133</v>
      </c>
    </row>
    <row r="347" spans="1:39" s="25" customFormat="1" x14ac:dyDescent="0.2">
      <c r="A347" s="25">
        <v>31</v>
      </c>
      <c r="B347" s="25">
        <v>10</v>
      </c>
      <c r="C347" s="26">
        <v>31.1</v>
      </c>
      <c r="D347" s="26" t="s">
        <v>313</v>
      </c>
      <c r="E347" s="9" t="s">
        <v>11</v>
      </c>
      <c r="F347" s="9">
        <v>2</v>
      </c>
      <c r="G347" s="27">
        <v>15</v>
      </c>
      <c r="H347" s="27">
        <f t="shared" si="110"/>
        <v>1.2041199826559248</v>
      </c>
      <c r="I347" s="27">
        <f t="shared" si="111"/>
        <v>3.9370039370059056</v>
      </c>
      <c r="J347" s="27">
        <v>58</v>
      </c>
      <c r="K347" s="27">
        <f t="shared" si="120"/>
        <v>1.7708520116421442</v>
      </c>
      <c r="L347" s="27">
        <f t="shared" si="121"/>
        <v>7.6485292703891776</v>
      </c>
      <c r="M347" s="27">
        <v>65</v>
      </c>
      <c r="N347" s="27">
        <f t="shared" si="122"/>
        <v>1.8195439355418688</v>
      </c>
      <c r="O347" s="27">
        <f t="shared" si="123"/>
        <v>8.0932070281193234</v>
      </c>
      <c r="P347" s="26">
        <v>78.452056914563016</v>
      </c>
      <c r="Q347" s="27">
        <f t="shared" si="112"/>
        <v>1.9001051450308881</v>
      </c>
      <c r="R347" s="27">
        <f t="shared" si="113"/>
        <v>8.8854969987369312</v>
      </c>
      <c r="S347" s="28" t="s">
        <v>29</v>
      </c>
      <c r="T347" s="31" t="s">
        <v>29</v>
      </c>
      <c r="U347" s="31" t="s">
        <v>29</v>
      </c>
      <c r="V347" s="28" t="s">
        <v>29</v>
      </c>
      <c r="W347" s="31" t="s">
        <v>29</v>
      </c>
      <c r="X347" s="31" t="s">
        <v>29</v>
      </c>
      <c r="Y347" s="26">
        <v>1</v>
      </c>
      <c r="Z347" s="27">
        <f t="shared" si="124"/>
        <v>0.3010299956639812</v>
      </c>
      <c r="AA347" s="27">
        <f t="shared" si="125"/>
        <v>1.2247448713915889</v>
      </c>
      <c r="AB347" s="29">
        <v>203.5</v>
      </c>
      <c r="AC347" s="27">
        <f t="shared" si="126"/>
        <v>2.3106933123433606</v>
      </c>
      <c r="AD347" s="27">
        <f t="shared" si="127"/>
        <v>14.282856857085701</v>
      </c>
      <c r="AE347" s="30">
        <v>0.64</v>
      </c>
      <c r="AF347" s="27">
        <f t="shared" si="128"/>
        <v>0.21484384804769791</v>
      </c>
      <c r="AG347" s="27">
        <f t="shared" si="129"/>
        <v>1.0677078252031311</v>
      </c>
      <c r="AH347" s="31">
        <v>223.70000000000002</v>
      </c>
      <c r="AI347" s="27">
        <f t="shared" si="116"/>
        <v>2.3516030724191288</v>
      </c>
      <c r="AJ347" s="27">
        <f t="shared" si="117"/>
        <v>14.973309587395834</v>
      </c>
      <c r="AK347" s="25">
        <v>1.54</v>
      </c>
      <c r="AL347" s="27">
        <f t="shared" si="118"/>
        <v>0.40483371661993806</v>
      </c>
      <c r="AM347" s="27">
        <f t="shared" si="119"/>
        <v>1.42828568570857</v>
      </c>
    </row>
    <row r="348" spans="1:39" s="25" customFormat="1" x14ac:dyDescent="0.2">
      <c r="A348" s="25">
        <v>31</v>
      </c>
      <c r="B348" s="25">
        <v>11</v>
      </c>
      <c r="C348" s="26">
        <v>31.11</v>
      </c>
      <c r="D348" s="26" t="s">
        <v>317</v>
      </c>
      <c r="E348" s="9" t="s">
        <v>150</v>
      </c>
      <c r="F348" s="9">
        <v>2</v>
      </c>
      <c r="G348" s="27">
        <v>9</v>
      </c>
      <c r="H348" s="27">
        <f t="shared" si="110"/>
        <v>1</v>
      </c>
      <c r="I348" s="27">
        <f t="shared" si="111"/>
        <v>3.082207001484488</v>
      </c>
      <c r="J348" s="27">
        <v>92</v>
      </c>
      <c r="K348" s="27">
        <f t="shared" si="120"/>
        <v>1.968482948553935</v>
      </c>
      <c r="L348" s="27">
        <f t="shared" si="121"/>
        <v>9.6176920308356717</v>
      </c>
      <c r="M348" s="27">
        <v>100</v>
      </c>
      <c r="N348" s="27">
        <f t="shared" si="122"/>
        <v>2.0043213737826426</v>
      </c>
      <c r="O348" s="27">
        <f t="shared" si="123"/>
        <v>10.024968827881711</v>
      </c>
      <c r="P348" s="26">
        <v>88.786030488820671</v>
      </c>
      <c r="Q348" s="27">
        <f t="shared" si="112"/>
        <v>1.9532087714829101</v>
      </c>
      <c r="R348" s="27">
        <f t="shared" si="113"/>
        <v>9.449128557111532</v>
      </c>
      <c r="S348" s="28">
        <v>104.6506708882341</v>
      </c>
      <c r="T348" s="27">
        <f t="shared" si="114"/>
        <v>2.0238722591936606</v>
      </c>
      <c r="U348" s="27">
        <f t="shared" si="115"/>
        <v>10.254300116937971</v>
      </c>
      <c r="V348" s="28">
        <v>61.479001656761938</v>
      </c>
      <c r="W348" s="27">
        <f t="shared" si="130"/>
        <v>1.7957340813938385</v>
      </c>
      <c r="X348" s="27">
        <f t="shared" si="131"/>
        <v>7.8726743649640394</v>
      </c>
      <c r="Y348" s="26">
        <v>2.6666666666666665</v>
      </c>
      <c r="Z348" s="27">
        <f t="shared" si="124"/>
        <v>0.56427143043856254</v>
      </c>
      <c r="AA348" s="27">
        <f t="shared" si="125"/>
        <v>1.7795130420052185</v>
      </c>
      <c r="AB348" s="29">
        <v>328</v>
      </c>
      <c r="AC348" s="27">
        <f t="shared" si="126"/>
        <v>2.5171958979499744</v>
      </c>
      <c r="AD348" s="27">
        <f t="shared" si="127"/>
        <v>18.124568960391858</v>
      </c>
      <c r="AE348" s="30">
        <v>1.22</v>
      </c>
      <c r="AF348" s="27">
        <f t="shared" si="128"/>
        <v>0.34635297445063856</v>
      </c>
      <c r="AG348" s="27">
        <f t="shared" si="129"/>
        <v>1.3114877048604001</v>
      </c>
      <c r="AH348" s="31" t="s">
        <v>29</v>
      </c>
      <c r="AI348" s="31" t="s">
        <v>29</v>
      </c>
      <c r="AJ348" s="31" t="s">
        <v>29</v>
      </c>
      <c r="AK348" s="31" t="s">
        <v>29</v>
      </c>
      <c r="AL348" s="31" t="s">
        <v>29</v>
      </c>
      <c r="AM348" s="31" t="s">
        <v>29</v>
      </c>
    </row>
    <row r="349" spans="1:39" s="25" customFormat="1" x14ac:dyDescent="0.2">
      <c r="A349" s="25">
        <v>31</v>
      </c>
      <c r="B349" s="25">
        <v>12</v>
      </c>
      <c r="C349" s="26">
        <v>31.12</v>
      </c>
      <c r="D349" s="26" t="s">
        <v>317</v>
      </c>
      <c r="E349" s="9" t="s">
        <v>37</v>
      </c>
      <c r="F349" s="9">
        <v>2</v>
      </c>
      <c r="G349" s="27">
        <v>11</v>
      </c>
      <c r="H349" s="27">
        <f t="shared" si="110"/>
        <v>1.0791812460476249</v>
      </c>
      <c r="I349" s="27">
        <f t="shared" si="111"/>
        <v>3.3911649915626341</v>
      </c>
      <c r="J349" s="27">
        <v>80</v>
      </c>
      <c r="K349" s="27">
        <f t="shared" si="120"/>
        <v>1.9084850188786497</v>
      </c>
      <c r="L349" s="27">
        <f t="shared" si="121"/>
        <v>8.9721792224631809</v>
      </c>
      <c r="M349" s="27">
        <v>80</v>
      </c>
      <c r="N349" s="27">
        <f t="shared" si="122"/>
        <v>1.9084850188786497</v>
      </c>
      <c r="O349" s="27">
        <f t="shared" si="123"/>
        <v>8.9721792224631809</v>
      </c>
      <c r="P349" s="26">
        <v>78.762402530020253</v>
      </c>
      <c r="Q349" s="27">
        <f t="shared" si="112"/>
        <v>1.901798226921152</v>
      </c>
      <c r="R349" s="27">
        <f t="shared" si="113"/>
        <v>8.9029434756163788</v>
      </c>
      <c r="S349" s="28">
        <v>82.03130252773235</v>
      </c>
      <c r="T349" s="27">
        <f t="shared" si="114"/>
        <v>1.9192418508362905</v>
      </c>
      <c r="U349" s="27">
        <f t="shared" si="115"/>
        <v>9.0846740463118625</v>
      </c>
      <c r="V349" s="28">
        <v>66.207970684640784</v>
      </c>
      <c r="W349" s="27">
        <f t="shared" si="130"/>
        <v>1.8274207822663058</v>
      </c>
      <c r="X349" s="27">
        <f t="shared" si="131"/>
        <v>8.1674947618373643</v>
      </c>
      <c r="Y349" s="26">
        <f>6/3</f>
        <v>2</v>
      </c>
      <c r="Z349" s="27">
        <f t="shared" si="124"/>
        <v>0.47712125471966244</v>
      </c>
      <c r="AA349" s="27">
        <f t="shared" si="125"/>
        <v>1.5811388300841898</v>
      </c>
      <c r="AB349" s="29">
        <v>188.5</v>
      </c>
      <c r="AC349" s="27">
        <f t="shared" si="126"/>
        <v>2.2776092143040914</v>
      </c>
      <c r="AD349" s="27">
        <f t="shared" si="127"/>
        <v>13.74772708486752</v>
      </c>
      <c r="AE349" s="30">
        <v>1</v>
      </c>
      <c r="AF349" s="27">
        <f t="shared" si="128"/>
        <v>0.3010299956639812</v>
      </c>
      <c r="AG349" s="27">
        <f t="shared" si="129"/>
        <v>1.2247448713915889</v>
      </c>
      <c r="AH349" s="31">
        <v>10.433333333333335</v>
      </c>
      <c r="AI349" s="27">
        <f t="shared" si="116"/>
        <v>1.0581728653231082</v>
      </c>
      <c r="AJ349" s="27">
        <f t="shared" si="117"/>
        <v>3.3065591380365986</v>
      </c>
      <c r="AK349" s="25">
        <v>2.35</v>
      </c>
      <c r="AL349" s="27">
        <f t="shared" si="118"/>
        <v>0.5250448070368452</v>
      </c>
      <c r="AM349" s="27">
        <f t="shared" si="119"/>
        <v>1.6881943016134133</v>
      </c>
    </row>
    <row r="350" spans="1:39" s="25" customFormat="1" x14ac:dyDescent="0.2">
      <c r="A350" s="25">
        <v>32</v>
      </c>
      <c r="B350" s="25">
        <v>1</v>
      </c>
      <c r="C350" s="26">
        <v>32.01</v>
      </c>
      <c r="D350" s="26" t="s">
        <v>316</v>
      </c>
      <c r="E350" s="9" t="s">
        <v>194</v>
      </c>
      <c r="F350" s="9">
        <v>1</v>
      </c>
      <c r="G350" s="27">
        <v>12</v>
      </c>
      <c r="H350" s="27">
        <f t="shared" si="110"/>
        <v>1.1139433523068367</v>
      </c>
      <c r="I350" s="27">
        <f t="shared" si="111"/>
        <v>3.5355339059327378</v>
      </c>
      <c r="J350" s="27">
        <v>85</v>
      </c>
      <c r="K350" s="27">
        <f t="shared" si="120"/>
        <v>1.9344984512435677</v>
      </c>
      <c r="L350" s="27">
        <f t="shared" si="121"/>
        <v>9.2466210044534645</v>
      </c>
      <c r="M350" s="27">
        <v>85</v>
      </c>
      <c r="N350" s="27">
        <f t="shared" si="122"/>
        <v>1.9344984512435677</v>
      </c>
      <c r="O350" s="27">
        <f t="shared" si="123"/>
        <v>9.2466210044534645</v>
      </c>
      <c r="P350" s="26">
        <v>57.719268559658836</v>
      </c>
      <c r="Q350" s="27">
        <f t="shared" si="112"/>
        <v>1.7687806371245931</v>
      </c>
      <c r="R350" s="27">
        <f t="shared" si="113"/>
        <v>7.6301552120293623</v>
      </c>
      <c r="S350" s="28">
        <v>40.737737198251679</v>
      </c>
      <c r="T350" s="27">
        <f t="shared" si="114"/>
        <v>1.6205289001929837</v>
      </c>
      <c r="U350" s="27">
        <f t="shared" si="115"/>
        <v>6.4216615605504845</v>
      </c>
      <c r="V350" s="28">
        <v>50.435986129821664</v>
      </c>
      <c r="W350" s="27">
        <f t="shared" si="130"/>
        <v>1.7112670705366129</v>
      </c>
      <c r="X350" s="27">
        <f t="shared" si="131"/>
        <v>7.1369451539031505</v>
      </c>
      <c r="Y350" s="26">
        <v>1.6666666666666667</v>
      </c>
      <c r="Z350" s="27">
        <f t="shared" si="124"/>
        <v>0.42596873227228121</v>
      </c>
      <c r="AA350" s="27">
        <f t="shared" si="125"/>
        <v>1.4719601443879746</v>
      </c>
      <c r="AB350" s="29">
        <v>188.33333333333334</v>
      </c>
      <c r="AC350" s="27">
        <f t="shared" si="126"/>
        <v>2.2772270809913566</v>
      </c>
      <c r="AD350" s="27">
        <f t="shared" si="127"/>
        <v>13.741664139882525</v>
      </c>
      <c r="AE350" s="30">
        <v>1.92</v>
      </c>
      <c r="AF350" s="27">
        <f t="shared" si="128"/>
        <v>0.46538285144841829</v>
      </c>
      <c r="AG350" s="27">
        <f t="shared" si="129"/>
        <v>1.5556349186104046</v>
      </c>
      <c r="AH350" s="31" t="s">
        <v>29</v>
      </c>
      <c r="AI350" s="31" t="s">
        <v>29</v>
      </c>
      <c r="AJ350" s="31" t="s">
        <v>29</v>
      </c>
      <c r="AK350" s="31" t="s">
        <v>29</v>
      </c>
      <c r="AL350" s="31" t="s">
        <v>29</v>
      </c>
      <c r="AM350" s="31" t="s">
        <v>29</v>
      </c>
    </row>
    <row r="351" spans="1:39" s="25" customFormat="1" x14ac:dyDescent="0.2">
      <c r="A351" s="25">
        <v>32</v>
      </c>
      <c r="B351" s="25">
        <v>2</v>
      </c>
      <c r="C351" s="26">
        <v>32.020000000000003</v>
      </c>
      <c r="D351" s="26" t="s">
        <v>316</v>
      </c>
      <c r="E351" s="9" t="s">
        <v>96</v>
      </c>
      <c r="F351" s="9">
        <v>1</v>
      </c>
      <c r="G351" s="27">
        <v>15</v>
      </c>
      <c r="H351" s="27">
        <f t="shared" si="110"/>
        <v>1.2041199826559248</v>
      </c>
      <c r="I351" s="27">
        <f t="shared" si="111"/>
        <v>3.9370039370059056</v>
      </c>
      <c r="J351" s="27">
        <v>85</v>
      </c>
      <c r="K351" s="27">
        <f t="shared" si="120"/>
        <v>1.9344984512435677</v>
      </c>
      <c r="L351" s="27">
        <f t="shared" si="121"/>
        <v>9.2466210044534645</v>
      </c>
      <c r="M351" s="27">
        <v>85</v>
      </c>
      <c r="N351" s="27">
        <f t="shared" si="122"/>
        <v>1.9344984512435677</v>
      </c>
      <c r="O351" s="27">
        <f t="shared" si="123"/>
        <v>9.2466210044534645</v>
      </c>
      <c r="P351" s="26">
        <v>64.238524626773767</v>
      </c>
      <c r="Q351" s="27">
        <f t="shared" si="112"/>
        <v>1.8145041308830128</v>
      </c>
      <c r="R351" s="27">
        <f t="shared" si="113"/>
        <v>8.0460253931226049</v>
      </c>
      <c r="S351" s="28">
        <v>72.255939673060652</v>
      </c>
      <c r="T351" s="27">
        <f t="shared" si="114"/>
        <v>1.8648428435333775</v>
      </c>
      <c r="U351" s="27">
        <f t="shared" si="115"/>
        <v>8.5297092373105343</v>
      </c>
      <c r="V351" s="28">
        <v>59.479905456967629</v>
      </c>
      <c r="W351" s="27">
        <f t="shared" si="130"/>
        <v>1.781611103598485</v>
      </c>
      <c r="X351" s="27">
        <f t="shared" si="131"/>
        <v>7.7446694866190144</v>
      </c>
      <c r="Y351" s="26">
        <v>1</v>
      </c>
      <c r="Z351" s="27">
        <f t="shared" si="124"/>
        <v>0.3010299956639812</v>
      </c>
      <c r="AA351" s="27">
        <f t="shared" si="125"/>
        <v>1.2247448713915889</v>
      </c>
      <c r="AB351" s="29">
        <v>154.83333333333334</v>
      </c>
      <c r="AC351" s="27">
        <f t="shared" si="126"/>
        <v>2.1926603604888744</v>
      </c>
      <c r="AD351" s="27">
        <f t="shared" si="127"/>
        <v>12.463279397226612</v>
      </c>
      <c r="AE351" s="30">
        <v>1.48</v>
      </c>
      <c r="AF351" s="27">
        <f t="shared" si="128"/>
        <v>0.39445168082621629</v>
      </c>
      <c r="AG351" s="27">
        <f t="shared" si="129"/>
        <v>1.4071247279470289</v>
      </c>
      <c r="AH351" s="31">
        <v>8.6333333333333329</v>
      </c>
      <c r="AI351" s="27">
        <f t="shared" si="116"/>
        <v>0.98377658803688539</v>
      </c>
      <c r="AJ351" s="27">
        <f t="shared" si="117"/>
        <v>3.0221405217715032</v>
      </c>
      <c r="AK351" s="25">
        <v>2.21</v>
      </c>
      <c r="AL351" s="27">
        <f t="shared" si="118"/>
        <v>0.5065050324048721</v>
      </c>
      <c r="AM351" s="27">
        <f t="shared" si="119"/>
        <v>1.6462077633154328</v>
      </c>
    </row>
    <row r="352" spans="1:39" s="25" customFormat="1" x14ac:dyDescent="0.2">
      <c r="A352" s="25">
        <v>32</v>
      </c>
      <c r="B352" s="25">
        <v>3</v>
      </c>
      <c r="C352" s="26">
        <v>32.03</v>
      </c>
      <c r="D352" s="26" t="s">
        <v>316</v>
      </c>
      <c r="E352" s="9" t="s">
        <v>201</v>
      </c>
      <c r="F352" s="9">
        <v>1</v>
      </c>
      <c r="G352" s="27">
        <v>4</v>
      </c>
      <c r="H352" s="27">
        <f t="shared" si="110"/>
        <v>0.69897000433601886</v>
      </c>
      <c r="I352" s="27">
        <f t="shared" si="111"/>
        <v>2.1213203435596424</v>
      </c>
      <c r="J352" s="27">
        <v>92</v>
      </c>
      <c r="K352" s="27">
        <f t="shared" si="120"/>
        <v>1.968482948553935</v>
      </c>
      <c r="L352" s="27">
        <f t="shared" si="121"/>
        <v>9.6176920308356717</v>
      </c>
      <c r="M352" s="27">
        <v>92</v>
      </c>
      <c r="N352" s="27">
        <f t="shared" si="122"/>
        <v>1.968482948553935</v>
      </c>
      <c r="O352" s="27">
        <f t="shared" si="123"/>
        <v>9.6176920308356717</v>
      </c>
      <c r="P352" s="26">
        <v>89.130983197925133</v>
      </c>
      <c r="Q352" s="27">
        <f t="shared" si="112"/>
        <v>1.9548741086134054</v>
      </c>
      <c r="R352" s="27">
        <f t="shared" si="113"/>
        <v>9.4673641103490436</v>
      </c>
      <c r="S352" s="28">
        <v>80.057515757141559</v>
      </c>
      <c r="T352" s="27">
        <f t="shared" si="114"/>
        <v>1.9087932893945978</v>
      </c>
      <c r="U352" s="27">
        <f t="shared" si="115"/>
        <v>8.9753838779821304</v>
      </c>
      <c r="V352" s="28">
        <v>91.001274122696003</v>
      </c>
      <c r="W352" s="27">
        <f t="shared" si="130"/>
        <v>1.9637938419175607</v>
      </c>
      <c r="X352" s="27">
        <f t="shared" si="131"/>
        <v>9.5656298340828556</v>
      </c>
      <c r="Y352" s="26">
        <v>3.3333333333333335</v>
      </c>
      <c r="Z352" s="27">
        <f t="shared" si="124"/>
        <v>0.63682209758717434</v>
      </c>
      <c r="AA352" s="27">
        <f t="shared" si="125"/>
        <v>1.9578900207451218</v>
      </c>
      <c r="AB352" s="29">
        <v>141.33333333333334</v>
      </c>
      <c r="AC352" s="27">
        <f t="shared" si="126"/>
        <v>2.1533066203053615</v>
      </c>
      <c r="AD352" s="27">
        <f t="shared" si="127"/>
        <v>11.909380056633232</v>
      </c>
      <c r="AE352" s="30">
        <v>1.73</v>
      </c>
      <c r="AF352" s="27">
        <f t="shared" si="128"/>
        <v>0.43616264704075602</v>
      </c>
      <c r="AG352" s="27">
        <f t="shared" si="129"/>
        <v>1.4933184523068079</v>
      </c>
      <c r="AH352" s="31" t="s">
        <v>29</v>
      </c>
      <c r="AI352" s="31" t="s">
        <v>29</v>
      </c>
      <c r="AJ352" s="31" t="s">
        <v>29</v>
      </c>
      <c r="AK352" s="31" t="s">
        <v>29</v>
      </c>
      <c r="AL352" s="31" t="s">
        <v>29</v>
      </c>
      <c r="AM352" s="31" t="s">
        <v>29</v>
      </c>
    </row>
    <row r="353" spans="1:39" s="25" customFormat="1" x14ac:dyDescent="0.2">
      <c r="A353" s="25">
        <v>32</v>
      </c>
      <c r="B353" s="25">
        <v>4</v>
      </c>
      <c r="C353" s="26">
        <v>32.04</v>
      </c>
      <c r="D353" s="26" t="s">
        <v>316</v>
      </c>
      <c r="E353" s="9" t="s">
        <v>203</v>
      </c>
      <c r="F353" s="9">
        <v>1</v>
      </c>
      <c r="G353" s="27">
        <v>8</v>
      </c>
      <c r="H353" s="27">
        <f t="shared" si="110"/>
        <v>0.95424250943932487</v>
      </c>
      <c r="I353" s="27">
        <f t="shared" si="111"/>
        <v>2.9154759474226504</v>
      </c>
      <c r="J353" s="27">
        <v>85</v>
      </c>
      <c r="K353" s="27">
        <f t="shared" si="120"/>
        <v>1.9344984512435677</v>
      </c>
      <c r="L353" s="27">
        <f t="shared" si="121"/>
        <v>9.2466210044534645</v>
      </c>
      <c r="M353" s="27">
        <v>85</v>
      </c>
      <c r="N353" s="27">
        <f t="shared" si="122"/>
        <v>1.9344984512435677</v>
      </c>
      <c r="O353" s="27">
        <f t="shared" si="123"/>
        <v>9.2466210044534645</v>
      </c>
      <c r="P353" s="26">
        <v>102.38477784664423</v>
      </c>
      <c r="Q353" s="27">
        <f t="shared" si="112"/>
        <v>2.0144565988752507</v>
      </c>
      <c r="R353" s="27">
        <f t="shared" si="113"/>
        <v>10.143213388598518</v>
      </c>
      <c r="S353" s="28">
        <v>93.857186614724114</v>
      </c>
      <c r="T353" s="27">
        <f t="shared" si="114"/>
        <v>1.9770702396936732</v>
      </c>
      <c r="U353" s="27">
        <f t="shared" si="115"/>
        <v>9.7137627423529409</v>
      </c>
      <c r="V353" s="28">
        <v>82.720563800721948</v>
      </c>
      <c r="W353" s="27">
        <f t="shared" si="130"/>
        <v>1.922832144352721</v>
      </c>
      <c r="X353" s="27">
        <f t="shared" si="131"/>
        <v>9.1225305590456607</v>
      </c>
      <c r="Y353" s="26">
        <v>4</v>
      </c>
      <c r="Z353" s="27">
        <f t="shared" si="124"/>
        <v>0.69897000433601886</v>
      </c>
      <c r="AA353" s="27">
        <f t="shared" si="125"/>
        <v>2.1213203435596424</v>
      </c>
      <c r="AB353" s="29">
        <v>226.83333333333334</v>
      </c>
      <c r="AC353" s="27">
        <f t="shared" si="126"/>
        <v>2.3576172641841788</v>
      </c>
      <c r="AD353" s="27">
        <f t="shared" si="127"/>
        <v>15.077577170531523</v>
      </c>
      <c r="AE353" s="30">
        <v>1.38</v>
      </c>
      <c r="AF353" s="27">
        <f t="shared" si="128"/>
        <v>0.37657695705651195</v>
      </c>
      <c r="AG353" s="27">
        <f t="shared" si="129"/>
        <v>1.3711309200802089</v>
      </c>
      <c r="AH353" s="31">
        <v>10.566666666666668</v>
      </c>
      <c r="AI353" s="27">
        <f t="shared" si="116"/>
        <v>1.0632082200712114</v>
      </c>
      <c r="AJ353" s="27">
        <f t="shared" si="117"/>
        <v>3.3266599866332398</v>
      </c>
      <c r="AK353" s="25">
        <v>2.31</v>
      </c>
      <c r="AL353" s="27">
        <f t="shared" si="118"/>
        <v>0.51982799377571876</v>
      </c>
      <c r="AM353" s="27">
        <f t="shared" si="119"/>
        <v>1.6763054614240209</v>
      </c>
    </row>
    <row r="354" spans="1:39" s="25" customFormat="1" x14ac:dyDescent="0.2">
      <c r="A354" s="25">
        <v>32</v>
      </c>
      <c r="B354" s="25">
        <v>5</v>
      </c>
      <c r="C354" s="26">
        <v>32.049999999999997</v>
      </c>
      <c r="D354" s="26" t="s">
        <v>313</v>
      </c>
      <c r="E354" s="9" t="s">
        <v>11</v>
      </c>
      <c r="F354" s="9">
        <v>1</v>
      </c>
      <c r="G354" s="27">
        <v>14</v>
      </c>
      <c r="H354" s="27">
        <f t="shared" si="110"/>
        <v>1.1760912590556813</v>
      </c>
      <c r="I354" s="27">
        <f t="shared" si="111"/>
        <v>3.8078865529319543</v>
      </c>
      <c r="J354" s="27">
        <v>58</v>
      </c>
      <c r="K354" s="27">
        <f t="shared" si="120"/>
        <v>1.7708520116421442</v>
      </c>
      <c r="L354" s="27">
        <f t="shared" si="121"/>
        <v>7.6485292703891776</v>
      </c>
      <c r="M354" s="27">
        <v>65</v>
      </c>
      <c r="N354" s="27">
        <f t="shared" si="122"/>
        <v>1.8195439355418688</v>
      </c>
      <c r="O354" s="27">
        <f t="shared" si="123"/>
        <v>8.0932070281193234</v>
      </c>
      <c r="P354" s="26">
        <v>41.162956364775063</v>
      </c>
      <c r="Q354" s="27">
        <f t="shared" si="112"/>
        <v>1.6249310549534017</v>
      </c>
      <c r="R354" s="27">
        <f t="shared" si="113"/>
        <v>6.4546848385320148</v>
      </c>
      <c r="S354" s="28" t="s">
        <v>29</v>
      </c>
      <c r="T354" s="31" t="s">
        <v>29</v>
      </c>
      <c r="U354" s="31" t="s">
        <v>29</v>
      </c>
      <c r="V354" s="28" t="s">
        <v>29</v>
      </c>
      <c r="W354" s="31" t="s">
        <v>29</v>
      </c>
      <c r="X354" s="31" t="s">
        <v>29</v>
      </c>
      <c r="Y354" s="26">
        <v>0.66666666666666663</v>
      </c>
      <c r="Z354" s="27">
        <f t="shared" si="124"/>
        <v>0.22184874961635634</v>
      </c>
      <c r="AA354" s="27">
        <f t="shared" si="125"/>
        <v>1.0801234497346432</v>
      </c>
      <c r="AB354" s="29">
        <v>189.33333333333334</v>
      </c>
      <c r="AC354" s="27">
        <f t="shared" si="126"/>
        <v>2.2795148535261855</v>
      </c>
      <c r="AD354" s="27">
        <f t="shared" si="127"/>
        <v>13.778001790293589</v>
      </c>
      <c r="AE354" s="30">
        <v>0.91</v>
      </c>
      <c r="AF354" s="27">
        <f t="shared" si="128"/>
        <v>0.28103336724772759</v>
      </c>
      <c r="AG354" s="27">
        <f t="shared" si="129"/>
        <v>1.1874342087037917</v>
      </c>
      <c r="AH354" s="31">
        <v>182.93333333333337</v>
      </c>
      <c r="AI354" s="27">
        <f t="shared" si="116"/>
        <v>2.2646604414235041</v>
      </c>
      <c r="AJ354" s="27">
        <f t="shared" si="117"/>
        <v>13.54375624903717</v>
      </c>
      <c r="AK354" s="25">
        <v>1.75</v>
      </c>
      <c r="AL354" s="27">
        <f t="shared" si="118"/>
        <v>0.43933269383026263</v>
      </c>
      <c r="AM354" s="27">
        <f t="shared" si="119"/>
        <v>1.5</v>
      </c>
    </row>
    <row r="355" spans="1:39" s="25" customFormat="1" x14ac:dyDescent="0.2">
      <c r="A355" s="25">
        <v>32</v>
      </c>
      <c r="B355" s="25">
        <v>6</v>
      </c>
      <c r="C355" s="26">
        <v>32.06</v>
      </c>
      <c r="D355" s="26" t="s">
        <v>312</v>
      </c>
      <c r="E355" s="9" t="s">
        <v>9</v>
      </c>
      <c r="F355" s="9">
        <v>1</v>
      </c>
      <c r="G355" s="27">
        <v>14</v>
      </c>
      <c r="H355" s="27">
        <f t="shared" si="110"/>
        <v>1.1760912590556813</v>
      </c>
      <c r="I355" s="27">
        <f t="shared" si="111"/>
        <v>3.8078865529319543</v>
      </c>
      <c r="J355" s="27">
        <v>128</v>
      </c>
      <c r="K355" s="27">
        <f t="shared" si="120"/>
        <v>2.1105897102992488</v>
      </c>
      <c r="L355" s="27">
        <f t="shared" si="121"/>
        <v>11.335784048754634</v>
      </c>
      <c r="M355" s="27">
        <v>135</v>
      </c>
      <c r="N355" s="27">
        <f t="shared" si="122"/>
        <v>2.1335389083702174</v>
      </c>
      <c r="O355" s="27">
        <f t="shared" si="123"/>
        <v>11.640446726822816</v>
      </c>
      <c r="P355" s="26">
        <v>53.757365941852086</v>
      </c>
      <c r="Q355" s="27">
        <f t="shared" si="112"/>
        <v>1.7384425485848018</v>
      </c>
      <c r="R355" s="27">
        <f t="shared" si="113"/>
        <v>7.3659599470708557</v>
      </c>
      <c r="S355" s="28">
        <v>63.083515370558878</v>
      </c>
      <c r="T355" s="27">
        <f t="shared" si="114"/>
        <v>1.8067463274232511</v>
      </c>
      <c r="U355" s="27">
        <f t="shared" si="115"/>
        <v>7.9739272238062773</v>
      </c>
      <c r="V355" s="28">
        <v>51.265025289274817</v>
      </c>
      <c r="W355" s="27">
        <f t="shared" si="130"/>
        <v>1.7182111648723051</v>
      </c>
      <c r="X355" s="27">
        <f t="shared" si="131"/>
        <v>7.1947915389728161</v>
      </c>
      <c r="Y355" s="26">
        <v>8</v>
      </c>
      <c r="Z355" s="27">
        <f t="shared" si="124"/>
        <v>0.95424250943932487</v>
      </c>
      <c r="AA355" s="27">
        <f t="shared" si="125"/>
        <v>2.9154759474226504</v>
      </c>
      <c r="AB355" s="29">
        <v>234.33333333333334</v>
      </c>
      <c r="AC355" s="27">
        <f t="shared" si="126"/>
        <v>2.3716834463321415</v>
      </c>
      <c r="AD355" s="27">
        <f t="shared" si="127"/>
        <v>15.324272685296792</v>
      </c>
      <c r="AE355" s="30">
        <v>1.52</v>
      </c>
      <c r="AF355" s="27">
        <f t="shared" si="128"/>
        <v>0.40140054078154408</v>
      </c>
      <c r="AG355" s="27">
        <f t="shared" si="129"/>
        <v>1.4212670403551895</v>
      </c>
      <c r="AH355" s="31" t="s">
        <v>29</v>
      </c>
      <c r="AI355" s="31" t="s">
        <v>29</v>
      </c>
      <c r="AJ355" s="31" t="s">
        <v>29</v>
      </c>
      <c r="AK355" s="31" t="s">
        <v>29</v>
      </c>
      <c r="AL355" s="31" t="s">
        <v>29</v>
      </c>
      <c r="AM355" s="31" t="s">
        <v>29</v>
      </c>
    </row>
    <row r="356" spans="1:39" s="25" customFormat="1" x14ac:dyDescent="0.2">
      <c r="A356" s="25">
        <v>32</v>
      </c>
      <c r="B356" s="25">
        <v>7</v>
      </c>
      <c r="C356" s="26">
        <v>32.07</v>
      </c>
      <c r="D356" s="26" t="s">
        <v>317</v>
      </c>
      <c r="E356" s="9" t="s">
        <v>108</v>
      </c>
      <c r="F356" s="9">
        <v>2</v>
      </c>
      <c r="G356" s="27">
        <v>14</v>
      </c>
      <c r="H356" s="27">
        <f t="shared" si="110"/>
        <v>1.1760912590556813</v>
      </c>
      <c r="I356" s="27">
        <f t="shared" si="111"/>
        <v>3.8078865529319543</v>
      </c>
      <c r="J356" s="27">
        <v>80</v>
      </c>
      <c r="K356" s="27">
        <f t="shared" si="120"/>
        <v>1.9084850188786497</v>
      </c>
      <c r="L356" s="27">
        <f t="shared" si="121"/>
        <v>8.9721792224631809</v>
      </c>
      <c r="M356" s="27">
        <v>80</v>
      </c>
      <c r="N356" s="27">
        <f t="shared" si="122"/>
        <v>1.9084850188786497</v>
      </c>
      <c r="O356" s="27">
        <f t="shared" si="123"/>
        <v>8.9721792224631809</v>
      </c>
      <c r="P356" s="26">
        <v>70.593644659389312</v>
      </c>
      <c r="Q356" s="27">
        <f t="shared" si="112"/>
        <v>1.85487447186288</v>
      </c>
      <c r="R356" s="27">
        <f t="shared" si="113"/>
        <v>8.4317047303252561</v>
      </c>
      <c r="S356" s="28">
        <v>79.003961942805788</v>
      </c>
      <c r="T356" s="27">
        <f t="shared" si="114"/>
        <v>1.9031114945831011</v>
      </c>
      <c r="U356" s="27">
        <f t="shared" si="115"/>
        <v>8.9164994220156704</v>
      </c>
      <c r="V356" s="28">
        <v>67.91129293163182</v>
      </c>
      <c r="W356" s="27">
        <f t="shared" si="130"/>
        <v>1.8382903983373489</v>
      </c>
      <c r="X356" s="27">
        <f t="shared" si="131"/>
        <v>8.2711119525509886</v>
      </c>
      <c r="Y356" s="26">
        <f>7/3</f>
        <v>2.3333333333333335</v>
      </c>
      <c r="Z356" s="27">
        <f t="shared" si="124"/>
        <v>0.52287874528033762</v>
      </c>
      <c r="AA356" s="27">
        <f t="shared" si="125"/>
        <v>1.6832508230603465</v>
      </c>
      <c r="AB356" s="29">
        <v>163.16666666666666</v>
      </c>
      <c r="AC356" s="27">
        <f t="shared" si="126"/>
        <v>2.2152849801139682</v>
      </c>
      <c r="AD356" s="27">
        <f t="shared" si="127"/>
        <v>12.793227374930325</v>
      </c>
      <c r="AE356" s="30">
        <v>1.45</v>
      </c>
      <c r="AF356" s="27">
        <f t="shared" si="128"/>
        <v>0.38916608436453248</v>
      </c>
      <c r="AG356" s="27">
        <f t="shared" si="129"/>
        <v>1.3964240043768941</v>
      </c>
      <c r="AH356" s="31" t="s">
        <v>29</v>
      </c>
      <c r="AI356" s="31" t="s">
        <v>29</v>
      </c>
      <c r="AJ356" s="31" t="s">
        <v>29</v>
      </c>
      <c r="AK356" s="31" t="s">
        <v>29</v>
      </c>
      <c r="AL356" s="31" t="s">
        <v>29</v>
      </c>
      <c r="AM356" s="31" t="s">
        <v>29</v>
      </c>
    </row>
    <row r="357" spans="1:39" s="25" customFormat="1" x14ac:dyDescent="0.2">
      <c r="A357" s="25">
        <v>32</v>
      </c>
      <c r="B357" s="25">
        <v>8</v>
      </c>
      <c r="C357" s="26">
        <v>32.08</v>
      </c>
      <c r="D357" s="26" t="s">
        <v>317</v>
      </c>
      <c r="E357" s="9" t="s">
        <v>162</v>
      </c>
      <c r="F357" s="9">
        <v>2</v>
      </c>
      <c r="G357" s="27">
        <v>11</v>
      </c>
      <c r="H357" s="27">
        <f t="shared" si="110"/>
        <v>1.0791812460476249</v>
      </c>
      <c r="I357" s="27">
        <f t="shared" si="111"/>
        <v>3.3911649915626341</v>
      </c>
      <c r="J357" s="27">
        <v>80</v>
      </c>
      <c r="K357" s="27">
        <f t="shared" si="120"/>
        <v>1.9084850188786497</v>
      </c>
      <c r="L357" s="27">
        <f t="shared" si="121"/>
        <v>8.9721792224631809</v>
      </c>
      <c r="M357" s="27">
        <v>80</v>
      </c>
      <c r="N357" s="27">
        <f t="shared" si="122"/>
        <v>1.9084850188786497</v>
      </c>
      <c r="O357" s="27">
        <f t="shared" si="123"/>
        <v>8.9721792224631809</v>
      </c>
      <c r="P357" s="26">
        <v>72.336339250746363</v>
      </c>
      <c r="Q357" s="27">
        <f t="shared" si="112"/>
        <v>1.8653192273742412</v>
      </c>
      <c r="R357" s="27">
        <f t="shared" si="113"/>
        <v>8.5344208503416539</v>
      </c>
      <c r="S357" s="28">
        <v>67.784774859435984</v>
      </c>
      <c r="T357" s="27">
        <f t="shared" si="114"/>
        <v>1.8374923201211792</v>
      </c>
      <c r="U357" s="27">
        <f t="shared" si="115"/>
        <v>8.2634602231411503</v>
      </c>
      <c r="V357" s="28">
        <v>76.784215108568745</v>
      </c>
      <c r="W357" s="27">
        <f t="shared" si="130"/>
        <v>1.89089147376633</v>
      </c>
      <c r="X357" s="27">
        <f t="shared" si="131"/>
        <v>8.7911441296664421</v>
      </c>
      <c r="Y357" s="26">
        <f>3/3</f>
        <v>1</v>
      </c>
      <c r="Z357" s="27">
        <f t="shared" si="124"/>
        <v>0.3010299956639812</v>
      </c>
      <c r="AA357" s="27">
        <f t="shared" si="125"/>
        <v>1.2247448713915889</v>
      </c>
      <c r="AB357" s="29">
        <v>182.66666666666666</v>
      </c>
      <c r="AC357" s="27">
        <f t="shared" si="126"/>
        <v>2.2640303441321228</v>
      </c>
      <c r="AD357" s="27">
        <f t="shared" si="127"/>
        <v>13.533908033774527</v>
      </c>
      <c r="AE357" s="30">
        <v>1.51</v>
      </c>
      <c r="AF357" s="27">
        <f t="shared" si="128"/>
        <v>0.39967372148103808</v>
      </c>
      <c r="AG357" s="27">
        <f t="shared" si="129"/>
        <v>1.4177446878757824</v>
      </c>
      <c r="AH357" s="31">
        <v>9.5333333333333332</v>
      </c>
      <c r="AI357" s="27">
        <f t="shared" si="116"/>
        <v>1.0225658278987413</v>
      </c>
      <c r="AJ357" s="27">
        <f t="shared" si="117"/>
        <v>3.1675437381878933</v>
      </c>
      <c r="AK357" s="25">
        <v>2.2200000000000002</v>
      </c>
      <c r="AL357" s="27">
        <f t="shared" si="118"/>
        <v>0.50785587169583091</v>
      </c>
      <c r="AM357" s="27">
        <f t="shared" si="119"/>
        <v>1.6492422502470643</v>
      </c>
    </row>
    <row r="358" spans="1:39" s="25" customFormat="1" x14ac:dyDescent="0.2">
      <c r="A358" s="25">
        <v>32</v>
      </c>
      <c r="B358" s="25">
        <v>9</v>
      </c>
      <c r="C358" s="26">
        <v>32.090000000000003</v>
      </c>
      <c r="D358" s="26" t="s">
        <v>317</v>
      </c>
      <c r="E358" s="9" t="s">
        <v>165</v>
      </c>
      <c r="F358" s="9">
        <v>2</v>
      </c>
      <c r="G358" s="27">
        <v>12</v>
      </c>
      <c r="H358" s="27">
        <f t="shared" si="110"/>
        <v>1.1139433523068367</v>
      </c>
      <c r="I358" s="27">
        <f t="shared" si="111"/>
        <v>3.5355339059327378</v>
      </c>
      <c r="J358" s="27">
        <v>80</v>
      </c>
      <c r="K358" s="27">
        <f t="shared" si="120"/>
        <v>1.9084850188786497</v>
      </c>
      <c r="L358" s="27">
        <f t="shared" si="121"/>
        <v>8.9721792224631809</v>
      </c>
      <c r="M358" s="27">
        <v>85</v>
      </c>
      <c r="N358" s="27">
        <f t="shared" si="122"/>
        <v>1.9344984512435677</v>
      </c>
      <c r="O358" s="27">
        <f t="shared" si="123"/>
        <v>9.2466210044534645</v>
      </c>
      <c r="P358" s="26">
        <v>76.392193509487569</v>
      </c>
      <c r="Q358" s="27">
        <f t="shared" si="112"/>
        <v>1.8886971559447003</v>
      </c>
      <c r="R358" s="27">
        <f t="shared" si="113"/>
        <v>8.7688193908580168</v>
      </c>
      <c r="S358" s="28">
        <v>59.991044671763824</v>
      </c>
      <c r="T358" s="27">
        <f t="shared" si="114"/>
        <v>1.7852660721394176</v>
      </c>
      <c r="U358" s="27">
        <f t="shared" si="115"/>
        <v>7.7775989014453444</v>
      </c>
      <c r="V358" s="28">
        <v>65.463561200267762</v>
      </c>
      <c r="W358" s="27">
        <f t="shared" si="130"/>
        <v>1.822583607604592</v>
      </c>
      <c r="X358" s="27">
        <f t="shared" si="131"/>
        <v>8.1217954419123224</v>
      </c>
      <c r="Y358" s="26">
        <v>2</v>
      </c>
      <c r="Z358" s="27">
        <f t="shared" si="124"/>
        <v>0.47712125471966244</v>
      </c>
      <c r="AA358" s="27">
        <f t="shared" si="125"/>
        <v>1.5811388300841898</v>
      </c>
      <c r="AB358" s="29">
        <v>216.33333333333334</v>
      </c>
      <c r="AC358" s="27">
        <f t="shared" si="126"/>
        <v>2.3371263410122576</v>
      </c>
      <c r="AD358" s="27">
        <f t="shared" si="127"/>
        <v>14.725261740741091</v>
      </c>
      <c r="AE358" s="30">
        <v>1.45</v>
      </c>
      <c r="AF358" s="27">
        <f t="shared" si="128"/>
        <v>0.38916608436453248</v>
      </c>
      <c r="AG358" s="27">
        <f t="shared" si="129"/>
        <v>1.3964240043768941</v>
      </c>
      <c r="AH358" s="31">
        <v>10.066666666666668</v>
      </c>
      <c r="AI358" s="27">
        <f t="shared" si="116"/>
        <v>1.0440168289843739</v>
      </c>
      <c r="AJ358" s="27">
        <f t="shared" si="117"/>
        <v>3.2506409624359729</v>
      </c>
      <c r="AK358" s="25">
        <v>2.6550000000000002</v>
      </c>
      <c r="AL358" s="27">
        <f t="shared" si="118"/>
        <v>0.56288738129387927</v>
      </c>
      <c r="AM358" s="27">
        <f t="shared" si="119"/>
        <v>1.7762319668331612</v>
      </c>
    </row>
    <row r="359" spans="1:39" s="25" customFormat="1" x14ac:dyDescent="0.2">
      <c r="A359" s="25">
        <v>32</v>
      </c>
      <c r="B359" s="25">
        <v>10</v>
      </c>
      <c r="C359" s="26">
        <v>32.1</v>
      </c>
      <c r="D359" s="26" t="s">
        <v>317</v>
      </c>
      <c r="E359" s="9" t="s">
        <v>164</v>
      </c>
      <c r="F359" s="9">
        <v>2</v>
      </c>
      <c r="G359" s="27">
        <v>14</v>
      </c>
      <c r="H359" s="27">
        <f t="shared" si="110"/>
        <v>1.1760912590556813</v>
      </c>
      <c r="I359" s="27">
        <f t="shared" si="111"/>
        <v>3.8078865529319543</v>
      </c>
      <c r="J359" s="27">
        <v>80</v>
      </c>
      <c r="K359" s="27">
        <f t="shared" si="120"/>
        <v>1.9084850188786497</v>
      </c>
      <c r="L359" s="27">
        <f t="shared" si="121"/>
        <v>8.9721792224631809</v>
      </c>
      <c r="M359" s="27">
        <v>85</v>
      </c>
      <c r="N359" s="27">
        <f t="shared" si="122"/>
        <v>1.9344984512435677</v>
      </c>
      <c r="O359" s="27">
        <f t="shared" si="123"/>
        <v>9.2466210044534645</v>
      </c>
      <c r="P359" s="26">
        <v>70.00548481267073</v>
      </c>
      <c r="Q359" s="27">
        <f t="shared" si="112"/>
        <v>1.8512918970553456</v>
      </c>
      <c r="R359" s="27">
        <f t="shared" si="113"/>
        <v>8.3967544213625018</v>
      </c>
      <c r="S359" s="28">
        <v>59.447106313747092</v>
      </c>
      <c r="T359" s="27">
        <f t="shared" si="114"/>
        <v>1.7813755154192592</v>
      </c>
      <c r="U359" s="27">
        <f t="shared" si="115"/>
        <v>7.7425516668438892</v>
      </c>
      <c r="V359" s="28">
        <v>65.900303422742454</v>
      </c>
      <c r="W359" s="27">
        <f t="shared" si="130"/>
        <v>1.8254280874916482</v>
      </c>
      <c r="X359" s="27">
        <f t="shared" si="131"/>
        <v>8.1486381330098627</v>
      </c>
      <c r="Y359" s="26">
        <v>2.6666666666666665</v>
      </c>
      <c r="Z359" s="27">
        <f t="shared" si="124"/>
        <v>0.56427143043856254</v>
      </c>
      <c r="AA359" s="27">
        <f t="shared" si="125"/>
        <v>1.7795130420052185</v>
      </c>
      <c r="AB359" s="29">
        <v>234</v>
      </c>
      <c r="AC359" s="27">
        <f t="shared" si="126"/>
        <v>2.3710678622717363</v>
      </c>
      <c r="AD359" s="27">
        <f t="shared" si="127"/>
        <v>15.313392831113555</v>
      </c>
      <c r="AE359" s="30">
        <v>1.35</v>
      </c>
      <c r="AF359" s="27">
        <f t="shared" si="128"/>
        <v>0.37106786227173627</v>
      </c>
      <c r="AG359" s="27">
        <f t="shared" si="129"/>
        <v>1.3601470508735443</v>
      </c>
      <c r="AH359" s="31">
        <v>0.23333333333333309</v>
      </c>
      <c r="AI359" s="27">
        <f t="shared" si="116"/>
        <v>9.1080469347332507E-2</v>
      </c>
      <c r="AJ359" s="27">
        <f t="shared" si="117"/>
        <v>0.85634883857767508</v>
      </c>
      <c r="AK359" s="25">
        <v>2.76</v>
      </c>
      <c r="AL359" s="27">
        <f t="shared" si="118"/>
        <v>0.57518784492766106</v>
      </c>
      <c r="AM359" s="27">
        <f t="shared" si="119"/>
        <v>1.8055470085267789</v>
      </c>
    </row>
    <row r="360" spans="1:39" s="25" customFormat="1" x14ac:dyDescent="0.2">
      <c r="A360" s="25">
        <v>32</v>
      </c>
      <c r="B360" s="25">
        <v>11</v>
      </c>
      <c r="C360" s="26">
        <v>32.11</v>
      </c>
      <c r="D360" s="26" t="s">
        <v>317</v>
      </c>
      <c r="E360" s="9" t="s">
        <v>173</v>
      </c>
      <c r="F360" s="9">
        <v>2</v>
      </c>
      <c r="G360" s="27">
        <v>14</v>
      </c>
      <c r="H360" s="27">
        <f t="shared" si="110"/>
        <v>1.1760912590556813</v>
      </c>
      <c r="I360" s="27">
        <f t="shared" si="111"/>
        <v>3.8078865529319543</v>
      </c>
      <c r="J360" s="27">
        <v>92</v>
      </c>
      <c r="K360" s="27">
        <f t="shared" si="120"/>
        <v>1.968482948553935</v>
      </c>
      <c r="L360" s="27">
        <f t="shared" si="121"/>
        <v>9.6176920308356717</v>
      </c>
      <c r="M360" s="27">
        <v>92</v>
      </c>
      <c r="N360" s="27">
        <f t="shared" si="122"/>
        <v>1.968482948553935</v>
      </c>
      <c r="O360" s="27">
        <f t="shared" si="123"/>
        <v>9.6176920308356717</v>
      </c>
      <c r="P360" s="26">
        <v>84.027709038127753</v>
      </c>
      <c r="Q360" s="27">
        <f t="shared" si="112"/>
        <v>1.92956047772993</v>
      </c>
      <c r="R360" s="27">
        <f t="shared" si="113"/>
        <v>9.1938952048697917</v>
      </c>
      <c r="S360" s="28">
        <v>97.296690296563639</v>
      </c>
      <c r="T360" s="27">
        <f t="shared" si="114"/>
        <v>1.9925388951450791</v>
      </c>
      <c r="U360" s="27">
        <f t="shared" si="115"/>
        <v>9.8892209145394077</v>
      </c>
      <c r="V360" s="28">
        <v>70.285539433240672</v>
      </c>
      <c r="W360" s="27">
        <f t="shared" si="130"/>
        <v>1.8530014403528146</v>
      </c>
      <c r="X360" s="27">
        <f t="shared" si="131"/>
        <v>8.4134142554162086</v>
      </c>
      <c r="Y360" s="26">
        <v>2</v>
      </c>
      <c r="Z360" s="27">
        <f t="shared" si="124"/>
        <v>0.47712125471966244</v>
      </c>
      <c r="AA360" s="27">
        <f t="shared" si="125"/>
        <v>1.5811388300841898</v>
      </c>
      <c r="AB360" s="29">
        <v>198</v>
      </c>
      <c r="AC360" s="27">
        <f t="shared" si="126"/>
        <v>2.2988530764097068</v>
      </c>
      <c r="AD360" s="27">
        <f t="shared" si="127"/>
        <v>14.089002803605371</v>
      </c>
      <c r="AE360" s="30">
        <v>1.2</v>
      </c>
      <c r="AF360" s="27">
        <f t="shared" si="128"/>
        <v>0.34242268082220628</v>
      </c>
      <c r="AG360" s="27">
        <f t="shared" si="129"/>
        <v>1.3038404810405297</v>
      </c>
      <c r="AH360" s="31">
        <v>8.0666666666666682</v>
      </c>
      <c r="AI360" s="27">
        <f t="shared" si="116"/>
        <v>0.9574476493145363</v>
      </c>
      <c r="AJ360" s="27">
        <f t="shared" si="117"/>
        <v>2.9268868558020258</v>
      </c>
      <c r="AK360" s="25">
        <v>2.02</v>
      </c>
      <c r="AL360" s="27">
        <f t="shared" si="118"/>
        <v>0.48000694295715063</v>
      </c>
      <c r="AM360" s="27">
        <f t="shared" si="119"/>
        <v>1.5874507866387544</v>
      </c>
    </row>
    <row r="361" spans="1:39" s="25" customFormat="1" x14ac:dyDescent="0.2">
      <c r="A361" s="25">
        <v>32</v>
      </c>
      <c r="B361" s="25">
        <v>12</v>
      </c>
      <c r="C361" s="26">
        <v>32.119999999999997</v>
      </c>
      <c r="D361" s="26" t="s">
        <v>313</v>
      </c>
      <c r="E361" s="9" t="s">
        <v>11</v>
      </c>
      <c r="F361" s="9">
        <v>2</v>
      </c>
      <c r="G361" s="27">
        <v>14</v>
      </c>
      <c r="H361" s="27">
        <f t="shared" si="110"/>
        <v>1.1760912590556813</v>
      </c>
      <c r="I361" s="27">
        <f t="shared" si="111"/>
        <v>3.8078865529319543</v>
      </c>
      <c r="J361" s="27">
        <v>58</v>
      </c>
      <c r="K361" s="27">
        <f t="shared" si="120"/>
        <v>1.7708520116421442</v>
      </c>
      <c r="L361" s="27">
        <f t="shared" si="121"/>
        <v>7.6485292703891776</v>
      </c>
      <c r="M361" s="27">
        <v>65</v>
      </c>
      <c r="N361" s="27">
        <f t="shared" si="122"/>
        <v>1.8195439355418688</v>
      </c>
      <c r="O361" s="27">
        <f t="shared" si="123"/>
        <v>8.0932070281193234</v>
      </c>
      <c r="P361" s="26">
        <v>83.893807792450929</v>
      </c>
      <c r="Q361" s="27">
        <f t="shared" si="112"/>
        <v>1.9288760136874807</v>
      </c>
      <c r="R361" s="27">
        <f t="shared" si="113"/>
        <v>9.1866102449407823</v>
      </c>
      <c r="S361" s="28" t="s">
        <v>29</v>
      </c>
      <c r="T361" s="31" t="s">
        <v>29</v>
      </c>
      <c r="U361" s="31" t="s">
        <v>29</v>
      </c>
      <c r="V361" s="28" t="s">
        <v>29</v>
      </c>
      <c r="W361" s="31" t="s">
        <v>29</v>
      </c>
      <c r="X361" s="31" t="s">
        <v>29</v>
      </c>
      <c r="Y361" s="26">
        <v>1</v>
      </c>
      <c r="Z361" s="27">
        <f t="shared" si="124"/>
        <v>0.3010299956639812</v>
      </c>
      <c r="AA361" s="27">
        <f t="shared" si="125"/>
        <v>1.2247448713915889</v>
      </c>
      <c r="AB361" s="29">
        <v>237.5</v>
      </c>
      <c r="AC361" s="27">
        <f t="shared" si="126"/>
        <v>2.3774883833761327</v>
      </c>
      <c r="AD361" s="27">
        <f t="shared" si="127"/>
        <v>15.427248620541512</v>
      </c>
      <c r="AE361" s="30">
        <v>0.6</v>
      </c>
      <c r="AF361" s="27">
        <f t="shared" si="128"/>
        <v>0.20411998265592479</v>
      </c>
      <c r="AG361" s="27">
        <f t="shared" si="129"/>
        <v>1.0488088481701516</v>
      </c>
      <c r="AH361" s="31">
        <v>231.83333333333337</v>
      </c>
      <c r="AI361" s="27">
        <f t="shared" si="116"/>
        <v>2.3670451557305383</v>
      </c>
      <c r="AJ361" s="27">
        <f t="shared" si="117"/>
        <v>15.242484486898237</v>
      </c>
      <c r="AK361" s="25">
        <v>1.66</v>
      </c>
      <c r="AL361" s="27">
        <f t="shared" si="118"/>
        <v>0.42488163663106698</v>
      </c>
      <c r="AM361" s="27">
        <f t="shared" si="119"/>
        <v>1.4696938456699069</v>
      </c>
    </row>
    <row r="362" spans="1:39" s="25" customFormat="1" x14ac:dyDescent="0.2">
      <c r="A362" s="25">
        <v>33</v>
      </c>
      <c r="B362" s="25">
        <v>1</v>
      </c>
      <c r="C362" s="26">
        <v>33.01</v>
      </c>
      <c r="D362" s="26" t="s">
        <v>316</v>
      </c>
      <c r="E362" s="9" t="s">
        <v>212</v>
      </c>
      <c r="F362" s="9">
        <v>1</v>
      </c>
      <c r="G362" s="27">
        <v>3</v>
      </c>
      <c r="H362" s="27">
        <f t="shared" si="110"/>
        <v>0.6020599913279624</v>
      </c>
      <c r="I362" s="27">
        <f t="shared" si="111"/>
        <v>1.8708286933869707</v>
      </c>
      <c r="J362" s="27">
        <v>100</v>
      </c>
      <c r="K362" s="27">
        <f t="shared" si="120"/>
        <v>2.0043213737826426</v>
      </c>
      <c r="L362" s="27">
        <f t="shared" si="121"/>
        <v>10.024968827881711</v>
      </c>
      <c r="M362" s="27">
        <v>100</v>
      </c>
      <c r="N362" s="27">
        <f t="shared" si="122"/>
        <v>2.0043213737826426</v>
      </c>
      <c r="O362" s="27">
        <f t="shared" si="123"/>
        <v>10.024968827881711</v>
      </c>
      <c r="P362" s="26">
        <v>69.892465397473075</v>
      </c>
      <c r="Q362" s="27">
        <f t="shared" si="112"/>
        <v>1.8506000798913211</v>
      </c>
      <c r="R362" s="27">
        <f t="shared" si="113"/>
        <v>8.3900217757448683</v>
      </c>
      <c r="S362" s="28">
        <v>82.607144522634144</v>
      </c>
      <c r="T362" s="27">
        <f t="shared" si="114"/>
        <v>1.9222433910057433</v>
      </c>
      <c r="U362" s="27">
        <f t="shared" si="115"/>
        <v>9.11631200226463</v>
      </c>
      <c r="V362" s="28">
        <v>97.974097274528475</v>
      </c>
      <c r="W362" s="27">
        <f t="shared" si="130"/>
        <v>1.995521549318116</v>
      </c>
      <c r="X362" s="27">
        <f t="shared" si="131"/>
        <v>9.9234115743794717</v>
      </c>
      <c r="Y362" s="26">
        <v>7</v>
      </c>
      <c r="Z362" s="27">
        <f t="shared" si="124"/>
        <v>0.90308998699194354</v>
      </c>
      <c r="AA362" s="27">
        <f t="shared" si="125"/>
        <v>2.7386127875258306</v>
      </c>
      <c r="AB362" s="29">
        <v>307.5</v>
      </c>
      <c r="AC362" s="27">
        <f t="shared" si="126"/>
        <v>2.4892551683692603</v>
      </c>
      <c r="AD362" s="27">
        <f t="shared" si="127"/>
        <v>17.549928774784245</v>
      </c>
      <c r="AE362" s="30" t="s">
        <v>29</v>
      </c>
      <c r="AF362" s="31" t="s">
        <v>29</v>
      </c>
      <c r="AG362" s="31" t="s">
        <v>29</v>
      </c>
      <c r="AH362" s="31" t="s">
        <v>29</v>
      </c>
      <c r="AI362" s="31" t="s">
        <v>29</v>
      </c>
      <c r="AJ362" s="31" t="s">
        <v>29</v>
      </c>
      <c r="AK362" s="31" t="s">
        <v>29</v>
      </c>
      <c r="AL362" s="31" t="s">
        <v>29</v>
      </c>
      <c r="AM362" s="31" t="s">
        <v>29</v>
      </c>
    </row>
    <row r="363" spans="1:39" s="25" customFormat="1" x14ac:dyDescent="0.2">
      <c r="A363" s="25">
        <v>33</v>
      </c>
      <c r="B363" s="25">
        <v>2</v>
      </c>
      <c r="C363" s="26">
        <v>33.020000000000003</v>
      </c>
      <c r="D363" s="26" t="s">
        <v>316</v>
      </c>
      <c r="E363" s="9" t="s">
        <v>215</v>
      </c>
      <c r="F363" s="9">
        <v>1</v>
      </c>
      <c r="G363" s="27">
        <v>10</v>
      </c>
      <c r="H363" s="27">
        <f t="shared" si="110"/>
        <v>1.0413926851582251</v>
      </c>
      <c r="I363" s="27">
        <f t="shared" si="111"/>
        <v>3.2403703492039302</v>
      </c>
      <c r="J363" s="27">
        <v>85</v>
      </c>
      <c r="K363" s="27">
        <f t="shared" si="120"/>
        <v>1.9344984512435677</v>
      </c>
      <c r="L363" s="27">
        <f t="shared" si="121"/>
        <v>9.2466210044534645</v>
      </c>
      <c r="M363" s="27">
        <v>85</v>
      </c>
      <c r="N363" s="27">
        <f t="shared" si="122"/>
        <v>1.9344984512435677</v>
      </c>
      <c r="O363" s="27">
        <f t="shared" si="123"/>
        <v>9.2466210044534645</v>
      </c>
      <c r="P363" s="26">
        <v>89.281372627740495</v>
      </c>
      <c r="Q363" s="27">
        <f t="shared" si="112"/>
        <v>1.9555981534199212</v>
      </c>
      <c r="R363" s="27">
        <f t="shared" si="113"/>
        <v>9.4753033000395561</v>
      </c>
      <c r="S363" s="28">
        <v>92.66419378497028</v>
      </c>
      <c r="T363" s="27">
        <f t="shared" si="114"/>
        <v>1.9715735992809464</v>
      </c>
      <c r="U363" s="27">
        <f t="shared" si="115"/>
        <v>9.6521600579854816</v>
      </c>
      <c r="V363" s="28">
        <v>74.028204521732562</v>
      </c>
      <c r="W363" s="27">
        <f t="shared" si="130"/>
        <v>1.8752245535988517</v>
      </c>
      <c r="X363" s="27">
        <f t="shared" si="131"/>
        <v>8.6329719402840972</v>
      </c>
      <c r="Y363" s="26">
        <v>4</v>
      </c>
      <c r="Z363" s="27">
        <f t="shared" si="124"/>
        <v>0.69897000433601886</v>
      </c>
      <c r="AA363" s="27">
        <f t="shared" si="125"/>
        <v>2.1213203435596424</v>
      </c>
      <c r="AB363" s="29">
        <v>290.66666666666669</v>
      </c>
      <c r="AC363" s="27">
        <f t="shared" si="126"/>
        <v>2.464886798302651</v>
      </c>
      <c r="AD363" s="27">
        <f t="shared" si="127"/>
        <v>17.063606496478599</v>
      </c>
      <c r="AE363" s="30">
        <v>1.34</v>
      </c>
      <c r="AF363" s="27">
        <f t="shared" si="128"/>
        <v>0.36921585741014279</v>
      </c>
      <c r="AG363" s="27">
        <f t="shared" si="129"/>
        <v>1.3564659966250536</v>
      </c>
      <c r="AH363" s="31">
        <v>21.366666666666664</v>
      </c>
      <c r="AI363" s="27">
        <f t="shared" si="116"/>
        <v>1.3496012654493297</v>
      </c>
      <c r="AJ363" s="27">
        <f t="shared" si="117"/>
        <v>4.6761807778000479</v>
      </c>
      <c r="AK363" s="25">
        <v>2.02</v>
      </c>
      <c r="AL363" s="27">
        <f t="shared" si="118"/>
        <v>0.48000694295715063</v>
      </c>
      <c r="AM363" s="27">
        <f t="shared" si="119"/>
        <v>1.5874507866387544</v>
      </c>
    </row>
    <row r="364" spans="1:39" s="25" customFormat="1" x14ac:dyDescent="0.2">
      <c r="A364" s="25">
        <v>33</v>
      </c>
      <c r="B364" s="25">
        <v>3</v>
      </c>
      <c r="C364" s="26">
        <v>33.03</v>
      </c>
      <c r="D364" s="26" t="s">
        <v>316</v>
      </c>
      <c r="E364" s="9" t="s">
        <v>219</v>
      </c>
      <c r="F364" s="9">
        <v>1</v>
      </c>
      <c r="G364" s="27">
        <v>15</v>
      </c>
      <c r="H364" s="27">
        <f t="shared" si="110"/>
        <v>1.2041199826559248</v>
      </c>
      <c r="I364" s="27">
        <f t="shared" si="111"/>
        <v>3.9370039370059056</v>
      </c>
      <c r="J364" s="27">
        <v>85</v>
      </c>
      <c r="K364" s="27">
        <f t="shared" si="120"/>
        <v>1.9344984512435677</v>
      </c>
      <c r="L364" s="27">
        <f t="shared" si="121"/>
        <v>9.2466210044534645</v>
      </c>
      <c r="M364" s="27">
        <v>85</v>
      </c>
      <c r="N364" s="27">
        <f t="shared" si="122"/>
        <v>1.9344984512435677</v>
      </c>
      <c r="O364" s="27">
        <f t="shared" si="123"/>
        <v>9.2466210044534645</v>
      </c>
      <c r="P364" s="26">
        <v>74.694146955590355</v>
      </c>
      <c r="Q364" s="27">
        <f t="shared" si="112"/>
        <v>1.8790622990091248</v>
      </c>
      <c r="R364" s="27">
        <f t="shared" si="113"/>
        <v>8.6714558728964519</v>
      </c>
      <c r="S364" s="28">
        <v>68.167043723852217</v>
      </c>
      <c r="T364" s="27">
        <f t="shared" si="114"/>
        <v>1.8398992138476111</v>
      </c>
      <c r="U364" s="27">
        <f t="shared" si="115"/>
        <v>8.2865580142693869</v>
      </c>
      <c r="V364" s="28">
        <v>79.396973778111501</v>
      </c>
      <c r="W364" s="27">
        <f t="shared" si="130"/>
        <v>1.9052397017807632</v>
      </c>
      <c r="X364" s="27">
        <f t="shared" si="131"/>
        <v>8.9385107136542334</v>
      </c>
      <c r="Y364" s="26">
        <v>3</v>
      </c>
      <c r="Z364" s="27">
        <f t="shared" si="124"/>
        <v>0.6020599913279624</v>
      </c>
      <c r="AA364" s="27">
        <f t="shared" si="125"/>
        <v>1.8708286933869707</v>
      </c>
      <c r="AB364" s="29">
        <v>192.66666666666666</v>
      </c>
      <c r="AC364" s="27">
        <f t="shared" si="126"/>
        <v>2.2870548776706681</v>
      </c>
      <c r="AD364" s="27">
        <f t="shared" si="127"/>
        <v>13.898441159592922</v>
      </c>
      <c r="AE364" s="30">
        <v>1.1200000000000001</v>
      </c>
      <c r="AF364" s="27">
        <f t="shared" si="128"/>
        <v>0.32633586092875144</v>
      </c>
      <c r="AG364" s="27">
        <f t="shared" si="129"/>
        <v>1.2727922061357855</v>
      </c>
      <c r="AH364" s="31">
        <v>3.4666666666666668</v>
      </c>
      <c r="AI364" s="27">
        <f t="shared" si="116"/>
        <v>0.64998354364514521</v>
      </c>
      <c r="AJ364" s="27">
        <f t="shared" si="117"/>
        <v>1.9916492328386208</v>
      </c>
      <c r="AK364" s="25">
        <v>2.15</v>
      </c>
      <c r="AL364" s="27">
        <f t="shared" si="118"/>
        <v>0.49831055378960049</v>
      </c>
      <c r="AM364" s="27">
        <f t="shared" si="119"/>
        <v>1.6278820596099706</v>
      </c>
    </row>
    <row r="365" spans="1:39" s="25" customFormat="1" x14ac:dyDescent="0.2">
      <c r="A365" s="25">
        <v>33</v>
      </c>
      <c r="B365" s="25">
        <v>4</v>
      </c>
      <c r="C365" s="26">
        <v>33.04</v>
      </c>
      <c r="D365" s="26" t="s">
        <v>313</v>
      </c>
      <c r="E365" s="9" t="s">
        <v>11</v>
      </c>
      <c r="F365" s="9">
        <v>1</v>
      </c>
      <c r="G365" s="27">
        <v>13</v>
      </c>
      <c r="H365" s="27">
        <f t="shared" si="110"/>
        <v>1.146128035678238</v>
      </c>
      <c r="I365" s="27">
        <f t="shared" si="111"/>
        <v>3.6742346141747673</v>
      </c>
      <c r="J365" s="27">
        <v>58</v>
      </c>
      <c r="K365" s="27">
        <f t="shared" si="120"/>
        <v>1.7708520116421442</v>
      </c>
      <c r="L365" s="27">
        <f t="shared" si="121"/>
        <v>7.6485292703891776</v>
      </c>
      <c r="M365" s="27">
        <v>65</v>
      </c>
      <c r="N365" s="27">
        <f t="shared" si="122"/>
        <v>1.8195439355418688</v>
      </c>
      <c r="O365" s="27">
        <f t="shared" si="123"/>
        <v>8.0932070281193234</v>
      </c>
      <c r="P365" s="26">
        <v>71.11548561723707</v>
      </c>
      <c r="Q365" s="27">
        <f t="shared" si="112"/>
        <v>1.8580285323475481</v>
      </c>
      <c r="R365" s="27">
        <f t="shared" si="113"/>
        <v>8.4625933151272879</v>
      </c>
      <c r="S365" s="28" t="s">
        <v>29</v>
      </c>
      <c r="T365" s="31" t="s">
        <v>29</v>
      </c>
      <c r="U365" s="31" t="s">
        <v>29</v>
      </c>
      <c r="V365" s="28" t="s">
        <v>29</v>
      </c>
      <c r="W365" s="31" t="s">
        <v>29</v>
      </c>
      <c r="X365" s="31" t="s">
        <v>29</v>
      </c>
      <c r="Y365" s="26">
        <v>1.3333333333333333</v>
      </c>
      <c r="Z365" s="27">
        <f t="shared" si="124"/>
        <v>0.36797678529459432</v>
      </c>
      <c r="AA365" s="27">
        <f t="shared" si="125"/>
        <v>1.35400640077266</v>
      </c>
      <c r="AB365" s="29">
        <v>183.66666666666666</v>
      </c>
      <c r="AC365" s="27">
        <f t="shared" si="126"/>
        <v>2.2663885100087673</v>
      </c>
      <c r="AD365" s="27">
        <f t="shared" si="127"/>
        <v>13.570801990548189</v>
      </c>
      <c r="AE365" s="30">
        <v>0.68</v>
      </c>
      <c r="AF365" s="27">
        <f t="shared" si="128"/>
        <v>0.2253092817258629</v>
      </c>
      <c r="AG365" s="27">
        <f t="shared" si="129"/>
        <v>1.0862780491200217</v>
      </c>
      <c r="AH365" s="31">
        <v>168.43333333333337</v>
      </c>
      <c r="AI365" s="27">
        <f t="shared" si="116"/>
        <v>2.2289988549830411</v>
      </c>
      <c r="AJ365" s="27">
        <f t="shared" si="117"/>
        <v>12.997435644515935</v>
      </c>
      <c r="AK365" s="25">
        <v>1.55</v>
      </c>
      <c r="AL365" s="27">
        <f t="shared" si="118"/>
        <v>0.40654018043395512</v>
      </c>
      <c r="AM365" s="27">
        <f t="shared" si="119"/>
        <v>1.4317821063276353</v>
      </c>
    </row>
    <row r="366" spans="1:39" s="25" customFormat="1" x14ac:dyDescent="0.2">
      <c r="A366" s="25">
        <v>33</v>
      </c>
      <c r="B366" s="25">
        <v>5</v>
      </c>
      <c r="C366" s="26">
        <v>33.049999999999997</v>
      </c>
      <c r="D366" s="26" t="s">
        <v>316</v>
      </c>
      <c r="E366" s="9" t="s">
        <v>224</v>
      </c>
      <c r="F366" s="9">
        <v>1</v>
      </c>
      <c r="G366" s="27">
        <v>14</v>
      </c>
      <c r="H366" s="27">
        <f t="shared" si="110"/>
        <v>1.1760912590556813</v>
      </c>
      <c r="I366" s="27">
        <f t="shared" si="111"/>
        <v>3.8078865529319543</v>
      </c>
      <c r="J366" s="27">
        <v>80</v>
      </c>
      <c r="K366" s="27">
        <f t="shared" si="120"/>
        <v>1.9084850188786497</v>
      </c>
      <c r="L366" s="27">
        <f t="shared" si="121"/>
        <v>8.9721792224631809</v>
      </c>
      <c r="M366" s="27">
        <v>80</v>
      </c>
      <c r="N366" s="27">
        <f t="shared" si="122"/>
        <v>1.9084850188786497</v>
      </c>
      <c r="O366" s="27">
        <f t="shared" si="123"/>
        <v>8.9721792224631809</v>
      </c>
      <c r="P366" s="26">
        <v>98.862335154930818</v>
      </c>
      <c r="Q366" s="27">
        <f t="shared" si="112"/>
        <v>1.9994017172672933</v>
      </c>
      <c r="R366" s="27">
        <f t="shared" si="113"/>
        <v>9.9680657679878308</v>
      </c>
      <c r="S366" s="28">
        <v>90.959816018634285</v>
      </c>
      <c r="T366" s="27">
        <f t="shared" si="114"/>
        <v>1.9635980937175999</v>
      </c>
      <c r="U366" s="27">
        <f t="shared" si="115"/>
        <v>9.563462553836569</v>
      </c>
      <c r="V366" s="28">
        <v>73.333178558342439</v>
      </c>
      <c r="W366" s="27">
        <f t="shared" si="130"/>
        <v>1.8711827040505458</v>
      </c>
      <c r="X366" s="27">
        <f t="shared" si="131"/>
        <v>8.592623496833923</v>
      </c>
      <c r="Y366" s="26">
        <f>8/3</f>
        <v>2.6666666666666665</v>
      </c>
      <c r="Z366" s="27">
        <f t="shared" si="124"/>
        <v>0.56427143043856254</v>
      </c>
      <c r="AA366" s="27">
        <f t="shared" si="125"/>
        <v>1.7795130420052185</v>
      </c>
      <c r="AB366" s="29">
        <v>201.16666666666666</v>
      </c>
      <c r="AC366" s="27">
        <f t="shared" si="126"/>
        <v>2.3057095504829292</v>
      </c>
      <c r="AD366" s="27">
        <f t="shared" si="127"/>
        <v>14.200938936093861</v>
      </c>
      <c r="AE366" s="30">
        <v>1.4</v>
      </c>
      <c r="AF366" s="27">
        <f t="shared" si="128"/>
        <v>0.38021124171160603</v>
      </c>
      <c r="AG366" s="27">
        <f t="shared" si="129"/>
        <v>1.3784048752090221</v>
      </c>
      <c r="AH366" s="31" t="s">
        <v>29</v>
      </c>
      <c r="AI366" s="31" t="s">
        <v>29</v>
      </c>
      <c r="AJ366" s="31" t="s">
        <v>29</v>
      </c>
      <c r="AK366" s="31" t="s">
        <v>29</v>
      </c>
      <c r="AL366" s="31" t="s">
        <v>29</v>
      </c>
      <c r="AM366" s="31" t="s">
        <v>29</v>
      </c>
    </row>
    <row r="367" spans="1:39" s="25" customFormat="1" x14ac:dyDescent="0.2">
      <c r="A367" s="25">
        <v>33</v>
      </c>
      <c r="B367" s="25">
        <v>6</v>
      </c>
      <c r="C367" s="26">
        <v>33.06</v>
      </c>
      <c r="D367" s="26" t="s">
        <v>316</v>
      </c>
      <c r="E367" s="9" t="s">
        <v>125</v>
      </c>
      <c r="F367" s="9">
        <v>1</v>
      </c>
      <c r="G367" s="27">
        <v>10</v>
      </c>
      <c r="H367" s="27">
        <f t="shared" si="110"/>
        <v>1.0413926851582251</v>
      </c>
      <c r="I367" s="27">
        <f t="shared" si="111"/>
        <v>3.2403703492039302</v>
      </c>
      <c r="J367" s="27">
        <v>80</v>
      </c>
      <c r="K367" s="27">
        <f t="shared" si="120"/>
        <v>1.9084850188786497</v>
      </c>
      <c r="L367" s="27">
        <f t="shared" si="121"/>
        <v>8.9721792224631809</v>
      </c>
      <c r="M367" s="27">
        <v>80</v>
      </c>
      <c r="N367" s="27">
        <f t="shared" si="122"/>
        <v>1.9084850188786497</v>
      </c>
      <c r="O367" s="27">
        <f t="shared" si="123"/>
        <v>8.9721792224631809</v>
      </c>
      <c r="P367" s="26">
        <v>85.081067032136161</v>
      </c>
      <c r="Q367" s="27">
        <f t="shared" si="112"/>
        <v>1.9349076417249234</v>
      </c>
      <c r="R367" s="27">
        <f t="shared" si="113"/>
        <v>9.25100356891814</v>
      </c>
      <c r="S367" s="28">
        <v>69.301869911374567</v>
      </c>
      <c r="T367" s="27">
        <f t="shared" si="114"/>
        <v>1.8469668766754623</v>
      </c>
      <c r="U367" s="27">
        <f t="shared" si="115"/>
        <v>8.3547513374950046</v>
      </c>
      <c r="V367" s="28">
        <v>65.420229647942264</v>
      </c>
      <c r="W367" s="27">
        <f t="shared" si="130"/>
        <v>1.822300372838122</v>
      </c>
      <c r="X367" s="27">
        <f t="shared" si="131"/>
        <v>8.1191273944890323</v>
      </c>
      <c r="Y367" s="26">
        <f>10/3</f>
        <v>3.3333333333333335</v>
      </c>
      <c r="Z367" s="27">
        <f t="shared" si="124"/>
        <v>0.63682209758717434</v>
      </c>
      <c r="AA367" s="27">
        <f t="shared" si="125"/>
        <v>1.9578900207451218</v>
      </c>
      <c r="AB367" s="30" t="s">
        <v>29</v>
      </c>
      <c r="AC367" s="31" t="s">
        <v>29</v>
      </c>
      <c r="AD367" s="31" t="s">
        <v>29</v>
      </c>
      <c r="AE367" s="31" t="s">
        <v>29</v>
      </c>
      <c r="AF367" s="31" t="s">
        <v>29</v>
      </c>
      <c r="AG367" s="31" t="s">
        <v>29</v>
      </c>
      <c r="AH367" s="31">
        <v>11.4</v>
      </c>
      <c r="AI367" s="27">
        <f t="shared" si="116"/>
        <v>1.0934216851622351</v>
      </c>
      <c r="AJ367" s="27">
        <f t="shared" si="117"/>
        <v>3.4496376621320679</v>
      </c>
      <c r="AK367" s="25">
        <v>2.04</v>
      </c>
      <c r="AL367" s="27">
        <f t="shared" si="118"/>
        <v>0.48287358360875376</v>
      </c>
      <c r="AM367" s="27">
        <f t="shared" si="119"/>
        <v>1.5937377450509227</v>
      </c>
    </row>
    <row r="368" spans="1:39" s="25" customFormat="1" x14ac:dyDescent="0.2">
      <c r="A368" s="25">
        <v>33</v>
      </c>
      <c r="B368" s="25">
        <v>7</v>
      </c>
      <c r="C368" s="26">
        <v>33.07</v>
      </c>
      <c r="D368" s="26" t="s">
        <v>317</v>
      </c>
      <c r="E368" s="9" t="s">
        <v>80</v>
      </c>
      <c r="F368" s="9">
        <v>2</v>
      </c>
      <c r="G368" s="27">
        <v>10</v>
      </c>
      <c r="H368" s="27">
        <f t="shared" si="110"/>
        <v>1.0413926851582251</v>
      </c>
      <c r="I368" s="27">
        <f t="shared" si="111"/>
        <v>3.2403703492039302</v>
      </c>
      <c r="J368" s="27">
        <v>85</v>
      </c>
      <c r="K368" s="27">
        <f t="shared" si="120"/>
        <v>1.9344984512435677</v>
      </c>
      <c r="L368" s="27">
        <f t="shared" si="121"/>
        <v>9.2466210044534645</v>
      </c>
      <c r="M368" s="27">
        <v>85</v>
      </c>
      <c r="N368" s="27">
        <f t="shared" si="122"/>
        <v>1.9344984512435677</v>
      </c>
      <c r="O368" s="27">
        <f t="shared" si="123"/>
        <v>9.2466210044534645</v>
      </c>
      <c r="P368" s="26">
        <v>86.833847695198429</v>
      </c>
      <c r="Q368" s="27">
        <f t="shared" si="112"/>
        <v>1.9436619080987205</v>
      </c>
      <c r="R368" s="27">
        <f t="shared" si="113"/>
        <v>9.3452580325638106</v>
      </c>
      <c r="S368" s="28">
        <v>88.24196474746222</v>
      </c>
      <c r="T368" s="27">
        <f t="shared" si="114"/>
        <v>1.950569123126684</v>
      </c>
      <c r="U368" s="27">
        <f t="shared" si="115"/>
        <v>9.420295364130693</v>
      </c>
      <c r="V368" s="28">
        <v>81.149703125290387</v>
      </c>
      <c r="W368" s="27">
        <f t="shared" si="130"/>
        <v>1.91460599830935</v>
      </c>
      <c r="X368" s="27">
        <f t="shared" si="131"/>
        <v>9.0360225279317667</v>
      </c>
      <c r="Y368" s="26">
        <v>3</v>
      </c>
      <c r="Z368" s="27">
        <f t="shared" si="124"/>
        <v>0.6020599913279624</v>
      </c>
      <c r="AA368" s="27">
        <f t="shared" si="125"/>
        <v>1.8708286933869707</v>
      </c>
      <c r="AB368" s="29">
        <v>203.5</v>
      </c>
      <c r="AC368" s="27">
        <f t="shared" si="126"/>
        <v>2.3106933123433606</v>
      </c>
      <c r="AD368" s="27">
        <f t="shared" si="127"/>
        <v>14.282856857085701</v>
      </c>
      <c r="AE368" s="30">
        <v>1.43</v>
      </c>
      <c r="AF368" s="27">
        <f t="shared" si="128"/>
        <v>0.38560627359831212</v>
      </c>
      <c r="AG368" s="27">
        <f t="shared" si="129"/>
        <v>1.3892443989449805</v>
      </c>
      <c r="AH368" s="31" t="s">
        <v>29</v>
      </c>
      <c r="AI368" s="31" t="s">
        <v>29</v>
      </c>
      <c r="AJ368" s="31" t="s">
        <v>29</v>
      </c>
      <c r="AK368" s="31" t="s">
        <v>29</v>
      </c>
      <c r="AL368" s="31" t="s">
        <v>29</v>
      </c>
      <c r="AM368" s="31" t="s">
        <v>29</v>
      </c>
    </row>
    <row r="369" spans="1:39" s="25" customFormat="1" x14ac:dyDescent="0.2">
      <c r="A369" s="25">
        <v>33</v>
      </c>
      <c r="B369" s="25">
        <v>8</v>
      </c>
      <c r="C369" s="26">
        <v>33.08</v>
      </c>
      <c r="D369" s="26" t="s">
        <v>317</v>
      </c>
      <c r="E369" s="9" t="s">
        <v>183</v>
      </c>
      <c r="F369" s="9">
        <v>2</v>
      </c>
      <c r="G369" s="27">
        <v>4</v>
      </c>
      <c r="H369" s="27">
        <f t="shared" si="110"/>
        <v>0.69897000433601886</v>
      </c>
      <c r="I369" s="27">
        <f t="shared" si="111"/>
        <v>2.1213203435596424</v>
      </c>
      <c r="J369" s="27">
        <v>80</v>
      </c>
      <c r="K369" s="27">
        <f t="shared" si="120"/>
        <v>1.9084850188786497</v>
      </c>
      <c r="L369" s="27">
        <f t="shared" si="121"/>
        <v>8.9721792224631809</v>
      </c>
      <c r="M369" s="27">
        <v>85</v>
      </c>
      <c r="N369" s="27">
        <f t="shared" si="122"/>
        <v>1.9344984512435677</v>
      </c>
      <c r="O369" s="27">
        <f t="shared" si="123"/>
        <v>9.2466210044534645</v>
      </c>
      <c r="P369" s="26">
        <v>97.3729681851664</v>
      </c>
      <c r="Q369" s="27">
        <f t="shared" si="112"/>
        <v>1.9928757754552215</v>
      </c>
      <c r="R369" s="27">
        <f t="shared" si="113"/>
        <v>9.8930767805150683</v>
      </c>
      <c r="S369" s="28">
        <v>86.000964827437485</v>
      </c>
      <c r="T369" s="27">
        <f t="shared" si="114"/>
        <v>1.9395240689049249</v>
      </c>
      <c r="U369" s="27">
        <f t="shared" si="115"/>
        <v>9.30058948816888</v>
      </c>
      <c r="V369" s="28">
        <v>64.592907373185653</v>
      </c>
      <c r="W369" s="27">
        <f t="shared" si="130"/>
        <v>1.8168568812168338</v>
      </c>
      <c r="X369" s="27">
        <f t="shared" si="131"/>
        <v>8.068017561531807</v>
      </c>
      <c r="Y369" s="26">
        <v>5.666666666666667</v>
      </c>
      <c r="Z369" s="27">
        <f t="shared" si="124"/>
        <v>0.82390874094431876</v>
      </c>
      <c r="AA369" s="27">
        <f t="shared" si="125"/>
        <v>2.4832774042918899</v>
      </c>
      <c r="AB369" s="29">
        <v>323.5</v>
      </c>
      <c r="AC369" s="27">
        <f t="shared" si="126"/>
        <v>2.5112147011363879</v>
      </c>
      <c r="AD369" s="27">
        <f t="shared" si="127"/>
        <v>18</v>
      </c>
      <c r="AE369" s="30">
        <v>1.27</v>
      </c>
      <c r="AF369" s="27">
        <f t="shared" si="128"/>
        <v>0.35602585719312274</v>
      </c>
      <c r="AG369" s="27">
        <f t="shared" si="129"/>
        <v>1.3304134695650072</v>
      </c>
      <c r="AH369" s="31">
        <v>10</v>
      </c>
      <c r="AI369" s="27">
        <f t="shared" si="116"/>
        <v>1.0413926851582251</v>
      </c>
      <c r="AJ369" s="27">
        <f t="shared" si="117"/>
        <v>3.2403703492039302</v>
      </c>
      <c r="AK369" s="25">
        <v>2.2200000000000002</v>
      </c>
      <c r="AL369" s="27">
        <f t="shared" si="118"/>
        <v>0.50785587169583091</v>
      </c>
      <c r="AM369" s="27">
        <f t="shared" si="119"/>
        <v>1.6492422502470643</v>
      </c>
    </row>
    <row r="370" spans="1:39" s="25" customFormat="1" x14ac:dyDescent="0.2">
      <c r="A370" s="25">
        <v>33</v>
      </c>
      <c r="B370" s="25">
        <v>9</v>
      </c>
      <c r="C370" s="26">
        <v>33.090000000000003</v>
      </c>
      <c r="D370" s="26" t="s">
        <v>317</v>
      </c>
      <c r="E370" s="9" t="s">
        <v>148</v>
      </c>
      <c r="F370" s="9">
        <v>2</v>
      </c>
      <c r="G370" s="27">
        <v>4</v>
      </c>
      <c r="H370" s="27">
        <f t="shared" si="110"/>
        <v>0.69897000433601886</v>
      </c>
      <c r="I370" s="27">
        <f t="shared" si="111"/>
        <v>2.1213203435596424</v>
      </c>
      <c r="J370" s="27">
        <v>85</v>
      </c>
      <c r="K370" s="27">
        <f t="shared" si="120"/>
        <v>1.9344984512435677</v>
      </c>
      <c r="L370" s="27">
        <f t="shared" si="121"/>
        <v>9.2466210044534645</v>
      </c>
      <c r="M370" s="27">
        <v>92</v>
      </c>
      <c r="N370" s="27">
        <f t="shared" si="122"/>
        <v>1.968482948553935</v>
      </c>
      <c r="O370" s="27">
        <f t="shared" si="123"/>
        <v>9.6176920308356717</v>
      </c>
      <c r="P370" s="26">
        <v>113.27193787049781</v>
      </c>
      <c r="Q370" s="27">
        <f t="shared" si="112"/>
        <v>2.057939592387414</v>
      </c>
      <c r="R370" s="27">
        <f t="shared" si="113"/>
        <v>10.66639291750017</v>
      </c>
      <c r="S370" s="28">
        <v>96.115434711598951</v>
      </c>
      <c r="T370" s="27">
        <f t="shared" si="114"/>
        <v>1.9872882585112286</v>
      </c>
      <c r="U370" s="27">
        <f t="shared" si="115"/>
        <v>9.8293150682842061</v>
      </c>
      <c r="V370" s="28">
        <v>76.205453428021386</v>
      </c>
      <c r="W370" s="27">
        <f t="shared" si="130"/>
        <v>1.8876479779270459</v>
      </c>
      <c r="X370" s="27">
        <f t="shared" si="131"/>
        <v>8.7581649577991723</v>
      </c>
      <c r="Y370" s="26">
        <v>4.5</v>
      </c>
      <c r="Z370" s="27">
        <f t="shared" si="124"/>
        <v>0.74036268949424389</v>
      </c>
      <c r="AA370" s="27">
        <f t="shared" si="125"/>
        <v>2.2360679774997898</v>
      </c>
      <c r="AB370" s="29">
        <v>246</v>
      </c>
      <c r="AC370" s="27">
        <f t="shared" si="126"/>
        <v>2.3926969532596658</v>
      </c>
      <c r="AD370" s="27">
        <f t="shared" si="127"/>
        <v>15.700318468107582</v>
      </c>
      <c r="AE370" s="30" t="s">
        <v>29</v>
      </c>
      <c r="AF370" s="31" t="s">
        <v>29</v>
      </c>
      <c r="AG370" s="31" t="s">
        <v>29</v>
      </c>
      <c r="AH370" s="31">
        <v>1.1499999999999995</v>
      </c>
      <c r="AI370" s="27">
        <f t="shared" si="116"/>
        <v>0.33243845991560522</v>
      </c>
      <c r="AJ370" s="27">
        <f t="shared" si="117"/>
        <v>1.2845232578665127</v>
      </c>
      <c r="AK370" s="25">
        <v>2.48</v>
      </c>
      <c r="AL370" s="27">
        <f t="shared" si="118"/>
        <v>0.54157924394658097</v>
      </c>
      <c r="AM370" s="27">
        <f t="shared" si="119"/>
        <v>1.7262676501632068</v>
      </c>
    </row>
    <row r="371" spans="1:39" s="25" customFormat="1" x14ac:dyDescent="0.2">
      <c r="A371" s="25">
        <v>33</v>
      </c>
      <c r="B371" s="25">
        <v>10</v>
      </c>
      <c r="C371" s="26">
        <v>33.1</v>
      </c>
      <c r="D371" s="26" t="s">
        <v>317</v>
      </c>
      <c r="E371" s="9" t="s">
        <v>186</v>
      </c>
      <c r="F371" s="9">
        <v>2</v>
      </c>
      <c r="G371" s="27">
        <v>7</v>
      </c>
      <c r="H371" s="27">
        <f t="shared" si="110"/>
        <v>0.90308998699194354</v>
      </c>
      <c r="I371" s="27">
        <f t="shared" si="111"/>
        <v>2.7386127875258306</v>
      </c>
      <c r="J371" s="27">
        <v>73</v>
      </c>
      <c r="K371" s="27">
        <f t="shared" si="120"/>
        <v>1.8692317197309762</v>
      </c>
      <c r="L371" s="27">
        <f t="shared" si="121"/>
        <v>8.5732140997411239</v>
      </c>
      <c r="M371" s="27">
        <v>80</v>
      </c>
      <c r="N371" s="27">
        <f t="shared" si="122"/>
        <v>1.9084850188786497</v>
      </c>
      <c r="O371" s="27">
        <f t="shared" si="123"/>
        <v>8.9721792224631809</v>
      </c>
      <c r="P371" s="26">
        <v>84.232723518446221</v>
      </c>
      <c r="Q371" s="27">
        <f t="shared" si="112"/>
        <v>1.9306063660694277</v>
      </c>
      <c r="R371" s="27">
        <f t="shared" si="113"/>
        <v>9.2050379422600006</v>
      </c>
      <c r="S371" s="28">
        <v>76.989963290765232</v>
      </c>
      <c r="T371" s="27">
        <f t="shared" si="114"/>
        <v>1.8920387159224963</v>
      </c>
      <c r="U371" s="27">
        <f t="shared" si="115"/>
        <v>8.802838365593523</v>
      </c>
      <c r="V371" s="28">
        <v>69.500649099736464</v>
      </c>
      <c r="W371" s="27">
        <f t="shared" si="130"/>
        <v>1.8481931155607039</v>
      </c>
      <c r="X371" s="27">
        <f t="shared" si="131"/>
        <v>8.3666390563795972</v>
      </c>
      <c r="Y371" s="26">
        <f>13/3</f>
        <v>4.333333333333333</v>
      </c>
      <c r="Z371" s="27">
        <f t="shared" si="124"/>
        <v>0.7269987279362623</v>
      </c>
      <c r="AA371" s="27">
        <f t="shared" si="125"/>
        <v>2.1984843263788196</v>
      </c>
      <c r="AB371" s="29">
        <v>228.66666666666666</v>
      </c>
      <c r="AC371" s="27">
        <f t="shared" si="126"/>
        <v>2.3610979671879635</v>
      </c>
      <c r="AD371" s="27">
        <f t="shared" si="127"/>
        <v>15.138251770487457</v>
      </c>
      <c r="AE371" s="30">
        <v>1.28</v>
      </c>
      <c r="AF371" s="27">
        <f t="shared" si="128"/>
        <v>0.35793484700045386</v>
      </c>
      <c r="AG371" s="27">
        <f t="shared" si="129"/>
        <v>1.3341664064126333</v>
      </c>
      <c r="AH371" s="31">
        <v>7.9666666666666659</v>
      </c>
      <c r="AI371" s="27">
        <f t="shared" si="116"/>
        <v>0.95263102528274546</v>
      </c>
      <c r="AJ371" s="27">
        <f t="shared" si="117"/>
        <v>2.9097537123726922</v>
      </c>
      <c r="AK371" s="25">
        <v>2.2349999999999999</v>
      </c>
      <c r="AL371" s="27">
        <f t="shared" si="118"/>
        <v>0.50987428500471921</v>
      </c>
      <c r="AM371" s="27">
        <f t="shared" si="119"/>
        <v>1.6537835408541228</v>
      </c>
    </row>
    <row r="372" spans="1:39" s="25" customFormat="1" x14ac:dyDescent="0.2">
      <c r="A372" s="25">
        <v>33</v>
      </c>
      <c r="B372" s="25">
        <v>11</v>
      </c>
      <c r="C372" s="26">
        <v>33.11</v>
      </c>
      <c r="D372" s="26" t="s">
        <v>317</v>
      </c>
      <c r="E372" s="9" t="s">
        <v>23</v>
      </c>
      <c r="F372" s="9">
        <v>2</v>
      </c>
      <c r="G372" s="27">
        <v>15</v>
      </c>
      <c r="H372" s="27">
        <f t="shared" si="110"/>
        <v>1.2041199826559248</v>
      </c>
      <c r="I372" s="27">
        <f t="shared" si="111"/>
        <v>3.9370039370059056</v>
      </c>
      <c r="J372" s="27">
        <v>73</v>
      </c>
      <c r="K372" s="27">
        <f t="shared" si="120"/>
        <v>1.8692317197309762</v>
      </c>
      <c r="L372" s="27">
        <f t="shared" si="121"/>
        <v>8.5732140997411239</v>
      </c>
      <c r="M372" s="27">
        <v>80</v>
      </c>
      <c r="N372" s="27">
        <f t="shared" si="122"/>
        <v>1.9084850188786497</v>
      </c>
      <c r="O372" s="27">
        <f t="shared" si="123"/>
        <v>8.9721792224631809</v>
      </c>
      <c r="P372" s="26">
        <v>95.637795961346811</v>
      </c>
      <c r="Q372" s="27">
        <f t="shared" si="112"/>
        <v>1.985147016343898</v>
      </c>
      <c r="R372" s="27">
        <f t="shared" si="113"/>
        <v>9.8049883203064958</v>
      </c>
      <c r="S372" s="28">
        <v>91.582418211059604</v>
      </c>
      <c r="T372" s="27">
        <f t="shared" si="114"/>
        <v>1.9665285201711769</v>
      </c>
      <c r="U372" s="27">
        <f t="shared" si="115"/>
        <v>9.5959584310823072</v>
      </c>
      <c r="V372" s="28">
        <v>68.582615780397816</v>
      </c>
      <c r="W372" s="27">
        <f t="shared" si="130"/>
        <v>1.8425007509082576</v>
      </c>
      <c r="X372" s="27">
        <f t="shared" si="131"/>
        <v>8.3115952608628518</v>
      </c>
      <c r="Y372" s="26">
        <f>7/3</f>
        <v>2.3333333333333335</v>
      </c>
      <c r="Z372" s="27">
        <f t="shared" si="124"/>
        <v>0.52287874528033762</v>
      </c>
      <c r="AA372" s="27">
        <f t="shared" si="125"/>
        <v>1.6832508230603465</v>
      </c>
      <c r="AB372" s="29">
        <v>190.16666666666666</v>
      </c>
      <c r="AC372" s="27">
        <f t="shared" si="126"/>
        <v>2.2814121675176242</v>
      </c>
      <c r="AD372" s="27">
        <f t="shared" si="127"/>
        <v>13.808210118138652</v>
      </c>
      <c r="AE372" s="30">
        <v>1.19</v>
      </c>
      <c r="AF372" s="27">
        <f t="shared" si="128"/>
        <v>0.34044411484011833</v>
      </c>
      <c r="AG372" s="27">
        <f t="shared" si="129"/>
        <v>1.3</v>
      </c>
      <c r="AH372" s="31">
        <v>17.5</v>
      </c>
      <c r="AI372" s="27">
        <f t="shared" si="116"/>
        <v>1.2671717284030137</v>
      </c>
      <c r="AJ372" s="27">
        <f t="shared" si="117"/>
        <v>4.2426406871192848</v>
      </c>
      <c r="AK372" s="25">
        <v>2.04</v>
      </c>
      <c r="AL372" s="27">
        <f t="shared" si="118"/>
        <v>0.48287358360875376</v>
      </c>
      <c r="AM372" s="27">
        <f t="shared" si="119"/>
        <v>1.5937377450509227</v>
      </c>
    </row>
    <row r="373" spans="1:39" s="25" customFormat="1" x14ac:dyDescent="0.2">
      <c r="A373" s="25">
        <v>33</v>
      </c>
      <c r="B373" s="25">
        <v>12</v>
      </c>
      <c r="C373" s="26">
        <v>33.119999999999997</v>
      </c>
      <c r="D373" s="26" t="s">
        <v>312</v>
      </c>
      <c r="E373" s="9" t="s">
        <v>9</v>
      </c>
      <c r="F373" s="9">
        <v>2</v>
      </c>
      <c r="G373" s="27">
        <v>9</v>
      </c>
      <c r="H373" s="27">
        <f t="shared" si="110"/>
        <v>1</v>
      </c>
      <c r="I373" s="27">
        <f t="shared" si="111"/>
        <v>3.082207001484488</v>
      </c>
      <c r="J373" s="27">
        <v>122</v>
      </c>
      <c r="K373" s="27">
        <f t="shared" si="120"/>
        <v>2.0899051114393981</v>
      </c>
      <c r="L373" s="27">
        <f t="shared" si="121"/>
        <v>11.067971810589327</v>
      </c>
      <c r="M373" s="27">
        <v>128</v>
      </c>
      <c r="N373" s="27">
        <f t="shared" si="122"/>
        <v>2.1105897102992488</v>
      </c>
      <c r="O373" s="27">
        <f t="shared" si="123"/>
        <v>11.335784048754634</v>
      </c>
      <c r="P373" s="26">
        <v>93.074252426256862</v>
      </c>
      <c r="Q373" s="27">
        <f t="shared" si="112"/>
        <v>1.9734707758259018</v>
      </c>
      <c r="R373" s="27">
        <f t="shared" si="113"/>
        <v>9.6733785424874625</v>
      </c>
      <c r="S373" s="28">
        <v>90.131083399856038</v>
      </c>
      <c r="T373" s="27">
        <f t="shared" si="114"/>
        <v>1.9596665333568086</v>
      </c>
      <c r="U373" s="27">
        <f t="shared" si="115"/>
        <v>9.5200358927819195</v>
      </c>
      <c r="V373" s="28">
        <v>69.347766562173433</v>
      </c>
      <c r="W373" s="27">
        <f t="shared" si="130"/>
        <v>1.8472503137804142</v>
      </c>
      <c r="X373" s="27">
        <f t="shared" si="131"/>
        <v>8.3574976256157818</v>
      </c>
      <c r="Y373" s="26">
        <v>12</v>
      </c>
      <c r="Z373" s="27">
        <f t="shared" si="124"/>
        <v>1.1139433523068367</v>
      </c>
      <c r="AA373" s="27">
        <f t="shared" si="125"/>
        <v>3.5355339059327378</v>
      </c>
      <c r="AB373" s="29">
        <v>456.83333333333331</v>
      </c>
      <c r="AC373" s="27">
        <f t="shared" si="126"/>
        <v>2.6607074090369185</v>
      </c>
      <c r="AD373" s="27">
        <f t="shared" si="127"/>
        <v>21.385353243127252</v>
      </c>
      <c r="AE373" s="30">
        <v>1.02</v>
      </c>
      <c r="AF373" s="27">
        <f t="shared" si="128"/>
        <v>0.30535136944662378</v>
      </c>
      <c r="AG373" s="27">
        <f t="shared" si="129"/>
        <v>1.2328828005937953</v>
      </c>
      <c r="AH373" s="31">
        <v>0.96666666666666679</v>
      </c>
      <c r="AI373" s="27">
        <f t="shared" si="116"/>
        <v>0.29373075692248179</v>
      </c>
      <c r="AJ373" s="27">
        <f t="shared" si="117"/>
        <v>1.2110601416389968</v>
      </c>
      <c r="AK373" s="25">
        <v>2.2000000000000002</v>
      </c>
      <c r="AL373" s="27">
        <f t="shared" si="118"/>
        <v>0.50514997831990605</v>
      </c>
      <c r="AM373" s="27">
        <f t="shared" si="119"/>
        <v>1.6431676725154984</v>
      </c>
    </row>
    <row r="374" spans="1:39" s="25" customFormat="1" x14ac:dyDescent="0.2">
      <c r="A374" s="25">
        <v>34</v>
      </c>
      <c r="B374" s="25">
        <v>1</v>
      </c>
      <c r="C374" s="26">
        <v>34.01</v>
      </c>
      <c r="D374" s="26" t="s">
        <v>312</v>
      </c>
      <c r="E374" s="9" t="s">
        <v>9</v>
      </c>
      <c r="F374" s="9">
        <v>1</v>
      </c>
      <c r="G374" s="27">
        <v>12</v>
      </c>
      <c r="H374" s="27">
        <f t="shared" si="110"/>
        <v>1.1139433523068367</v>
      </c>
      <c r="I374" s="27">
        <f t="shared" si="111"/>
        <v>3.5355339059327378</v>
      </c>
      <c r="J374" s="27">
        <v>128</v>
      </c>
      <c r="K374" s="27">
        <f t="shared" si="120"/>
        <v>2.1105897102992488</v>
      </c>
      <c r="L374" s="27">
        <f t="shared" si="121"/>
        <v>11.335784048754634</v>
      </c>
      <c r="M374" s="27">
        <v>135</v>
      </c>
      <c r="N374" s="27">
        <f t="shared" si="122"/>
        <v>2.1335389083702174</v>
      </c>
      <c r="O374" s="27">
        <f t="shared" si="123"/>
        <v>11.640446726822816</v>
      </c>
      <c r="P374" s="26">
        <v>51.004502356176793</v>
      </c>
      <c r="Q374" s="27">
        <f t="shared" si="112"/>
        <v>1.7160409448616705</v>
      </c>
      <c r="R374" s="27">
        <f t="shared" si="113"/>
        <v>7.1766637343668815</v>
      </c>
      <c r="S374" s="28">
        <v>44.770920109722645</v>
      </c>
      <c r="T374" s="27">
        <f t="shared" si="114"/>
        <v>1.6605896429179878</v>
      </c>
      <c r="U374" s="27">
        <f t="shared" si="115"/>
        <v>6.728366823362312</v>
      </c>
      <c r="V374" s="28">
        <v>56.913869318080927</v>
      </c>
      <c r="W374" s="27">
        <f t="shared" si="130"/>
        <v>1.7627825818104961</v>
      </c>
      <c r="X374" s="27">
        <f t="shared" si="131"/>
        <v>7.5771940266883044</v>
      </c>
      <c r="Y374" s="26">
        <v>7</v>
      </c>
      <c r="Z374" s="27">
        <f t="shared" si="124"/>
        <v>0.90308998699194354</v>
      </c>
      <c r="AA374" s="27">
        <f t="shared" si="125"/>
        <v>2.7386127875258306</v>
      </c>
      <c r="AB374" s="29">
        <v>270.5</v>
      </c>
      <c r="AC374" s="27">
        <f t="shared" si="126"/>
        <v>2.4337698339248659</v>
      </c>
      <c r="AD374" s="27">
        <f t="shared" si="127"/>
        <v>16.46207763315433</v>
      </c>
      <c r="AE374" s="30">
        <v>1.55</v>
      </c>
      <c r="AF374" s="27">
        <f t="shared" si="128"/>
        <v>0.40654018043395512</v>
      </c>
      <c r="AG374" s="27">
        <f t="shared" si="129"/>
        <v>1.4317821063276353</v>
      </c>
      <c r="AH374" s="31" t="s">
        <v>29</v>
      </c>
      <c r="AI374" s="31" t="s">
        <v>29</v>
      </c>
      <c r="AJ374" s="31" t="s">
        <v>29</v>
      </c>
      <c r="AK374" s="31" t="s">
        <v>29</v>
      </c>
      <c r="AL374" s="31" t="s">
        <v>29</v>
      </c>
      <c r="AM374" s="31" t="s">
        <v>29</v>
      </c>
    </row>
    <row r="375" spans="1:39" s="25" customFormat="1" x14ac:dyDescent="0.2">
      <c r="A375" s="25">
        <v>34</v>
      </c>
      <c r="B375" s="25">
        <v>2</v>
      </c>
      <c r="C375" s="26">
        <v>34.020000000000003</v>
      </c>
      <c r="D375" s="26" t="s">
        <v>316</v>
      </c>
      <c r="E375" s="9" t="s">
        <v>229</v>
      </c>
      <c r="F375" s="9">
        <v>1</v>
      </c>
      <c r="G375" s="27">
        <v>14</v>
      </c>
      <c r="H375" s="27">
        <f t="shared" si="110"/>
        <v>1.1760912590556813</v>
      </c>
      <c r="I375" s="27">
        <f t="shared" si="111"/>
        <v>3.8078865529319543</v>
      </c>
      <c r="J375" s="27">
        <v>85</v>
      </c>
      <c r="K375" s="27">
        <f t="shared" si="120"/>
        <v>1.9344984512435677</v>
      </c>
      <c r="L375" s="27">
        <f t="shared" si="121"/>
        <v>9.2466210044534645</v>
      </c>
      <c r="M375" s="27">
        <v>85</v>
      </c>
      <c r="N375" s="27">
        <f t="shared" si="122"/>
        <v>1.9344984512435677</v>
      </c>
      <c r="O375" s="27">
        <f t="shared" si="123"/>
        <v>9.2466210044534645</v>
      </c>
      <c r="P375" s="26">
        <v>74.982001662888038</v>
      </c>
      <c r="Q375" s="27">
        <f t="shared" si="112"/>
        <v>1.8807107303834327</v>
      </c>
      <c r="R375" s="27">
        <f t="shared" si="113"/>
        <v>8.688037848840672</v>
      </c>
      <c r="S375" s="28">
        <v>76.645525289545589</v>
      </c>
      <c r="T375" s="27">
        <f t="shared" si="114"/>
        <v>1.8901164324012834</v>
      </c>
      <c r="U375" s="27">
        <f t="shared" si="115"/>
        <v>8.7832525461554152</v>
      </c>
      <c r="V375" s="28">
        <v>71.240318424600105</v>
      </c>
      <c r="W375" s="27">
        <f t="shared" si="130"/>
        <v>1.858779651615277</v>
      </c>
      <c r="X375" s="27">
        <f t="shared" si="131"/>
        <v>8.4699656684428248</v>
      </c>
      <c r="Y375" s="26">
        <v>1.3333333333333333</v>
      </c>
      <c r="Z375" s="27">
        <f t="shared" si="124"/>
        <v>0.36797678529459432</v>
      </c>
      <c r="AA375" s="27">
        <f t="shared" si="125"/>
        <v>1.35400640077266</v>
      </c>
      <c r="AB375" s="29">
        <v>159.16666666666666</v>
      </c>
      <c r="AC375" s="27">
        <f t="shared" si="126"/>
        <v>2.2045721372849019</v>
      </c>
      <c r="AD375" s="27">
        <f t="shared" si="127"/>
        <v>12.635927614016577</v>
      </c>
      <c r="AE375" s="30">
        <v>1.18</v>
      </c>
      <c r="AF375" s="27">
        <f t="shared" si="128"/>
        <v>0.33845649360460478</v>
      </c>
      <c r="AG375" s="27">
        <f t="shared" si="129"/>
        <v>1.2961481396815719</v>
      </c>
      <c r="AH375" s="31">
        <v>3.0333333333333332</v>
      </c>
      <c r="AI375" s="27">
        <f t="shared" si="116"/>
        <v>0.60566411559678768</v>
      </c>
      <c r="AJ375" s="27">
        <f t="shared" si="117"/>
        <v>1.8797162906495579</v>
      </c>
      <c r="AK375" s="25">
        <v>2.1800000000000002</v>
      </c>
      <c r="AL375" s="27">
        <f t="shared" si="118"/>
        <v>0.50242711998443268</v>
      </c>
      <c r="AM375" s="27">
        <f t="shared" si="119"/>
        <v>1.6370705543744901</v>
      </c>
    </row>
    <row r="376" spans="1:39" s="25" customFormat="1" x14ac:dyDescent="0.2">
      <c r="A376" s="25">
        <v>34</v>
      </c>
      <c r="B376" s="25">
        <v>3</v>
      </c>
      <c r="C376" s="26">
        <v>34.03</v>
      </c>
      <c r="D376" s="26" t="s">
        <v>316</v>
      </c>
      <c r="E376" s="9" t="s">
        <v>232</v>
      </c>
      <c r="F376" s="9">
        <v>1</v>
      </c>
      <c r="G376" s="27">
        <v>15</v>
      </c>
      <c r="H376" s="27">
        <f t="shared" si="110"/>
        <v>1.2041199826559248</v>
      </c>
      <c r="I376" s="27">
        <f t="shared" si="111"/>
        <v>3.9370039370059056</v>
      </c>
      <c r="J376" s="27">
        <v>80</v>
      </c>
      <c r="K376" s="27">
        <f t="shared" si="120"/>
        <v>1.9084850188786497</v>
      </c>
      <c r="L376" s="27">
        <f t="shared" si="121"/>
        <v>8.9721792224631809</v>
      </c>
      <c r="M376" s="27">
        <v>85</v>
      </c>
      <c r="N376" s="27">
        <f t="shared" si="122"/>
        <v>1.9344984512435677</v>
      </c>
      <c r="O376" s="27">
        <f t="shared" si="123"/>
        <v>9.2466210044534645</v>
      </c>
      <c r="P376" s="26">
        <v>73.716924839232036</v>
      </c>
      <c r="Q376" s="27">
        <f t="shared" si="112"/>
        <v>1.8734189891209188</v>
      </c>
      <c r="R376" s="27">
        <f t="shared" si="113"/>
        <v>8.6149245405419563</v>
      </c>
      <c r="S376" s="28">
        <v>78.56702062124306</v>
      </c>
      <c r="T376" s="27">
        <f t="shared" si="114"/>
        <v>1.9007330962541318</v>
      </c>
      <c r="U376" s="27">
        <f t="shared" si="115"/>
        <v>8.8919638225334143</v>
      </c>
      <c r="V376" s="28">
        <v>67.119273241455559</v>
      </c>
      <c r="W376" s="27">
        <f t="shared" si="130"/>
        <v>1.8332700058655895</v>
      </c>
      <c r="X376" s="27">
        <f t="shared" si="131"/>
        <v>8.2230938971566871</v>
      </c>
      <c r="Y376" s="26">
        <v>3</v>
      </c>
      <c r="Z376" s="27">
        <f t="shared" si="124"/>
        <v>0.6020599913279624</v>
      </c>
      <c r="AA376" s="27">
        <f t="shared" si="125"/>
        <v>1.8708286933869707</v>
      </c>
      <c r="AB376" s="29">
        <v>166</v>
      </c>
      <c r="AC376" s="27">
        <f t="shared" si="126"/>
        <v>2.2227164711475833</v>
      </c>
      <c r="AD376" s="27">
        <f t="shared" si="127"/>
        <v>12.90348790056394</v>
      </c>
      <c r="AE376" s="30">
        <v>1.1499999999999999</v>
      </c>
      <c r="AF376" s="27">
        <f t="shared" si="128"/>
        <v>0.33243845991560533</v>
      </c>
      <c r="AG376" s="27">
        <f t="shared" si="129"/>
        <v>1.2845232578665129</v>
      </c>
      <c r="AH376" s="31">
        <v>3.9000000000000004</v>
      </c>
      <c r="AI376" s="27">
        <f t="shared" si="116"/>
        <v>0.69019608002851374</v>
      </c>
      <c r="AJ376" s="27">
        <f t="shared" si="117"/>
        <v>2.0976176963403033</v>
      </c>
      <c r="AK376" s="25">
        <v>2.25</v>
      </c>
      <c r="AL376" s="27">
        <f t="shared" si="118"/>
        <v>0.51188336097887432</v>
      </c>
      <c r="AM376" s="27">
        <f t="shared" si="119"/>
        <v>1.6583123951776999</v>
      </c>
    </row>
    <row r="377" spans="1:39" s="25" customFormat="1" x14ac:dyDescent="0.2">
      <c r="A377" s="25">
        <v>34</v>
      </c>
      <c r="B377" s="25">
        <v>4</v>
      </c>
      <c r="C377" s="26">
        <v>34.04</v>
      </c>
      <c r="D377" s="26" t="s">
        <v>313</v>
      </c>
      <c r="E377" s="9" t="s">
        <v>11</v>
      </c>
      <c r="F377" s="9">
        <v>1</v>
      </c>
      <c r="G377" s="27">
        <v>15</v>
      </c>
      <c r="H377" s="27">
        <f t="shared" si="110"/>
        <v>1.2041199826559248</v>
      </c>
      <c r="I377" s="27">
        <f t="shared" si="111"/>
        <v>3.9370039370059056</v>
      </c>
      <c r="J377" s="27">
        <v>58</v>
      </c>
      <c r="K377" s="27">
        <f t="shared" si="120"/>
        <v>1.7708520116421442</v>
      </c>
      <c r="L377" s="27">
        <f t="shared" si="121"/>
        <v>7.6485292703891776</v>
      </c>
      <c r="M377" s="27">
        <v>65</v>
      </c>
      <c r="N377" s="27">
        <f t="shared" si="122"/>
        <v>1.8195439355418688</v>
      </c>
      <c r="O377" s="27">
        <f t="shared" si="123"/>
        <v>8.0932070281193234</v>
      </c>
      <c r="P377" s="26">
        <v>56.242641776124948</v>
      </c>
      <c r="Q377" s="27">
        <f t="shared" si="112"/>
        <v>1.7577196684545915</v>
      </c>
      <c r="R377" s="27">
        <f t="shared" si="113"/>
        <v>7.5327711883559125</v>
      </c>
      <c r="S377" s="28" t="s">
        <v>29</v>
      </c>
      <c r="T377" s="31" t="s">
        <v>29</v>
      </c>
      <c r="U377" s="31" t="s">
        <v>29</v>
      </c>
      <c r="V377" s="28" t="s">
        <v>29</v>
      </c>
      <c r="W377" s="31" t="s">
        <v>29</v>
      </c>
      <c r="X377" s="31" t="s">
        <v>29</v>
      </c>
      <c r="Y377" s="26">
        <v>1.6666666666666667</v>
      </c>
      <c r="Z377" s="27">
        <f t="shared" si="124"/>
        <v>0.42596873227228121</v>
      </c>
      <c r="AA377" s="27">
        <f t="shared" si="125"/>
        <v>1.4719601443879746</v>
      </c>
      <c r="AB377" s="29">
        <v>212.33333333333334</v>
      </c>
      <c r="AC377" s="27">
        <f t="shared" si="126"/>
        <v>2.3290587192642249</v>
      </c>
      <c r="AD377" s="27">
        <f t="shared" si="127"/>
        <v>14.588808496012735</v>
      </c>
      <c r="AE377" s="30">
        <v>0.83</v>
      </c>
      <c r="AF377" s="27">
        <f t="shared" si="128"/>
        <v>0.26245108973042947</v>
      </c>
      <c r="AG377" s="27">
        <f t="shared" si="129"/>
        <v>1.1532562594670797</v>
      </c>
      <c r="AH377" s="31">
        <v>176.86666666666667</v>
      </c>
      <c r="AI377" s="27">
        <f t="shared" si="116"/>
        <v>2.2500945661888303</v>
      </c>
      <c r="AJ377" s="27">
        <f t="shared" si="117"/>
        <v>13.317907743585952</v>
      </c>
      <c r="AK377" s="25">
        <v>1.67</v>
      </c>
      <c r="AL377" s="27">
        <f t="shared" si="118"/>
        <v>0.42651126136457523</v>
      </c>
      <c r="AM377" s="27">
        <f t="shared" si="119"/>
        <v>1.4730919862656235</v>
      </c>
    </row>
    <row r="378" spans="1:39" s="25" customFormat="1" x14ac:dyDescent="0.2">
      <c r="A378" s="25">
        <v>34</v>
      </c>
      <c r="B378" s="25">
        <v>5</v>
      </c>
      <c r="C378" s="26">
        <v>34.049999999999997</v>
      </c>
      <c r="D378" s="26" t="s">
        <v>316</v>
      </c>
      <c r="E378" s="9" t="s">
        <v>38</v>
      </c>
      <c r="F378" s="9">
        <v>1</v>
      </c>
      <c r="G378" s="27">
        <v>13</v>
      </c>
      <c r="H378" s="27">
        <f t="shared" si="110"/>
        <v>1.146128035678238</v>
      </c>
      <c r="I378" s="27">
        <f t="shared" si="111"/>
        <v>3.6742346141747673</v>
      </c>
      <c r="J378" s="27">
        <v>80</v>
      </c>
      <c r="K378" s="27">
        <f t="shared" si="120"/>
        <v>1.9084850188786497</v>
      </c>
      <c r="L378" s="27">
        <f t="shared" si="121"/>
        <v>8.9721792224631809</v>
      </c>
      <c r="M378" s="27">
        <v>80</v>
      </c>
      <c r="N378" s="27">
        <f t="shared" si="122"/>
        <v>1.9084850188786497</v>
      </c>
      <c r="O378" s="27">
        <f t="shared" si="123"/>
        <v>8.9721792224631809</v>
      </c>
      <c r="P378" s="26">
        <v>96.143775835268372</v>
      </c>
      <c r="Q378" s="27">
        <f t="shared" si="112"/>
        <v>1.9874149798509606</v>
      </c>
      <c r="R378" s="27">
        <f t="shared" si="113"/>
        <v>9.8307566257775072</v>
      </c>
      <c r="S378" s="28">
        <v>90.545814804766508</v>
      </c>
      <c r="T378" s="27">
        <f t="shared" si="114"/>
        <v>1.9616384944734042</v>
      </c>
      <c r="U378" s="27">
        <f t="shared" si="115"/>
        <v>9.5417930602568877</v>
      </c>
      <c r="V378" s="28">
        <v>53.431826594317442</v>
      </c>
      <c r="W378" s="27">
        <f t="shared" si="130"/>
        <v>1.7358529083850944</v>
      </c>
      <c r="X378" s="27">
        <f t="shared" si="131"/>
        <v>7.3438291506759228</v>
      </c>
      <c r="Y378" s="26">
        <f>6/3</f>
        <v>2</v>
      </c>
      <c r="Z378" s="27">
        <f t="shared" si="124"/>
        <v>0.47712125471966244</v>
      </c>
      <c r="AA378" s="27">
        <f t="shared" si="125"/>
        <v>1.5811388300841898</v>
      </c>
      <c r="AB378" s="29">
        <v>213.83333333333334</v>
      </c>
      <c r="AC378" s="27">
        <f t="shared" si="126"/>
        <v>2.3321016669697596</v>
      </c>
      <c r="AD378" s="27">
        <f t="shared" si="127"/>
        <v>14.640127503998499</v>
      </c>
      <c r="AE378" s="30">
        <v>1.28</v>
      </c>
      <c r="AF378" s="27">
        <f t="shared" si="128"/>
        <v>0.35793484700045386</v>
      </c>
      <c r="AG378" s="27">
        <f t="shared" si="129"/>
        <v>1.3341664064126333</v>
      </c>
      <c r="AH378" s="31">
        <v>1.3333333333333333</v>
      </c>
      <c r="AI378" s="27">
        <f t="shared" si="116"/>
        <v>0.36797678529459432</v>
      </c>
      <c r="AJ378" s="27">
        <f t="shared" si="117"/>
        <v>1.35400640077266</v>
      </c>
      <c r="AK378" s="25">
        <v>2.56</v>
      </c>
      <c r="AL378" s="27">
        <f t="shared" si="118"/>
        <v>0.55144999797287519</v>
      </c>
      <c r="AM378" s="27">
        <f t="shared" si="119"/>
        <v>1.7492855684535902</v>
      </c>
    </row>
    <row r="379" spans="1:39" s="25" customFormat="1" x14ac:dyDescent="0.2">
      <c r="A379" s="25">
        <v>34</v>
      </c>
      <c r="B379" s="25">
        <v>6</v>
      </c>
      <c r="C379" s="26">
        <v>34.06</v>
      </c>
      <c r="D379" s="26" t="s">
        <v>316</v>
      </c>
      <c r="E379" s="9" t="s">
        <v>32</v>
      </c>
      <c r="F379" s="9">
        <v>1</v>
      </c>
      <c r="G379" s="27">
        <v>12</v>
      </c>
      <c r="H379" s="27">
        <f t="shared" si="110"/>
        <v>1.1139433523068367</v>
      </c>
      <c r="I379" s="27">
        <f t="shared" si="111"/>
        <v>3.5355339059327378</v>
      </c>
      <c r="J379" s="27">
        <v>80</v>
      </c>
      <c r="K379" s="27">
        <f t="shared" si="120"/>
        <v>1.9084850188786497</v>
      </c>
      <c r="L379" s="27">
        <f t="shared" si="121"/>
        <v>8.9721792224631809</v>
      </c>
      <c r="M379" s="27">
        <v>80</v>
      </c>
      <c r="N379" s="27">
        <f t="shared" si="122"/>
        <v>1.9084850188786497</v>
      </c>
      <c r="O379" s="27">
        <f t="shared" si="123"/>
        <v>8.9721792224631809</v>
      </c>
      <c r="P379" s="26">
        <v>52.843522900376144</v>
      </c>
      <c r="Q379" s="27">
        <f t="shared" si="112"/>
        <v>1.7311334673775205</v>
      </c>
      <c r="R379" s="27">
        <f t="shared" si="113"/>
        <v>7.3036650320490564</v>
      </c>
      <c r="S379" s="28">
        <v>55.617321092844158</v>
      </c>
      <c r="T379" s="27">
        <f t="shared" si="114"/>
        <v>1.7529493164222414</v>
      </c>
      <c r="U379" s="27">
        <f t="shared" si="115"/>
        <v>7.4911495174535236</v>
      </c>
      <c r="V379" s="28">
        <v>77.903844134634781</v>
      </c>
      <c r="W379" s="27">
        <f t="shared" si="130"/>
        <v>1.8970981622181766</v>
      </c>
      <c r="X379" s="27">
        <f t="shared" si="131"/>
        <v>8.8545945211869963</v>
      </c>
      <c r="Y379" s="26">
        <f>7/3</f>
        <v>2.3333333333333335</v>
      </c>
      <c r="Z379" s="27">
        <f t="shared" si="124"/>
        <v>0.52287874528033762</v>
      </c>
      <c r="AA379" s="27">
        <f t="shared" si="125"/>
        <v>1.6832508230603465</v>
      </c>
      <c r="AB379" s="29">
        <v>180</v>
      </c>
      <c r="AC379" s="27">
        <f t="shared" si="126"/>
        <v>2.2576785748691846</v>
      </c>
      <c r="AD379" s="27">
        <f t="shared" si="127"/>
        <v>13.435028842544403</v>
      </c>
      <c r="AE379" s="30">
        <v>1.35</v>
      </c>
      <c r="AF379" s="27">
        <f t="shared" si="128"/>
        <v>0.37106786227173627</v>
      </c>
      <c r="AG379" s="27">
        <f t="shared" si="129"/>
        <v>1.3601470508735443</v>
      </c>
      <c r="AH379" s="31">
        <v>28.533333333333331</v>
      </c>
      <c r="AI379" s="27">
        <f t="shared" si="116"/>
        <v>1.4703124671673884</v>
      </c>
      <c r="AJ379" s="27">
        <f t="shared" si="117"/>
        <v>5.3882588406027168</v>
      </c>
      <c r="AK379" s="25">
        <v>2.0699999999999998</v>
      </c>
      <c r="AL379" s="27">
        <f t="shared" si="118"/>
        <v>0.48713837547718647</v>
      </c>
      <c r="AM379" s="27">
        <f t="shared" si="119"/>
        <v>1.6031219541881396</v>
      </c>
    </row>
    <row r="380" spans="1:39" s="25" customFormat="1" x14ac:dyDescent="0.2">
      <c r="A380" s="25">
        <v>34</v>
      </c>
      <c r="B380" s="25">
        <v>7</v>
      </c>
      <c r="C380" s="26">
        <v>34.07</v>
      </c>
      <c r="D380" s="26" t="s">
        <v>317</v>
      </c>
      <c r="E380" s="9" t="s">
        <v>52</v>
      </c>
      <c r="F380" s="9">
        <v>2</v>
      </c>
      <c r="G380" s="27">
        <v>13</v>
      </c>
      <c r="H380" s="27">
        <f t="shared" si="110"/>
        <v>1.146128035678238</v>
      </c>
      <c r="I380" s="27">
        <f t="shared" si="111"/>
        <v>3.6742346141747673</v>
      </c>
      <c r="J380" s="27">
        <v>85</v>
      </c>
      <c r="K380" s="27">
        <f t="shared" si="120"/>
        <v>1.9344984512435677</v>
      </c>
      <c r="L380" s="27">
        <f t="shared" si="121"/>
        <v>9.2466210044534645</v>
      </c>
      <c r="M380" s="27">
        <v>92</v>
      </c>
      <c r="N380" s="27">
        <f t="shared" si="122"/>
        <v>1.968482948553935</v>
      </c>
      <c r="O380" s="27">
        <f t="shared" si="123"/>
        <v>9.6176920308356717</v>
      </c>
      <c r="P380" s="26">
        <v>60.10962671889186</v>
      </c>
      <c r="Q380" s="27">
        <f t="shared" si="112"/>
        <v>1.7861096308901654</v>
      </c>
      <c r="R380" s="27">
        <f t="shared" si="113"/>
        <v>7.7852184759897307</v>
      </c>
      <c r="S380" s="28">
        <v>61.405605314035739</v>
      </c>
      <c r="T380" s="27">
        <f t="shared" si="114"/>
        <v>1.7952236000610133</v>
      </c>
      <c r="U380" s="27">
        <f t="shared" si="115"/>
        <v>7.8680115222358271</v>
      </c>
      <c r="V380" s="28">
        <v>54.570242331786964</v>
      </c>
      <c r="W380" s="27">
        <f t="shared" si="130"/>
        <v>1.7448422906692804</v>
      </c>
      <c r="X380" s="27">
        <f t="shared" si="131"/>
        <v>7.4209327130615437</v>
      </c>
      <c r="Y380" s="26">
        <v>4.333333333333333</v>
      </c>
      <c r="Z380" s="27">
        <f t="shared" si="124"/>
        <v>0.7269987279362623</v>
      </c>
      <c r="AA380" s="27">
        <f t="shared" si="125"/>
        <v>2.1984843263788196</v>
      </c>
      <c r="AB380" s="29">
        <v>135.33333333333334</v>
      </c>
      <c r="AC380" s="27">
        <f t="shared" si="126"/>
        <v>2.1346020532876793</v>
      </c>
      <c r="AD380" s="27">
        <f t="shared" si="127"/>
        <v>11.654755824698059</v>
      </c>
      <c r="AE380" s="30">
        <v>1.38</v>
      </c>
      <c r="AF380" s="27">
        <f t="shared" si="128"/>
        <v>0.37657695705651195</v>
      </c>
      <c r="AG380" s="27">
        <f t="shared" si="129"/>
        <v>1.3711309200802089</v>
      </c>
      <c r="AH380" s="31" t="s">
        <v>29</v>
      </c>
      <c r="AI380" s="31" t="s">
        <v>29</v>
      </c>
      <c r="AJ380" s="31" t="s">
        <v>29</v>
      </c>
      <c r="AK380" s="31" t="s">
        <v>29</v>
      </c>
      <c r="AL380" s="31" t="s">
        <v>29</v>
      </c>
      <c r="AM380" s="31" t="s">
        <v>29</v>
      </c>
    </row>
    <row r="381" spans="1:39" s="25" customFormat="1" x14ac:dyDescent="0.2">
      <c r="A381" s="25">
        <v>34</v>
      </c>
      <c r="B381" s="25">
        <v>8</v>
      </c>
      <c r="C381" s="26">
        <v>34.08</v>
      </c>
      <c r="D381" s="26" t="s">
        <v>317</v>
      </c>
      <c r="E381" s="9" t="s">
        <v>199</v>
      </c>
      <c r="F381" s="9">
        <v>2</v>
      </c>
      <c r="G381" s="27">
        <v>7</v>
      </c>
      <c r="H381" s="27">
        <f t="shared" si="110"/>
        <v>0.90308998699194354</v>
      </c>
      <c r="I381" s="27">
        <f t="shared" si="111"/>
        <v>2.7386127875258306</v>
      </c>
      <c r="J381" s="27">
        <v>92</v>
      </c>
      <c r="K381" s="27">
        <f t="shared" si="120"/>
        <v>1.968482948553935</v>
      </c>
      <c r="L381" s="27">
        <f t="shared" si="121"/>
        <v>9.6176920308356717</v>
      </c>
      <c r="M381" s="27">
        <v>92</v>
      </c>
      <c r="N381" s="27">
        <f t="shared" si="122"/>
        <v>1.968482948553935</v>
      </c>
      <c r="O381" s="27">
        <f t="shared" si="123"/>
        <v>9.6176920308356717</v>
      </c>
      <c r="P381" s="26">
        <v>73.541025715018122</v>
      </c>
      <c r="Q381" s="27">
        <f t="shared" si="112"/>
        <v>1.8723953645287343</v>
      </c>
      <c r="R381" s="27">
        <f t="shared" si="113"/>
        <v>8.6047095078810258</v>
      </c>
      <c r="S381" s="28">
        <v>79.322437552815373</v>
      </c>
      <c r="T381" s="27">
        <f t="shared" si="114"/>
        <v>1.904836879577761</v>
      </c>
      <c r="U381" s="27">
        <f t="shared" si="115"/>
        <v>8.9343403535356423</v>
      </c>
      <c r="V381" s="28">
        <v>67.771724128313124</v>
      </c>
      <c r="W381" s="27">
        <f t="shared" si="130"/>
        <v>1.8374099123749779</v>
      </c>
      <c r="X381" s="27">
        <f t="shared" si="131"/>
        <v>8.2626705203773625</v>
      </c>
      <c r="Y381" s="26">
        <v>4.333333333333333</v>
      </c>
      <c r="Z381" s="27">
        <f t="shared" si="124"/>
        <v>0.7269987279362623</v>
      </c>
      <c r="AA381" s="27">
        <f t="shared" si="125"/>
        <v>2.1984843263788196</v>
      </c>
      <c r="AB381" s="29">
        <v>225.33333333333334</v>
      </c>
      <c r="AC381" s="27">
        <f t="shared" si="126"/>
        <v>2.3547485195608391</v>
      </c>
      <c r="AD381" s="27">
        <f t="shared" si="127"/>
        <v>15.027752105133134</v>
      </c>
      <c r="AE381" s="30">
        <v>1.2</v>
      </c>
      <c r="AF381" s="27">
        <f t="shared" si="128"/>
        <v>0.34242268082220628</v>
      </c>
      <c r="AG381" s="27">
        <f t="shared" si="129"/>
        <v>1.3038404810405297</v>
      </c>
      <c r="AH381" s="31">
        <v>1.0666666666666664</v>
      </c>
      <c r="AI381" s="27">
        <f t="shared" si="116"/>
        <v>0.3152704347785914</v>
      </c>
      <c r="AJ381" s="27">
        <f t="shared" si="117"/>
        <v>1.2516655570345725</v>
      </c>
      <c r="AK381" s="25">
        <v>2.3199999999999998</v>
      </c>
      <c r="AL381" s="27">
        <f t="shared" si="118"/>
        <v>0.52113808370403625</v>
      </c>
      <c r="AM381" s="27">
        <f t="shared" si="119"/>
        <v>1.6792855623746665</v>
      </c>
    </row>
    <row r="382" spans="1:39" s="25" customFormat="1" x14ac:dyDescent="0.2">
      <c r="A382" s="25">
        <v>34</v>
      </c>
      <c r="B382" s="25">
        <v>9</v>
      </c>
      <c r="C382" s="26">
        <v>34.090000000000003</v>
      </c>
      <c r="D382" s="26" t="s">
        <v>313</v>
      </c>
      <c r="E382" s="9" t="s">
        <v>11</v>
      </c>
      <c r="F382" s="9">
        <v>2</v>
      </c>
      <c r="G382" s="27">
        <v>14</v>
      </c>
      <c r="H382" s="27">
        <f t="shared" si="110"/>
        <v>1.1760912590556813</v>
      </c>
      <c r="I382" s="27">
        <f t="shared" si="111"/>
        <v>3.8078865529319543</v>
      </c>
      <c r="J382" s="27">
        <v>58</v>
      </c>
      <c r="K382" s="27">
        <f t="shared" si="120"/>
        <v>1.7708520116421442</v>
      </c>
      <c r="L382" s="27">
        <f t="shared" si="121"/>
        <v>7.6485292703891776</v>
      </c>
      <c r="M382" s="27">
        <v>65</v>
      </c>
      <c r="N382" s="27">
        <f t="shared" si="122"/>
        <v>1.8195439355418688</v>
      </c>
      <c r="O382" s="27">
        <f t="shared" si="123"/>
        <v>8.0932070281193234</v>
      </c>
      <c r="P382" s="26">
        <v>53.782144107197759</v>
      </c>
      <c r="Q382" s="27">
        <f t="shared" si="112"/>
        <v>1.7386390260139968</v>
      </c>
      <c r="R382" s="27">
        <f t="shared" si="113"/>
        <v>7.367641692373331</v>
      </c>
      <c r="S382" s="28" t="s">
        <v>29</v>
      </c>
      <c r="T382" s="31" t="s">
        <v>29</v>
      </c>
      <c r="U382" s="31" t="s">
        <v>29</v>
      </c>
      <c r="V382" s="28" t="s">
        <v>29</v>
      </c>
      <c r="W382" s="31" t="s">
        <v>29</v>
      </c>
      <c r="X382" s="31" t="s">
        <v>29</v>
      </c>
      <c r="Y382" s="26">
        <v>1</v>
      </c>
      <c r="Z382" s="27">
        <f t="shared" si="124"/>
        <v>0.3010299956639812</v>
      </c>
      <c r="AA382" s="27">
        <f t="shared" si="125"/>
        <v>1.2247448713915889</v>
      </c>
      <c r="AB382" s="29">
        <v>184</v>
      </c>
      <c r="AC382" s="27">
        <f t="shared" si="126"/>
        <v>2.2671717284030137</v>
      </c>
      <c r="AD382" s="27">
        <f t="shared" si="127"/>
        <v>13.583077707206124</v>
      </c>
      <c r="AE382" s="30">
        <v>0.77</v>
      </c>
      <c r="AF382" s="27">
        <f t="shared" si="128"/>
        <v>0.24797326636180664</v>
      </c>
      <c r="AG382" s="27">
        <f t="shared" si="129"/>
        <v>1.1269427669584644</v>
      </c>
      <c r="AH382" s="31">
        <v>188.03333333333333</v>
      </c>
      <c r="AI382" s="27">
        <f t="shared" si="116"/>
        <v>2.2765383925663363</v>
      </c>
      <c r="AJ382" s="27">
        <f t="shared" si="117"/>
        <v>13.730744092485788</v>
      </c>
      <c r="AK382" s="25">
        <v>1.62</v>
      </c>
      <c r="AL382" s="27">
        <f t="shared" si="118"/>
        <v>0.41830129131974547</v>
      </c>
      <c r="AM382" s="27">
        <f t="shared" si="119"/>
        <v>1.4560219778561037</v>
      </c>
    </row>
    <row r="383" spans="1:39" s="25" customFormat="1" x14ac:dyDescent="0.2">
      <c r="A383" s="25">
        <v>34</v>
      </c>
      <c r="B383" s="25">
        <v>10</v>
      </c>
      <c r="C383" s="26">
        <v>34.1</v>
      </c>
      <c r="D383" s="26" t="s">
        <v>317</v>
      </c>
      <c r="E383" s="9" t="s">
        <v>43</v>
      </c>
      <c r="F383" s="9">
        <v>2</v>
      </c>
      <c r="G383" s="27">
        <v>12</v>
      </c>
      <c r="H383" s="27">
        <f t="shared" si="110"/>
        <v>1.1139433523068367</v>
      </c>
      <c r="I383" s="27">
        <f t="shared" si="111"/>
        <v>3.5355339059327378</v>
      </c>
      <c r="J383" s="27">
        <v>92</v>
      </c>
      <c r="K383" s="27">
        <f t="shared" si="120"/>
        <v>1.968482948553935</v>
      </c>
      <c r="L383" s="27">
        <f t="shared" si="121"/>
        <v>9.6176920308356717</v>
      </c>
      <c r="M383" s="27">
        <v>92</v>
      </c>
      <c r="N383" s="27">
        <f t="shared" si="122"/>
        <v>1.968482948553935</v>
      </c>
      <c r="O383" s="27">
        <f t="shared" si="123"/>
        <v>9.6176920308356717</v>
      </c>
      <c r="P383" s="26">
        <v>88.203438398748574</v>
      </c>
      <c r="Q383" s="27">
        <f t="shared" si="112"/>
        <v>1.950381594833781</v>
      </c>
      <c r="R383" s="27">
        <f t="shared" si="113"/>
        <v>9.4182502832929949</v>
      </c>
      <c r="S383" s="28">
        <v>93.830072684336244</v>
      </c>
      <c r="T383" s="27">
        <f t="shared" si="114"/>
        <v>1.9769460834327426</v>
      </c>
      <c r="U383" s="27">
        <f t="shared" si="115"/>
        <v>9.7123669969959554</v>
      </c>
      <c r="V383" s="28">
        <v>88.247628359286225</v>
      </c>
      <c r="W383" s="27">
        <f t="shared" si="130"/>
        <v>1.9505966841213707</v>
      </c>
      <c r="X383" s="27">
        <f t="shared" si="131"/>
        <v>9.4205959662479017</v>
      </c>
      <c r="Y383" s="26">
        <v>4.333333333333333</v>
      </c>
      <c r="Z383" s="27">
        <f t="shared" si="124"/>
        <v>0.7269987279362623</v>
      </c>
      <c r="AA383" s="27">
        <f t="shared" si="125"/>
        <v>2.1984843263788196</v>
      </c>
      <c r="AB383" s="29">
        <v>195.16666666666666</v>
      </c>
      <c r="AC383" s="27">
        <f t="shared" si="126"/>
        <v>2.2926252124597912</v>
      </c>
      <c r="AD383" s="27">
        <f t="shared" si="127"/>
        <v>13.988090172238191</v>
      </c>
      <c r="AE383" s="30">
        <v>1.29</v>
      </c>
      <c r="AF383" s="27">
        <f t="shared" si="128"/>
        <v>0.35983548233988799</v>
      </c>
      <c r="AG383" s="27">
        <f t="shared" si="129"/>
        <v>1.3379088160259651</v>
      </c>
      <c r="AH383" s="31">
        <v>7.2666666666666657</v>
      </c>
      <c r="AI383" s="27">
        <f t="shared" si="116"/>
        <v>0.9173304261065538</v>
      </c>
      <c r="AJ383" s="27">
        <f t="shared" si="117"/>
        <v>2.7868739954771304</v>
      </c>
      <c r="AK383" s="25">
        <v>2.19</v>
      </c>
      <c r="AL383" s="27">
        <f t="shared" si="118"/>
        <v>0.50379068305718111</v>
      </c>
      <c r="AM383" s="27">
        <f t="shared" si="119"/>
        <v>1.6401219466856725</v>
      </c>
    </row>
    <row r="384" spans="1:39" s="25" customFormat="1" x14ac:dyDescent="0.2">
      <c r="A384" s="25">
        <v>34</v>
      </c>
      <c r="B384" s="25">
        <v>11</v>
      </c>
      <c r="C384" s="26">
        <v>34.11</v>
      </c>
      <c r="D384" s="26" t="s">
        <v>317</v>
      </c>
      <c r="E384" s="9" t="s">
        <v>207</v>
      </c>
      <c r="F384" s="9">
        <v>2</v>
      </c>
      <c r="G384" s="27">
        <v>6</v>
      </c>
      <c r="H384" s="27">
        <f t="shared" si="110"/>
        <v>0.84509804001425681</v>
      </c>
      <c r="I384" s="27">
        <f t="shared" si="111"/>
        <v>2.5495097567963922</v>
      </c>
      <c r="J384" s="27">
        <v>80</v>
      </c>
      <c r="K384" s="27">
        <f t="shared" si="120"/>
        <v>1.9084850188786497</v>
      </c>
      <c r="L384" s="27">
        <f t="shared" si="121"/>
        <v>8.9721792224631809</v>
      </c>
      <c r="M384" s="27">
        <v>85</v>
      </c>
      <c r="N384" s="27">
        <f t="shared" si="122"/>
        <v>1.9344984512435677</v>
      </c>
      <c r="O384" s="27">
        <f t="shared" si="123"/>
        <v>9.2466210044534645</v>
      </c>
      <c r="P384" s="26">
        <v>84.04690850289002</v>
      </c>
      <c r="Q384" s="27">
        <f t="shared" si="112"/>
        <v>1.9296585314166907</v>
      </c>
      <c r="R384" s="27">
        <f t="shared" si="113"/>
        <v>9.1949392876130513</v>
      </c>
      <c r="S384" s="28">
        <v>89.555781871562871</v>
      </c>
      <c r="T384" s="27">
        <f t="shared" si="114"/>
        <v>1.9569161846859682</v>
      </c>
      <c r="U384" s="27">
        <f t="shared" si="115"/>
        <v>9.4897724878715017</v>
      </c>
      <c r="V384" s="28">
        <v>73.584922703893639</v>
      </c>
      <c r="W384" s="27">
        <f t="shared" si="130"/>
        <v>1.872651043983498</v>
      </c>
      <c r="X384" s="27">
        <f t="shared" si="131"/>
        <v>8.6072598836037031</v>
      </c>
      <c r="Y384" s="26">
        <v>3.3333333333333335</v>
      </c>
      <c r="Z384" s="27">
        <f t="shared" si="124"/>
        <v>0.63682209758717434</v>
      </c>
      <c r="AA384" s="27">
        <f t="shared" si="125"/>
        <v>1.9578900207451218</v>
      </c>
      <c r="AB384" s="29">
        <v>211.66666666666666</v>
      </c>
      <c r="AC384" s="27">
        <f t="shared" si="126"/>
        <v>2.3276994240014997</v>
      </c>
      <c r="AD384" s="27">
        <f t="shared" si="127"/>
        <v>14.56594201096059</v>
      </c>
      <c r="AE384" s="30">
        <v>1.23</v>
      </c>
      <c r="AF384" s="27">
        <f t="shared" si="128"/>
        <v>0.34830486304816066</v>
      </c>
      <c r="AG384" s="27">
        <f t="shared" si="129"/>
        <v>1.3152946437965904</v>
      </c>
      <c r="AH384" s="31">
        <v>1.3333333333333333</v>
      </c>
      <c r="AI384" s="27">
        <f t="shared" si="116"/>
        <v>0.36797678529459432</v>
      </c>
      <c r="AJ384" s="27">
        <f t="shared" si="117"/>
        <v>1.35400640077266</v>
      </c>
      <c r="AK384" s="25">
        <v>2.21</v>
      </c>
      <c r="AL384" s="27">
        <f t="shared" si="118"/>
        <v>0.5065050324048721</v>
      </c>
      <c r="AM384" s="27">
        <f t="shared" si="119"/>
        <v>1.6462077633154328</v>
      </c>
    </row>
    <row r="385" spans="1:39" s="25" customFormat="1" x14ac:dyDescent="0.2">
      <c r="A385" s="25">
        <v>34</v>
      </c>
      <c r="B385" s="25">
        <v>12</v>
      </c>
      <c r="C385" s="26">
        <v>34.119999999999997</v>
      </c>
      <c r="D385" s="26" t="s">
        <v>317</v>
      </c>
      <c r="E385" s="9" t="s">
        <v>205</v>
      </c>
      <c r="F385" s="9">
        <v>2</v>
      </c>
      <c r="G385" s="27">
        <v>7</v>
      </c>
      <c r="H385" s="27">
        <f t="shared" si="110"/>
        <v>0.90308998699194354</v>
      </c>
      <c r="I385" s="27">
        <f t="shared" si="111"/>
        <v>2.7386127875258306</v>
      </c>
      <c r="J385" s="27">
        <v>73</v>
      </c>
      <c r="K385" s="27">
        <f t="shared" si="120"/>
        <v>1.8692317197309762</v>
      </c>
      <c r="L385" s="27">
        <f t="shared" si="121"/>
        <v>8.5732140997411239</v>
      </c>
      <c r="M385" s="27">
        <v>80</v>
      </c>
      <c r="N385" s="27">
        <f t="shared" si="122"/>
        <v>1.9084850188786497</v>
      </c>
      <c r="O385" s="27">
        <f t="shared" si="123"/>
        <v>8.9721792224631809</v>
      </c>
      <c r="P385" s="26">
        <v>92.172068787030156</v>
      </c>
      <c r="Q385" s="27">
        <f t="shared" si="112"/>
        <v>1.9692857386446327</v>
      </c>
      <c r="R385" s="27">
        <f t="shared" si="113"/>
        <v>9.626633304901052</v>
      </c>
      <c r="S385" s="28">
        <v>83.862264641131773</v>
      </c>
      <c r="T385" s="27">
        <f t="shared" si="114"/>
        <v>1.9287146172022651</v>
      </c>
      <c r="U385" s="27">
        <f t="shared" si="115"/>
        <v>9.1848932841449926</v>
      </c>
      <c r="V385" s="28">
        <v>67.288829051163134</v>
      </c>
      <c r="W385" s="27">
        <f t="shared" si="130"/>
        <v>1.8343496659329555</v>
      </c>
      <c r="X385" s="27">
        <f t="shared" si="131"/>
        <v>8.2333971755990945</v>
      </c>
      <c r="Y385" s="26">
        <f>9/3</f>
        <v>3</v>
      </c>
      <c r="Z385" s="27">
        <f t="shared" si="124"/>
        <v>0.6020599913279624</v>
      </c>
      <c r="AA385" s="27">
        <f t="shared" si="125"/>
        <v>1.8708286933869707</v>
      </c>
      <c r="AB385" s="29">
        <v>164</v>
      </c>
      <c r="AC385" s="27">
        <f t="shared" si="126"/>
        <v>2.2174839442139063</v>
      </c>
      <c r="AD385" s="27">
        <f t="shared" si="127"/>
        <v>12.82575533838066</v>
      </c>
      <c r="AE385" s="30">
        <v>0.8</v>
      </c>
      <c r="AF385" s="27">
        <f t="shared" si="128"/>
        <v>0.25527250510330607</v>
      </c>
      <c r="AG385" s="27">
        <f t="shared" si="129"/>
        <v>1.1401754250991381</v>
      </c>
      <c r="AH385" s="31">
        <v>14.9</v>
      </c>
      <c r="AI385" s="27">
        <f t="shared" si="116"/>
        <v>1.2013971243204515</v>
      </c>
      <c r="AJ385" s="27">
        <f t="shared" si="117"/>
        <v>3.9242833740697169</v>
      </c>
      <c r="AK385" s="25">
        <v>2.15</v>
      </c>
      <c r="AL385" s="27">
        <f t="shared" si="118"/>
        <v>0.49831055378960049</v>
      </c>
      <c r="AM385" s="27">
        <f t="shared" si="119"/>
        <v>1.6278820596099706</v>
      </c>
    </row>
    <row r="386" spans="1:39" s="25" customFormat="1" x14ac:dyDescent="0.2">
      <c r="A386" s="25">
        <v>35</v>
      </c>
      <c r="B386" s="25">
        <v>1</v>
      </c>
      <c r="C386" s="26">
        <v>35.01</v>
      </c>
      <c r="D386" s="26" t="s">
        <v>316</v>
      </c>
      <c r="E386" s="9" t="s">
        <v>239</v>
      </c>
      <c r="F386" s="9">
        <v>1</v>
      </c>
      <c r="G386" s="27">
        <v>13</v>
      </c>
      <c r="H386" s="27">
        <f t="shared" si="110"/>
        <v>1.146128035678238</v>
      </c>
      <c r="I386" s="27">
        <f t="shared" si="111"/>
        <v>3.6742346141747673</v>
      </c>
      <c r="J386" s="27">
        <v>80</v>
      </c>
      <c r="K386" s="27">
        <f t="shared" si="120"/>
        <v>1.9084850188786497</v>
      </c>
      <c r="L386" s="27">
        <f t="shared" si="121"/>
        <v>8.9721792224631809</v>
      </c>
      <c r="M386" s="27">
        <v>85</v>
      </c>
      <c r="N386" s="27">
        <f t="shared" si="122"/>
        <v>1.9344984512435677</v>
      </c>
      <c r="O386" s="27">
        <f t="shared" si="123"/>
        <v>9.2466210044534645</v>
      </c>
      <c r="P386" s="26">
        <v>62.478212590771129</v>
      </c>
      <c r="Q386" s="27">
        <f t="shared" si="112"/>
        <v>1.8026246894612947</v>
      </c>
      <c r="R386" s="27">
        <f t="shared" si="113"/>
        <v>7.9358813367370313</v>
      </c>
      <c r="S386" s="28">
        <v>62.11123506872142</v>
      </c>
      <c r="T386" s="27">
        <f t="shared" si="114"/>
        <v>1.8001066792760594</v>
      </c>
      <c r="U386" s="27">
        <f t="shared" si="115"/>
        <v>7.9127261464505025</v>
      </c>
      <c r="V386" s="28">
        <v>44.775016624081637</v>
      </c>
      <c r="W386" s="27">
        <f t="shared" si="130"/>
        <v>1.6606285106961942</v>
      </c>
      <c r="X386" s="27">
        <f t="shared" si="131"/>
        <v>6.7286712376279487</v>
      </c>
      <c r="Y386" s="26">
        <v>2.3333333333333335</v>
      </c>
      <c r="Z386" s="27">
        <f t="shared" si="124"/>
        <v>0.52287874528033762</v>
      </c>
      <c r="AA386" s="27">
        <f t="shared" si="125"/>
        <v>1.6832508230603465</v>
      </c>
      <c r="AB386" s="29">
        <v>126.83333333333333</v>
      </c>
      <c r="AC386" s="27">
        <f t="shared" si="126"/>
        <v>2.1066441135653373</v>
      </c>
      <c r="AD386" s="27">
        <f t="shared" si="127"/>
        <v>11.284207253207171</v>
      </c>
      <c r="AE386" s="30">
        <v>1.5549999999999999</v>
      </c>
      <c r="AF386" s="27">
        <f t="shared" si="128"/>
        <v>0.40739090447073151</v>
      </c>
      <c r="AG386" s="27">
        <f t="shared" si="129"/>
        <v>1.4335271186831451</v>
      </c>
      <c r="AH386" s="31">
        <v>8.3333333333333339</v>
      </c>
      <c r="AI386" s="27">
        <f t="shared" si="116"/>
        <v>0.97003677662255683</v>
      </c>
      <c r="AJ386" s="27">
        <f t="shared" si="117"/>
        <v>2.9720924166878349</v>
      </c>
      <c r="AK386" s="25">
        <v>2.2799999999999998</v>
      </c>
      <c r="AL386" s="27">
        <f t="shared" si="118"/>
        <v>0.5158738437116791</v>
      </c>
      <c r="AM386" s="27">
        <f t="shared" si="119"/>
        <v>1.6673332000533065</v>
      </c>
    </row>
    <row r="387" spans="1:39" s="25" customFormat="1" x14ac:dyDescent="0.2">
      <c r="A387" s="25">
        <v>35</v>
      </c>
      <c r="B387" s="25">
        <v>2</v>
      </c>
      <c r="C387" s="26">
        <v>35.020000000000003</v>
      </c>
      <c r="D387" s="26" t="s">
        <v>316</v>
      </c>
      <c r="E387" s="9" t="s">
        <v>242</v>
      </c>
      <c r="F387" s="9">
        <v>1</v>
      </c>
      <c r="G387" s="27">
        <v>10</v>
      </c>
      <c r="H387" s="27">
        <f t="shared" ref="H387:H450" si="132">LOG10(G387+1)</f>
        <v>1.0413926851582251</v>
      </c>
      <c r="I387" s="27">
        <f t="shared" ref="I387:I450" si="133">SQRT(G387+0.5)</f>
        <v>3.2403703492039302</v>
      </c>
      <c r="J387" s="27">
        <v>92</v>
      </c>
      <c r="K387" s="27">
        <f t="shared" si="120"/>
        <v>1.968482948553935</v>
      </c>
      <c r="L387" s="27">
        <f t="shared" si="121"/>
        <v>9.6176920308356717</v>
      </c>
      <c r="M387" s="27">
        <v>92</v>
      </c>
      <c r="N387" s="27">
        <f t="shared" si="122"/>
        <v>1.968482948553935</v>
      </c>
      <c r="O387" s="27">
        <f t="shared" si="123"/>
        <v>9.6176920308356717</v>
      </c>
      <c r="P387" s="26">
        <v>96.158359326797751</v>
      </c>
      <c r="Q387" s="27">
        <f t="shared" ref="Q387:Q450" si="134">LOG10(P387+1)</f>
        <v>1.9874801724429483</v>
      </c>
      <c r="R387" s="27">
        <f t="shared" ref="R387:R450" si="135">SQRT(P387+0.5)</f>
        <v>9.8314983256265549</v>
      </c>
      <c r="S387" s="28">
        <v>96.085201145820093</v>
      </c>
      <c r="T387" s="27">
        <f t="shared" ref="T387:T449" si="136">LOG10(S387+1)</f>
        <v>1.9871530347429425</v>
      </c>
      <c r="U387" s="27">
        <f t="shared" ref="U387:U450" si="137">SQRT(S387+0.5)</f>
        <v>9.8277770195410969</v>
      </c>
      <c r="V387" s="28">
        <v>91.08241127013838</v>
      </c>
      <c r="W387" s="27">
        <f t="shared" si="130"/>
        <v>1.9641766832064915</v>
      </c>
      <c r="X387" s="27">
        <f t="shared" si="131"/>
        <v>9.5698699714331745</v>
      </c>
      <c r="Y387" s="26">
        <v>2.3333333333333335</v>
      </c>
      <c r="Z387" s="27">
        <f t="shared" si="124"/>
        <v>0.52287874528033762</v>
      </c>
      <c r="AA387" s="27">
        <f t="shared" si="125"/>
        <v>1.6832508230603465</v>
      </c>
      <c r="AB387" s="29">
        <v>213.83333333333334</v>
      </c>
      <c r="AC387" s="27">
        <f t="shared" si="126"/>
        <v>2.3321016669697596</v>
      </c>
      <c r="AD387" s="27">
        <f t="shared" si="127"/>
        <v>14.640127503998499</v>
      </c>
      <c r="AE387" s="30">
        <v>1.1599999999999999</v>
      </c>
      <c r="AF387" s="27">
        <f t="shared" si="128"/>
        <v>0.3344537511509309</v>
      </c>
      <c r="AG387" s="27">
        <f t="shared" si="129"/>
        <v>1.2884098726725126</v>
      </c>
      <c r="AH387" s="31" t="s">
        <v>29</v>
      </c>
      <c r="AI387" s="31" t="s">
        <v>29</v>
      </c>
      <c r="AJ387" s="31" t="s">
        <v>29</v>
      </c>
      <c r="AK387" s="31" t="s">
        <v>29</v>
      </c>
      <c r="AL387" s="31" t="s">
        <v>29</v>
      </c>
      <c r="AM387" s="31" t="s">
        <v>29</v>
      </c>
    </row>
    <row r="388" spans="1:39" s="25" customFormat="1" x14ac:dyDescent="0.2">
      <c r="A388" s="25">
        <v>35</v>
      </c>
      <c r="B388" s="25">
        <v>3</v>
      </c>
      <c r="C388" s="26">
        <v>35.03</v>
      </c>
      <c r="D388" s="26" t="s">
        <v>316</v>
      </c>
      <c r="E388" s="9" t="s">
        <v>213</v>
      </c>
      <c r="F388" s="9">
        <v>1</v>
      </c>
      <c r="G388" s="27">
        <v>13</v>
      </c>
      <c r="H388" s="27">
        <f t="shared" si="132"/>
        <v>1.146128035678238</v>
      </c>
      <c r="I388" s="27">
        <f t="shared" si="133"/>
        <v>3.6742346141747673</v>
      </c>
      <c r="J388" s="27">
        <v>85</v>
      </c>
      <c r="K388" s="27">
        <f t="shared" ref="K388:K449" si="138">LOG10(J388+1)</f>
        <v>1.9344984512435677</v>
      </c>
      <c r="L388" s="27">
        <f t="shared" ref="L388:L451" si="139">SQRT(J388+0.5)</f>
        <v>9.2466210044534645</v>
      </c>
      <c r="M388" s="27">
        <v>92</v>
      </c>
      <c r="N388" s="27">
        <f t="shared" ref="N388:N449" si="140">LOG10(M388+1)</f>
        <v>1.968482948553935</v>
      </c>
      <c r="O388" s="27">
        <f t="shared" ref="O388:O451" si="141">SQRT(M388+0.5)</f>
        <v>9.6176920308356717</v>
      </c>
      <c r="P388" s="26">
        <v>100.62933200849318</v>
      </c>
      <c r="Q388" s="27">
        <f t="shared" si="134"/>
        <v>2.0070190710477473</v>
      </c>
      <c r="R388" s="27">
        <f t="shared" si="135"/>
        <v>10.056308070484574</v>
      </c>
      <c r="S388" s="28">
        <v>91.920334835888553</v>
      </c>
      <c r="T388" s="27">
        <f t="shared" si="136"/>
        <v>1.9681107660993207</v>
      </c>
      <c r="U388" s="27">
        <f t="shared" si="137"/>
        <v>9.6135495440491994</v>
      </c>
      <c r="V388" s="28">
        <v>71.333748056108362</v>
      </c>
      <c r="W388" s="27">
        <f t="shared" si="130"/>
        <v>1.8593409691467895</v>
      </c>
      <c r="X388" s="27">
        <f t="shared" si="131"/>
        <v>8.4754792227996383</v>
      </c>
      <c r="Y388" s="26">
        <v>1</v>
      </c>
      <c r="Z388" s="27">
        <f t="shared" ref="Z388:Z449" si="142">LOG10(Y388+1)</f>
        <v>0.3010299956639812</v>
      </c>
      <c r="AA388" s="27">
        <f t="shared" ref="AA388:AA451" si="143">SQRT(Y388+0.5)</f>
        <v>1.2247448713915889</v>
      </c>
      <c r="AB388" s="29">
        <v>136.83333333333334</v>
      </c>
      <c r="AC388" s="27">
        <f t="shared" ref="AC388:AC449" si="144">LOG10(AB388+1)</f>
        <v>2.1393542591689032</v>
      </c>
      <c r="AD388" s="27">
        <f t="shared" ref="AD388:AD451" si="145">SQRT(AB388+0.5)</f>
        <v>11.718930554164631</v>
      </c>
      <c r="AE388" s="30">
        <v>1</v>
      </c>
      <c r="AF388" s="27">
        <f t="shared" ref="AF388:AF449" si="146">LOG10(AE388+1)</f>
        <v>0.3010299956639812</v>
      </c>
      <c r="AG388" s="27">
        <f t="shared" ref="AG388:AG451" si="147">SQRT(AE388+0.5)</f>
        <v>1.2247448713915889</v>
      </c>
      <c r="AH388" s="31">
        <v>0.39999999999999974</v>
      </c>
      <c r="AI388" s="27">
        <f t="shared" ref="AI388:AI449" si="148">LOG10(AH388+1)</f>
        <v>0.14612803567823793</v>
      </c>
      <c r="AJ388" s="27">
        <f t="shared" ref="AJ388:AJ451" si="149">SQRT(AH388+0.5)</f>
        <v>0.94868329805051366</v>
      </c>
      <c r="AK388" s="25">
        <v>2.35</v>
      </c>
      <c r="AL388" s="27">
        <f t="shared" ref="AL388:AL449" si="150">LOG10(AK388+1)</f>
        <v>0.5250448070368452</v>
      </c>
      <c r="AM388" s="27">
        <f t="shared" ref="AM388:AM451" si="151">SQRT(AK388+0.5)</f>
        <v>1.6881943016134133</v>
      </c>
    </row>
    <row r="389" spans="1:39" s="25" customFormat="1" x14ac:dyDescent="0.2">
      <c r="A389" s="25">
        <v>35</v>
      </c>
      <c r="B389" s="25">
        <v>4</v>
      </c>
      <c r="C389" s="26">
        <v>35.04</v>
      </c>
      <c r="D389" s="26" t="s">
        <v>316</v>
      </c>
      <c r="E389" s="9" t="s">
        <v>246</v>
      </c>
      <c r="F389" s="9">
        <v>1</v>
      </c>
      <c r="G389" s="27">
        <v>11</v>
      </c>
      <c r="H389" s="27">
        <f t="shared" si="132"/>
        <v>1.0791812460476249</v>
      </c>
      <c r="I389" s="27">
        <f t="shared" si="133"/>
        <v>3.3911649915626341</v>
      </c>
      <c r="J389" s="27">
        <v>85</v>
      </c>
      <c r="K389" s="27">
        <f t="shared" si="138"/>
        <v>1.9344984512435677</v>
      </c>
      <c r="L389" s="27">
        <f t="shared" si="139"/>
        <v>9.2466210044534645</v>
      </c>
      <c r="M389" s="27">
        <v>92</v>
      </c>
      <c r="N389" s="27">
        <f t="shared" si="140"/>
        <v>1.968482948553935</v>
      </c>
      <c r="O389" s="27">
        <f t="shared" si="141"/>
        <v>9.6176920308356717</v>
      </c>
      <c r="P389" s="26">
        <v>101.89598000654136</v>
      </c>
      <c r="Q389" s="27">
        <f t="shared" si="134"/>
        <v>2.0123984078520341</v>
      </c>
      <c r="R389" s="27">
        <f t="shared" si="135"/>
        <v>10.119089880347016</v>
      </c>
      <c r="S389" s="28">
        <v>106.60288765116407</v>
      </c>
      <c r="T389" s="27">
        <f t="shared" si="136"/>
        <v>2.0318239262944835</v>
      </c>
      <c r="U389" s="27">
        <f t="shared" si="137"/>
        <v>10.349052500164644</v>
      </c>
      <c r="V389" s="28">
        <v>74.701317569774147</v>
      </c>
      <c r="W389" s="27">
        <f t="shared" si="130"/>
        <v>1.8791034383944289</v>
      </c>
      <c r="X389" s="27">
        <f t="shared" si="131"/>
        <v>8.6718693238409763</v>
      </c>
      <c r="Y389" s="26">
        <v>4</v>
      </c>
      <c r="Z389" s="27">
        <f t="shared" si="142"/>
        <v>0.69897000433601886</v>
      </c>
      <c r="AA389" s="27">
        <f t="shared" si="143"/>
        <v>2.1213203435596424</v>
      </c>
      <c r="AB389" s="29">
        <v>177.16666666666666</v>
      </c>
      <c r="AC389" s="27">
        <f t="shared" si="144"/>
        <v>2.2508264548251344</v>
      </c>
      <c r="AD389" s="27">
        <f t="shared" si="145"/>
        <v>13.329166015421469</v>
      </c>
      <c r="AE389" s="30">
        <v>1.57</v>
      </c>
      <c r="AF389" s="27">
        <f t="shared" si="146"/>
        <v>0.40993312333129456</v>
      </c>
      <c r="AG389" s="27">
        <f t="shared" si="147"/>
        <v>1.438749456993816</v>
      </c>
      <c r="AH389" s="31" t="s">
        <v>29</v>
      </c>
      <c r="AI389" s="31" t="s">
        <v>29</v>
      </c>
      <c r="AJ389" s="31" t="s">
        <v>29</v>
      </c>
      <c r="AK389" s="31" t="s">
        <v>29</v>
      </c>
      <c r="AL389" s="31" t="s">
        <v>29</v>
      </c>
      <c r="AM389" s="31" t="s">
        <v>29</v>
      </c>
    </row>
    <row r="390" spans="1:39" s="25" customFormat="1" x14ac:dyDescent="0.2">
      <c r="A390" s="25">
        <v>35</v>
      </c>
      <c r="B390" s="25">
        <v>5</v>
      </c>
      <c r="C390" s="26">
        <v>35.049999999999997</v>
      </c>
      <c r="D390" s="26" t="s">
        <v>312</v>
      </c>
      <c r="E390" s="9" t="s">
        <v>9</v>
      </c>
      <c r="F390" s="9">
        <v>1</v>
      </c>
      <c r="G390" s="27">
        <v>14</v>
      </c>
      <c r="H390" s="27">
        <f t="shared" si="132"/>
        <v>1.1760912590556813</v>
      </c>
      <c r="I390" s="27">
        <f t="shared" si="133"/>
        <v>3.8078865529319543</v>
      </c>
      <c r="J390" s="27">
        <v>122</v>
      </c>
      <c r="K390" s="27">
        <f t="shared" si="138"/>
        <v>2.0899051114393981</v>
      </c>
      <c r="L390" s="27">
        <f t="shared" si="139"/>
        <v>11.067971810589327</v>
      </c>
      <c r="M390" s="27">
        <v>128</v>
      </c>
      <c r="N390" s="27">
        <f t="shared" si="140"/>
        <v>2.1105897102992488</v>
      </c>
      <c r="O390" s="27">
        <f t="shared" si="141"/>
        <v>11.335784048754634</v>
      </c>
      <c r="P390" s="26">
        <v>74.508217724827347</v>
      </c>
      <c r="Q390" s="27">
        <f t="shared" si="134"/>
        <v>1.8779942194216781</v>
      </c>
      <c r="R390" s="27">
        <f t="shared" si="135"/>
        <v>8.6607284754128706</v>
      </c>
      <c r="S390" s="28">
        <v>46.784142392499881</v>
      </c>
      <c r="T390" s="27">
        <f t="shared" si="136"/>
        <v>1.6792837958999234</v>
      </c>
      <c r="U390" s="27">
        <f t="shared" si="137"/>
        <v>6.8763465875783112</v>
      </c>
      <c r="V390" s="28">
        <v>60.767318724500562</v>
      </c>
      <c r="W390" s="27">
        <f t="shared" si="130"/>
        <v>1.7907587493314163</v>
      </c>
      <c r="X390" s="27">
        <f t="shared" si="131"/>
        <v>7.8273442957685564</v>
      </c>
      <c r="Y390" s="26">
        <v>7</v>
      </c>
      <c r="Z390" s="27">
        <f t="shared" si="142"/>
        <v>0.90308998699194354</v>
      </c>
      <c r="AA390" s="27">
        <f t="shared" si="143"/>
        <v>2.7386127875258306</v>
      </c>
      <c r="AB390" s="29">
        <v>423.5</v>
      </c>
      <c r="AC390" s="27">
        <f t="shared" si="144"/>
        <v>2.6278776945799716</v>
      </c>
      <c r="AD390" s="27">
        <f t="shared" si="145"/>
        <v>20.591260281974002</v>
      </c>
      <c r="AE390" s="30">
        <v>1.62</v>
      </c>
      <c r="AF390" s="27">
        <f t="shared" si="146"/>
        <v>0.41830129131974547</v>
      </c>
      <c r="AG390" s="27">
        <f t="shared" si="147"/>
        <v>1.4560219778561037</v>
      </c>
      <c r="AH390" s="31" t="s">
        <v>29</v>
      </c>
      <c r="AI390" s="31" t="s">
        <v>29</v>
      </c>
      <c r="AJ390" s="31" t="s">
        <v>29</v>
      </c>
      <c r="AK390" s="31" t="s">
        <v>29</v>
      </c>
      <c r="AL390" s="31" t="s">
        <v>29</v>
      </c>
      <c r="AM390" s="31" t="s">
        <v>29</v>
      </c>
    </row>
    <row r="391" spans="1:39" s="25" customFormat="1" x14ac:dyDescent="0.2">
      <c r="A391" s="25">
        <v>35</v>
      </c>
      <c r="B391" s="25">
        <v>6</v>
      </c>
      <c r="C391" s="26">
        <v>35.06</v>
      </c>
      <c r="D391" s="26" t="s">
        <v>313</v>
      </c>
      <c r="E391" s="9" t="s">
        <v>11</v>
      </c>
      <c r="F391" s="9">
        <v>1</v>
      </c>
      <c r="G391" s="27">
        <v>15</v>
      </c>
      <c r="H391" s="27">
        <f t="shared" si="132"/>
        <v>1.2041199826559248</v>
      </c>
      <c r="I391" s="27">
        <f t="shared" si="133"/>
        <v>3.9370039370059056</v>
      </c>
      <c r="J391" s="27">
        <v>58</v>
      </c>
      <c r="K391" s="27">
        <f t="shared" si="138"/>
        <v>1.7708520116421442</v>
      </c>
      <c r="L391" s="27">
        <f t="shared" si="139"/>
        <v>7.6485292703891776</v>
      </c>
      <c r="M391" s="27">
        <v>65</v>
      </c>
      <c r="N391" s="27">
        <f t="shared" si="140"/>
        <v>1.8195439355418688</v>
      </c>
      <c r="O391" s="27">
        <f t="shared" si="141"/>
        <v>8.0932070281193234</v>
      </c>
      <c r="P391" s="26">
        <v>40.373621174765361</v>
      </c>
      <c r="Q391" s="27">
        <f t="shared" si="134"/>
        <v>1.6167235336437404</v>
      </c>
      <c r="R391" s="27">
        <f t="shared" si="135"/>
        <v>6.3932480926963375</v>
      </c>
      <c r="S391" s="28" t="s">
        <v>29</v>
      </c>
      <c r="T391" s="31" t="s">
        <v>29</v>
      </c>
      <c r="U391" s="31" t="s">
        <v>29</v>
      </c>
      <c r="V391" s="28" t="s">
        <v>29</v>
      </c>
      <c r="W391" s="31" t="s">
        <v>29</v>
      </c>
      <c r="X391" s="31" t="s">
        <v>29</v>
      </c>
      <c r="Y391" s="26">
        <v>1</v>
      </c>
      <c r="Z391" s="27">
        <f t="shared" si="142"/>
        <v>0.3010299956639812</v>
      </c>
      <c r="AA391" s="27">
        <f t="shared" si="143"/>
        <v>1.2247448713915889</v>
      </c>
      <c r="AB391" s="29">
        <v>183.16666666666666</v>
      </c>
      <c r="AC391" s="27">
        <f t="shared" si="144"/>
        <v>2.2652110276374859</v>
      </c>
      <c r="AD391" s="27">
        <f t="shared" si="145"/>
        <v>13.552367566837415</v>
      </c>
      <c r="AE391" s="30">
        <v>0.86</v>
      </c>
      <c r="AF391" s="27">
        <f t="shared" si="146"/>
        <v>0.26951294421791627</v>
      </c>
      <c r="AG391" s="27">
        <f t="shared" si="147"/>
        <v>1.16619037896906</v>
      </c>
      <c r="AH391" s="31">
        <v>149.06666666666669</v>
      </c>
      <c r="AI391" s="27">
        <f t="shared" si="148"/>
        <v>2.1762842359448387</v>
      </c>
      <c r="AJ391" s="27">
        <f t="shared" si="149"/>
        <v>12.229745159514433</v>
      </c>
      <c r="AK391" s="25">
        <v>1.64</v>
      </c>
      <c r="AL391" s="27">
        <f t="shared" si="150"/>
        <v>0.421603926869831</v>
      </c>
      <c r="AM391" s="27">
        <f t="shared" si="151"/>
        <v>1.4628738838327793</v>
      </c>
    </row>
    <row r="392" spans="1:39" s="25" customFormat="1" x14ac:dyDescent="0.2">
      <c r="A392" s="25">
        <v>35</v>
      </c>
      <c r="B392" s="25">
        <v>7</v>
      </c>
      <c r="C392" s="26">
        <v>35.07</v>
      </c>
      <c r="D392" s="26" t="s">
        <v>317</v>
      </c>
      <c r="E392" s="9" t="s">
        <v>139</v>
      </c>
      <c r="F392" s="9">
        <v>2</v>
      </c>
      <c r="G392" s="27">
        <v>6</v>
      </c>
      <c r="H392" s="27">
        <f t="shared" si="132"/>
        <v>0.84509804001425681</v>
      </c>
      <c r="I392" s="27">
        <f t="shared" si="133"/>
        <v>2.5495097567963922</v>
      </c>
      <c r="J392" s="27">
        <v>100</v>
      </c>
      <c r="K392" s="27">
        <f t="shared" si="138"/>
        <v>2.0043213737826426</v>
      </c>
      <c r="L392" s="27">
        <f t="shared" si="139"/>
        <v>10.024968827881711</v>
      </c>
      <c r="M392" s="27">
        <v>107</v>
      </c>
      <c r="N392" s="27">
        <f t="shared" si="140"/>
        <v>2.0334237554869499</v>
      </c>
      <c r="O392" s="27">
        <f t="shared" si="141"/>
        <v>10.36822067666386</v>
      </c>
      <c r="P392" s="26">
        <v>106.07706466611126</v>
      </c>
      <c r="Q392" s="27">
        <f t="shared" si="134"/>
        <v>2.0296964572404881</v>
      </c>
      <c r="R392" s="27">
        <f t="shared" si="135"/>
        <v>10.323616840338044</v>
      </c>
      <c r="S392" s="28">
        <v>87.236327740608232</v>
      </c>
      <c r="T392" s="27">
        <f t="shared" si="136"/>
        <v>1.9456474251440909</v>
      </c>
      <c r="U392" s="27">
        <f t="shared" si="137"/>
        <v>9.3667671979508622</v>
      </c>
      <c r="V392" s="28">
        <v>81.018941846978308</v>
      </c>
      <c r="W392" s="27">
        <f t="shared" ref="W392:W449" si="152">LOG10(V392+1)</f>
        <v>1.9139141620133688</v>
      </c>
      <c r="X392" s="27">
        <f t="shared" ref="X392:X455" si="153">SQRT(V392+0.5)</f>
        <v>9.0287840735604217</v>
      </c>
      <c r="Y392" s="26">
        <v>2.6666666666666665</v>
      </c>
      <c r="Z392" s="27">
        <f t="shared" si="142"/>
        <v>0.56427143043856254</v>
      </c>
      <c r="AA392" s="27">
        <f t="shared" si="143"/>
        <v>1.7795130420052185</v>
      </c>
      <c r="AB392" s="29">
        <v>238.33333333333334</v>
      </c>
      <c r="AC392" s="27">
        <f t="shared" si="144"/>
        <v>2.379003189522638</v>
      </c>
      <c r="AD392" s="27">
        <f t="shared" si="145"/>
        <v>15.454233508438175</v>
      </c>
      <c r="AE392" s="30">
        <v>1.33</v>
      </c>
      <c r="AF392" s="27">
        <f t="shared" si="146"/>
        <v>0.36735592102601899</v>
      </c>
      <c r="AG392" s="27">
        <f t="shared" si="147"/>
        <v>1.3527749258468684</v>
      </c>
      <c r="AH392" s="31" t="s">
        <v>29</v>
      </c>
      <c r="AI392" s="31" t="s">
        <v>29</v>
      </c>
      <c r="AJ392" s="31" t="s">
        <v>29</v>
      </c>
      <c r="AK392" s="31" t="s">
        <v>29</v>
      </c>
      <c r="AL392" s="31" t="s">
        <v>29</v>
      </c>
      <c r="AM392" s="31" t="s">
        <v>29</v>
      </c>
    </row>
    <row r="393" spans="1:39" s="25" customFormat="1" x14ac:dyDescent="0.2">
      <c r="A393" s="25">
        <v>35</v>
      </c>
      <c r="B393" s="25">
        <v>8</v>
      </c>
      <c r="C393" s="26">
        <v>35.08</v>
      </c>
      <c r="D393" s="26" t="s">
        <v>317</v>
      </c>
      <c r="E393" s="9" t="s">
        <v>217</v>
      </c>
      <c r="F393" s="9">
        <v>2</v>
      </c>
      <c r="G393" s="27">
        <v>10</v>
      </c>
      <c r="H393" s="27">
        <f t="shared" si="132"/>
        <v>1.0413926851582251</v>
      </c>
      <c r="I393" s="27">
        <f t="shared" si="133"/>
        <v>3.2403703492039302</v>
      </c>
      <c r="J393" s="27">
        <v>80</v>
      </c>
      <c r="K393" s="27">
        <f t="shared" si="138"/>
        <v>1.9084850188786497</v>
      </c>
      <c r="L393" s="27">
        <f t="shared" si="139"/>
        <v>8.9721792224631809</v>
      </c>
      <c r="M393" s="27">
        <v>80</v>
      </c>
      <c r="N393" s="27">
        <f t="shared" si="140"/>
        <v>1.9084850188786497</v>
      </c>
      <c r="O393" s="27">
        <f t="shared" si="141"/>
        <v>8.9721792224631809</v>
      </c>
      <c r="P393" s="26">
        <v>106.31274433529668</v>
      </c>
      <c r="Q393" s="27">
        <f t="shared" si="134"/>
        <v>2.0306513013306207</v>
      </c>
      <c r="R393" s="27">
        <f t="shared" si="135"/>
        <v>10.335025125044288</v>
      </c>
      <c r="S393" s="28">
        <v>114.20785192642832</v>
      </c>
      <c r="T393" s="27">
        <f t="shared" si="136"/>
        <v>2.0614820791923365</v>
      </c>
      <c r="U393" s="27">
        <f t="shared" si="137"/>
        <v>10.710175158531644</v>
      </c>
      <c r="V393" s="28">
        <v>78.25687841801529</v>
      </c>
      <c r="W393" s="27">
        <f t="shared" si="152"/>
        <v>1.8990369633737993</v>
      </c>
      <c r="X393" s="27">
        <f t="shared" si="153"/>
        <v>8.8745072211371419</v>
      </c>
      <c r="Y393" s="26">
        <f>11/3</f>
        <v>3.6666666666666665</v>
      </c>
      <c r="Z393" s="27">
        <f t="shared" si="142"/>
        <v>0.66900678095857558</v>
      </c>
      <c r="AA393" s="27">
        <f t="shared" si="143"/>
        <v>2.0412414523193148</v>
      </c>
      <c r="AB393" s="29">
        <v>133.16666666666666</v>
      </c>
      <c r="AC393" s="27">
        <f t="shared" si="144"/>
        <v>2.1276446299842249</v>
      </c>
      <c r="AD393" s="27">
        <f t="shared" si="145"/>
        <v>11.561430130683084</v>
      </c>
      <c r="AE393" s="30">
        <v>1.5</v>
      </c>
      <c r="AF393" s="27">
        <f t="shared" si="146"/>
        <v>0.3979400086720376</v>
      </c>
      <c r="AG393" s="27">
        <f t="shared" si="147"/>
        <v>1.4142135623730951</v>
      </c>
      <c r="AH393" s="31">
        <v>1.0666666666666664</v>
      </c>
      <c r="AI393" s="27">
        <f t="shared" si="148"/>
        <v>0.3152704347785914</v>
      </c>
      <c r="AJ393" s="27">
        <f t="shared" si="149"/>
        <v>1.2516655570345725</v>
      </c>
      <c r="AK393" s="31" t="s">
        <v>29</v>
      </c>
      <c r="AL393" s="31" t="s">
        <v>29</v>
      </c>
      <c r="AM393" s="31" t="s">
        <v>29</v>
      </c>
    </row>
    <row r="394" spans="1:39" s="25" customFormat="1" x14ac:dyDescent="0.2">
      <c r="A394" s="25">
        <v>35</v>
      </c>
      <c r="B394" s="25">
        <v>9</v>
      </c>
      <c r="C394" s="26">
        <v>35.090000000000003</v>
      </c>
      <c r="D394" s="26" t="s">
        <v>313</v>
      </c>
      <c r="E394" s="9" t="s">
        <v>11</v>
      </c>
      <c r="F394" s="9">
        <v>2</v>
      </c>
      <c r="G394" s="27">
        <v>14</v>
      </c>
      <c r="H394" s="27">
        <f t="shared" si="132"/>
        <v>1.1760912590556813</v>
      </c>
      <c r="I394" s="27">
        <f t="shared" si="133"/>
        <v>3.8078865529319543</v>
      </c>
      <c r="J394" s="27">
        <v>58</v>
      </c>
      <c r="K394" s="27">
        <f t="shared" si="138"/>
        <v>1.7708520116421442</v>
      </c>
      <c r="L394" s="27">
        <f t="shared" si="139"/>
        <v>7.6485292703891776</v>
      </c>
      <c r="M394" s="27">
        <v>65</v>
      </c>
      <c r="N394" s="27">
        <f t="shared" si="140"/>
        <v>1.8195439355418688</v>
      </c>
      <c r="O394" s="27">
        <f t="shared" si="141"/>
        <v>8.0932070281193234</v>
      </c>
      <c r="P394" s="26">
        <v>68.178621002715261</v>
      </c>
      <c r="Q394" s="27">
        <f t="shared" si="134"/>
        <v>1.8399719005970998</v>
      </c>
      <c r="R394" s="27">
        <f t="shared" si="135"/>
        <v>8.2872565425908746</v>
      </c>
      <c r="S394" s="28" t="s">
        <v>29</v>
      </c>
      <c r="T394" s="31" t="s">
        <v>29</v>
      </c>
      <c r="U394" s="31" t="s">
        <v>29</v>
      </c>
      <c r="V394" s="28" t="s">
        <v>29</v>
      </c>
      <c r="W394" s="31" t="s">
        <v>29</v>
      </c>
      <c r="X394" s="31" t="s">
        <v>29</v>
      </c>
      <c r="Y394" s="26">
        <v>1</v>
      </c>
      <c r="Z394" s="27">
        <f t="shared" si="142"/>
        <v>0.3010299956639812</v>
      </c>
      <c r="AA394" s="27">
        <f t="shared" si="143"/>
        <v>1.2247448713915889</v>
      </c>
      <c r="AB394" s="29">
        <v>206</v>
      </c>
      <c r="AC394" s="27">
        <f t="shared" si="144"/>
        <v>2.3159703454569178</v>
      </c>
      <c r="AD394" s="27">
        <f t="shared" si="145"/>
        <v>14.370107863199914</v>
      </c>
      <c r="AE394" s="30">
        <v>0.77</v>
      </c>
      <c r="AF394" s="27">
        <f t="shared" si="146"/>
        <v>0.24797326636180664</v>
      </c>
      <c r="AG394" s="27">
        <f t="shared" si="147"/>
        <v>1.1269427669584644</v>
      </c>
      <c r="AH394" s="31">
        <v>213.36666666666667</v>
      </c>
      <c r="AI394" s="27">
        <f t="shared" si="148"/>
        <v>2.3311572548631054</v>
      </c>
      <c r="AJ394" s="27">
        <f t="shared" si="149"/>
        <v>14.62418088874268</v>
      </c>
      <c r="AK394" s="25">
        <v>1.61</v>
      </c>
      <c r="AL394" s="27">
        <f t="shared" si="150"/>
        <v>0.41664050733828101</v>
      </c>
      <c r="AM394" s="27">
        <f t="shared" si="151"/>
        <v>1.452583904633395</v>
      </c>
    </row>
    <row r="395" spans="1:39" s="25" customFormat="1" x14ac:dyDescent="0.2">
      <c r="A395" s="25">
        <v>35</v>
      </c>
      <c r="B395" s="25">
        <v>10</v>
      </c>
      <c r="C395" s="26">
        <v>35.1</v>
      </c>
      <c r="D395" s="26" t="s">
        <v>317</v>
      </c>
      <c r="E395" s="9" t="s">
        <v>91</v>
      </c>
      <c r="F395" s="9">
        <v>2</v>
      </c>
      <c r="G395" s="27">
        <v>9</v>
      </c>
      <c r="H395" s="27">
        <f t="shared" si="132"/>
        <v>1</v>
      </c>
      <c r="I395" s="27">
        <f t="shared" si="133"/>
        <v>3.082207001484488</v>
      </c>
      <c r="J395" s="27">
        <v>92</v>
      </c>
      <c r="K395" s="27">
        <f t="shared" si="138"/>
        <v>1.968482948553935</v>
      </c>
      <c r="L395" s="27">
        <f t="shared" si="139"/>
        <v>9.6176920308356717</v>
      </c>
      <c r="M395" s="27">
        <v>92</v>
      </c>
      <c r="N395" s="27">
        <f t="shared" si="140"/>
        <v>1.968482948553935</v>
      </c>
      <c r="O395" s="27">
        <f t="shared" si="141"/>
        <v>9.6176920308356717</v>
      </c>
      <c r="P395" s="26">
        <v>108.7551522719976</v>
      </c>
      <c r="Q395" s="27">
        <f t="shared" si="134"/>
        <v>2.040424916620553</v>
      </c>
      <c r="R395" s="27">
        <f t="shared" si="135"/>
        <v>10.452518943871741</v>
      </c>
      <c r="S395" s="28">
        <v>106.79716148347687</v>
      </c>
      <c r="T395" s="27">
        <f t="shared" si="136"/>
        <v>2.0326073251522683</v>
      </c>
      <c r="U395" s="27">
        <f t="shared" si="137"/>
        <v>10.358434316221581</v>
      </c>
      <c r="V395" s="28">
        <v>73.172387526023272</v>
      </c>
      <c r="W395" s="27">
        <f t="shared" si="152"/>
        <v>1.8702422586894132</v>
      </c>
      <c r="X395" s="27">
        <f t="shared" si="153"/>
        <v>8.583262056236153</v>
      </c>
      <c r="Y395" s="26">
        <v>4.666666666666667</v>
      </c>
      <c r="Z395" s="27">
        <f t="shared" si="142"/>
        <v>0.75332766665861151</v>
      </c>
      <c r="AA395" s="27">
        <f t="shared" si="143"/>
        <v>2.2730302828309759</v>
      </c>
      <c r="AB395" s="29">
        <v>250.5</v>
      </c>
      <c r="AC395" s="27">
        <f t="shared" si="144"/>
        <v>2.4005379893919461</v>
      </c>
      <c r="AD395" s="27">
        <f t="shared" si="145"/>
        <v>15.842979517754859</v>
      </c>
      <c r="AE395" s="30">
        <v>1.1299999999999999</v>
      </c>
      <c r="AF395" s="27">
        <f t="shared" si="146"/>
        <v>0.32837960343873768</v>
      </c>
      <c r="AG395" s="27">
        <f t="shared" si="147"/>
        <v>1.2767145334803705</v>
      </c>
      <c r="AH395" s="31" t="s">
        <v>29</v>
      </c>
      <c r="AI395" s="31" t="s">
        <v>29</v>
      </c>
      <c r="AJ395" s="31" t="s">
        <v>29</v>
      </c>
      <c r="AK395" s="31" t="s">
        <v>29</v>
      </c>
      <c r="AL395" s="31" t="s">
        <v>29</v>
      </c>
      <c r="AM395" s="31" t="s">
        <v>29</v>
      </c>
    </row>
    <row r="396" spans="1:39" s="25" customFormat="1" x14ac:dyDescent="0.2">
      <c r="A396" s="25">
        <v>35</v>
      </c>
      <c r="B396" s="25">
        <v>11</v>
      </c>
      <c r="C396" s="26">
        <v>35.11</v>
      </c>
      <c r="D396" s="26" t="s">
        <v>317</v>
      </c>
      <c r="E396" s="9" t="s">
        <v>225</v>
      </c>
      <c r="F396" s="9">
        <v>2</v>
      </c>
      <c r="G396" s="27">
        <v>3</v>
      </c>
      <c r="H396" s="27">
        <f t="shared" si="132"/>
        <v>0.6020599913279624</v>
      </c>
      <c r="I396" s="27">
        <f t="shared" si="133"/>
        <v>1.8708286933869707</v>
      </c>
      <c r="J396" s="27">
        <v>73</v>
      </c>
      <c r="K396" s="27">
        <f t="shared" si="138"/>
        <v>1.8692317197309762</v>
      </c>
      <c r="L396" s="27">
        <f t="shared" si="139"/>
        <v>8.5732140997411239</v>
      </c>
      <c r="M396" s="27">
        <v>85</v>
      </c>
      <c r="N396" s="27">
        <f t="shared" si="140"/>
        <v>1.9344984512435677</v>
      </c>
      <c r="O396" s="27">
        <f t="shared" si="141"/>
        <v>9.2466210044534645</v>
      </c>
      <c r="P396" s="26">
        <v>107.98707144964563</v>
      </c>
      <c r="Q396" s="27">
        <f t="shared" si="134"/>
        <v>2.0373749829764822</v>
      </c>
      <c r="R396" s="27">
        <f t="shared" si="135"/>
        <v>10.41571271923557</v>
      </c>
      <c r="S396" s="28">
        <v>106.3125784855584</v>
      </c>
      <c r="T396" s="27">
        <f t="shared" si="136"/>
        <v>2.0306506301365115</v>
      </c>
      <c r="U396" s="27">
        <f t="shared" si="137"/>
        <v>10.335017101367487</v>
      </c>
      <c r="V396" s="28">
        <v>94.156785483878082</v>
      </c>
      <c r="W396" s="27">
        <f t="shared" si="152"/>
        <v>1.9784397625981671</v>
      </c>
      <c r="X396" s="27">
        <f t="shared" si="153"/>
        <v>9.729171880683273</v>
      </c>
      <c r="Y396" s="26">
        <v>4.333333333333333</v>
      </c>
      <c r="Z396" s="27">
        <f t="shared" si="142"/>
        <v>0.7269987279362623</v>
      </c>
      <c r="AA396" s="27">
        <f t="shared" si="143"/>
        <v>2.1984843263788196</v>
      </c>
      <c r="AB396" s="29">
        <v>257.83333333333331</v>
      </c>
      <c r="AC396" s="27">
        <f t="shared" si="144"/>
        <v>2.4130202053449148</v>
      </c>
      <c r="AD396" s="27">
        <f t="shared" si="145"/>
        <v>16.072751268321593</v>
      </c>
      <c r="AE396" s="30">
        <v>1.07</v>
      </c>
      <c r="AF396" s="27">
        <f t="shared" si="146"/>
        <v>0.31597034545691782</v>
      </c>
      <c r="AG396" s="27">
        <f t="shared" si="147"/>
        <v>1.2529964086141667</v>
      </c>
      <c r="AH396" s="31">
        <v>3.7666666666666662</v>
      </c>
      <c r="AI396" s="27">
        <f t="shared" si="148"/>
        <v>0.67821478274539926</v>
      </c>
      <c r="AJ396" s="27">
        <f t="shared" si="149"/>
        <v>2.0655911179772888</v>
      </c>
      <c r="AK396" s="25">
        <v>2.8</v>
      </c>
      <c r="AL396" s="27">
        <f t="shared" si="150"/>
        <v>0.57978359661681012</v>
      </c>
      <c r="AM396" s="27">
        <f t="shared" si="151"/>
        <v>1.8165902124584949</v>
      </c>
    </row>
    <row r="397" spans="1:39" s="25" customFormat="1" x14ac:dyDescent="0.2">
      <c r="A397" s="25">
        <v>35</v>
      </c>
      <c r="B397" s="25">
        <v>12</v>
      </c>
      <c r="C397" s="26">
        <v>35.119999999999997</v>
      </c>
      <c r="D397" s="26" t="s">
        <v>317</v>
      </c>
      <c r="E397" s="9" t="s">
        <v>210</v>
      </c>
      <c r="F397" s="9">
        <v>2</v>
      </c>
      <c r="G397" s="27">
        <v>14</v>
      </c>
      <c r="H397" s="27">
        <f t="shared" si="132"/>
        <v>1.1760912590556813</v>
      </c>
      <c r="I397" s="27">
        <f t="shared" si="133"/>
        <v>3.8078865529319543</v>
      </c>
      <c r="J397" s="27">
        <v>80</v>
      </c>
      <c r="K397" s="27">
        <f t="shared" si="138"/>
        <v>1.9084850188786497</v>
      </c>
      <c r="L397" s="27">
        <f t="shared" si="139"/>
        <v>8.9721792224631809</v>
      </c>
      <c r="M397" s="27">
        <v>80</v>
      </c>
      <c r="N397" s="27">
        <f t="shared" si="140"/>
        <v>1.9084850188786497</v>
      </c>
      <c r="O397" s="27">
        <f t="shared" si="141"/>
        <v>8.9721792224631809</v>
      </c>
      <c r="P397" s="26">
        <v>90.454482438983504</v>
      </c>
      <c r="Q397" s="27">
        <f t="shared" si="134"/>
        <v>1.9612049963166311</v>
      </c>
      <c r="R397" s="27">
        <f t="shared" si="135"/>
        <v>9.5370059473077564</v>
      </c>
      <c r="S397" s="28">
        <v>96.28023812864997</v>
      </c>
      <c r="T397" s="27">
        <f t="shared" si="136"/>
        <v>1.9880246250231508</v>
      </c>
      <c r="U397" s="27">
        <f t="shared" si="137"/>
        <v>9.8376947568345479</v>
      </c>
      <c r="V397" s="28">
        <v>91.15464050491218</v>
      </c>
      <c r="W397" s="27">
        <f t="shared" si="152"/>
        <v>1.9645172092776511</v>
      </c>
      <c r="X397" s="27">
        <f t="shared" si="153"/>
        <v>9.5736430111484818</v>
      </c>
      <c r="Y397" s="26">
        <f>8/3</f>
        <v>2.6666666666666665</v>
      </c>
      <c r="Z397" s="27">
        <f t="shared" si="142"/>
        <v>0.56427143043856254</v>
      </c>
      <c r="AA397" s="27">
        <f t="shared" si="143"/>
        <v>1.7795130420052185</v>
      </c>
      <c r="AB397" s="29">
        <v>121.16666666666667</v>
      </c>
      <c r="AC397" s="27">
        <f t="shared" si="144"/>
        <v>2.0869527242574843</v>
      </c>
      <c r="AD397" s="27">
        <f t="shared" si="145"/>
        <v>11.030261405182864</v>
      </c>
      <c r="AE397" s="30">
        <v>1.08</v>
      </c>
      <c r="AF397" s="27">
        <f t="shared" si="146"/>
        <v>0.31806333496276157</v>
      </c>
      <c r="AG397" s="27">
        <f t="shared" si="147"/>
        <v>1.2569805089976536</v>
      </c>
      <c r="AH397" s="31" t="s">
        <v>29</v>
      </c>
      <c r="AI397" s="31" t="s">
        <v>29</v>
      </c>
      <c r="AJ397" s="31" t="s">
        <v>29</v>
      </c>
      <c r="AK397" s="31" t="s">
        <v>29</v>
      </c>
      <c r="AL397" s="31" t="s">
        <v>29</v>
      </c>
      <c r="AM397" s="31" t="s">
        <v>29</v>
      </c>
    </row>
    <row r="398" spans="1:39" s="25" customFormat="1" x14ac:dyDescent="0.2">
      <c r="A398" s="25">
        <v>36</v>
      </c>
      <c r="B398" s="25">
        <v>1</v>
      </c>
      <c r="C398" s="26">
        <v>36.01</v>
      </c>
      <c r="D398" s="26" t="s">
        <v>316</v>
      </c>
      <c r="E398" s="9" t="s">
        <v>206</v>
      </c>
      <c r="F398" s="9">
        <v>1</v>
      </c>
      <c r="G398" s="27">
        <v>10</v>
      </c>
      <c r="H398" s="27">
        <f t="shared" si="132"/>
        <v>1.0413926851582251</v>
      </c>
      <c r="I398" s="27">
        <f t="shared" si="133"/>
        <v>3.2403703492039302</v>
      </c>
      <c r="J398" s="27">
        <v>80</v>
      </c>
      <c r="K398" s="27">
        <f t="shared" si="138"/>
        <v>1.9084850188786497</v>
      </c>
      <c r="L398" s="27">
        <f t="shared" si="139"/>
        <v>8.9721792224631809</v>
      </c>
      <c r="M398" s="27">
        <v>80</v>
      </c>
      <c r="N398" s="27">
        <f t="shared" si="140"/>
        <v>1.9084850188786497</v>
      </c>
      <c r="O398" s="27">
        <f t="shared" si="141"/>
        <v>8.9721792224631809</v>
      </c>
      <c r="P398" s="26">
        <v>47.437797224093025</v>
      </c>
      <c r="Q398" s="27">
        <f t="shared" si="134"/>
        <v>1.6851843847770942</v>
      </c>
      <c r="R398" s="27">
        <f t="shared" si="135"/>
        <v>6.9237126763098011</v>
      </c>
      <c r="S398" s="28">
        <v>43.465432609861821</v>
      </c>
      <c r="T398" s="27">
        <f t="shared" si="136"/>
        <v>1.6480225219786104</v>
      </c>
      <c r="U398" s="27">
        <f t="shared" si="137"/>
        <v>6.6306434536824419</v>
      </c>
      <c r="V398" s="28">
        <v>38.557477098568945</v>
      </c>
      <c r="W398" s="27">
        <f t="shared" si="152"/>
        <v>1.5972285853237913</v>
      </c>
      <c r="X398" s="27">
        <f t="shared" si="153"/>
        <v>6.2495981549671615</v>
      </c>
      <c r="Y398" s="26">
        <f>7/3</f>
        <v>2.3333333333333335</v>
      </c>
      <c r="Z398" s="27">
        <f t="shared" si="142"/>
        <v>0.52287874528033762</v>
      </c>
      <c r="AA398" s="27">
        <f t="shared" si="143"/>
        <v>1.6832508230603465</v>
      </c>
      <c r="AB398" s="29">
        <v>163.83333333333334</v>
      </c>
      <c r="AC398" s="27">
        <f t="shared" si="144"/>
        <v>2.2170450412135358</v>
      </c>
      <c r="AD398" s="27">
        <f t="shared" si="145"/>
        <v>12.819256348686274</v>
      </c>
      <c r="AE398" s="30">
        <v>1.79</v>
      </c>
      <c r="AF398" s="27">
        <f t="shared" si="146"/>
        <v>0.44560420327359757</v>
      </c>
      <c r="AG398" s="27">
        <f t="shared" si="147"/>
        <v>1.5132745950421556</v>
      </c>
      <c r="AH398" s="31" t="s">
        <v>29</v>
      </c>
      <c r="AI398" s="31" t="s">
        <v>29</v>
      </c>
      <c r="AJ398" s="31" t="s">
        <v>29</v>
      </c>
      <c r="AK398" s="31" t="s">
        <v>29</v>
      </c>
      <c r="AL398" s="31" t="s">
        <v>29</v>
      </c>
      <c r="AM398" s="31" t="s">
        <v>29</v>
      </c>
    </row>
    <row r="399" spans="1:39" s="25" customFormat="1" x14ac:dyDescent="0.2">
      <c r="A399" s="25">
        <v>36</v>
      </c>
      <c r="B399" s="25">
        <v>2</v>
      </c>
      <c r="C399" s="26">
        <v>36.020000000000003</v>
      </c>
      <c r="D399" s="26" t="s">
        <v>316</v>
      </c>
      <c r="E399" s="9" t="s">
        <v>252</v>
      </c>
      <c r="F399" s="9">
        <v>1</v>
      </c>
      <c r="G399" s="27">
        <v>13</v>
      </c>
      <c r="H399" s="27">
        <f t="shared" si="132"/>
        <v>1.146128035678238</v>
      </c>
      <c r="I399" s="27">
        <f t="shared" si="133"/>
        <v>3.6742346141747673</v>
      </c>
      <c r="J399" s="27">
        <v>73</v>
      </c>
      <c r="K399" s="27">
        <f t="shared" si="138"/>
        <v>1.8692317197309762</v>
      </c>
      <c r="L399" s="27">
        <f t="shared" si="139"/>
        <v>8.5732140997411239</v>
      </c>
      <c r="M399" s="27">
        <v>80</v>
      </c>
      <c r="N399" s="27">
        <f t="shared" si="140"/>
        <v>1.9084850188786497</v>
      </c>
      <c r="O399" s="27">
        <f t="shared" si="141"/>
        <v>8.9721792224631809</v>
      </c>
      <c r="P399" s="26">
        <v>41.772794567116286</v>
      </c>
      <c r="Q399" s="27">
        <f t="shared" si="134"/>
        <v>1.6311676258806023</v>
      </c>
      <c r="R399" s="27">
        <f t="shared" si="135"/>
        <v>6.5017531918026759</v>
      </c>
      <c r="S399" s="28">
        <v>45.139712678683459</v>
      </c>
      <c r="T399" s="27">
        <f t="shared" si="136"/>
        <v>1.6640748857539773</v>
      </c>
      <c r="U399" s="27">
        <f t="shared" si="137"/>
        <v>6.7557170366056232</v>
      </c>
      <c r="V399" s="28">
        <v>42.746770196026304</v>
      </c>
      <c r="W399" s="27">
        <f t="shared" si="152"/>
        <v>1.6409459947795444</v>
      </c>
      <c r="X399" s="27">
        <f t="shared" si="153"/>
        <v>6.576227656949408</v>
      </c>
      <c r="Y399" s="26">
        <f>0/3</f>
        <v>0</v>
      </c>
      <c r="Z399" s="27">
        <f t="shared" si="142"/>
        <v>0</v>
      </c>
      <c r="AA399" s="27">
        <f t="shared" si="143"/>
        <v>0.70710678118654757</v>
      </c>
      <c r="AB399" s="29">
        <v>145</v>
      </c>
      <c r="AC399" s="27">
        <f t="shared" si="144"/>
        <v>2.1643528557844371</v>
      </c>
      <c r="AD399" s="27">
        <f t="shared" si="145"/>
        <v>12.062338081814818</v>
      </c>
      <c r="AE399" s="30">
        <v>1.44</v>
      </c>
      <c r="AF399" s="27">
        <f t="shared" si="146"/>
        <v>0.38738982633872943</v>
      </c>
      <c r="AG399" s="27">
        <f t="shared" si="147"/>
        <v>1.3928388277184118</v>
      </c>
      <c r="AH399" s="31">
        <v>35</v>
      </c>
      <c r="AI399" s="27">
        <f t="shared" si="148"/>
        <v>1.5563025007672873</v>
      </c>
      <c r="AJ399" s="27">
        <f t="shared" si="149"/>
        <v>5.9581876439064922</v>
      </c>
      <c r="AK399" s="25">
        <v>2.12</v>
      </c>
      <c r="AL399" s="27">
        <f t="shared" si="150"/>
        <v>0.49415459401844281</v>
      </c>
      <c r="AM399" s="27">
        <f t="shared" si="151"/>
        <v>1.6186414056238645</v>
      </c>
    </row>
    <row r="400" spans="1:39" s="25" customFormat="1" x14ac:dyDescent="0.2">
      <c r="A400" s="25">
        <v>36</v>
      </c>
      <c r="B400" s="25">
        <v>3</v>
      </c>
      <c r="C400" s="26">
        <v>36.03</v>
      </c>
      <c r="D400" s="26" t="s">
        <v>316</v>
      </c>
      <c r="E400" s="9" t="s">
        <v>254</v>
      </c>
      <c r="F400" s="9">
        <v>1</v>
      </c>
      <c r="G400" s="27">
        <v>14</v>
      </c>
      <c r="H400" s="27">
        <f t="shared" si="132"/>
        <v>1.1760912590556813</v>
      </c>
      <c r="I400" s="27">
        <f t="shared" si="133"/>
        <v>3.8078865529319543</v>
      </c>
      <c r="J400" s="27">
        <v>80</v>
      </c>
      <c r="K400" s="27">
        <f t="shared" si="138"/>
        <v>1.9084850188786497</v>
      </c>
      <c r="L400" s="27">
        <f t="shared" si="139"/>
        <v>8.9721792224631809</v>
      </c>
      <c r="M400" s="27">
        <v>85</v>
      </c>
      <c r="N400" s="27">
        <f t="shared" si="140"/>
        <v>1.9344984512435677</v>
      </c>
      <c r="O400" s="27">
        <f t="shared" si="141"/>
        <v>9.2466210044534645</v>
      </c>
      <c r="P400" s="26">
        <v>79.754048884210007</v>
      </c>
      <c r="Q400" s="27">
        <f t="shared" si="134"/>
        <v>1.9071643064085595</v>
      </c>
      <c r="R400" s="27">
        <f t="shared" si="135"/>
        <v>8.958462417413493</v>
      </c>
      <c r="S400" s="28">
        <v>72.230363200926021</v>
      </c>
      <c r="T400" s="27">
        <f t="shared" si="136"/>
        <v>1.864691188114276</v>
      </c>
      <c r="U400" s="27">
        <f t="shared" si="137"/>
        <v>8.5282098473786405</v>
      </c>
      <c r="V400" s="28">
        <v>67.645432670638385</v>
      </c>
      <c r="W400" s="27">
        <f t="shared" si="152"/>
        <v>1.8366116467158813</v>
      </c>
      <c r="X400" s="27">
        <f t="shared" si="153"/>
        <v>8.2550246923094299</v>
      </c>
      <c r="Y400" s="26">
        <v>1.3333333333333333</v>
      </c>
      <c r="Z400" s="27">
        <f t="shared" si="142"/>
        <v>0.36797678529459432</v>
      </c>
      <c r="AA400" s="27">
        <f t="shared" si="143"/>
        <v>1.35400640077266</v>
      </c>
      <c r="AB400" s="29">
        <v>237.16666666666666</v>
      </c>
      <c r="AC400" s="27">
        <f t="shared" si="144"/>
        <v>2.3768809784073266</v>
      </c>
      <c r="AD400" s="27">
        <f t="shared" si="145"/>
        <v>15.416441439796236</v>
      </c>
      <c r="AE400" s="30">
        <v>1.35</v>
      </c>
      <c r="AF400" s="27">
        <f t="shared" si="146"/>
        <v>0.37106786227173627</v>
      </c>
      <c r="AG400" s="27">
        <f t="shared" si="147"/>
        <v>1.3601470508735443</v>
      </c>
      <c r="AH400" s="31">
        <v>18.566666666666666</v>
      </c>
      <c r="AI400" s="27">
        <f t="shared" si="148"/>
        <v>1.2915168465279521</v>
      </c>
      <c r="AJ400" s="27">
        <f t="shared" si="149"/>
        <v>4.3665394383500837</v>
      </c>
      <c r="AK400" s="25">
        <v>2.2200000000000002</v>
      </c>
      <c r="AL400" s="27">
        <f t="shared" si="150"/>
        <v>0.50785587169583091</v>
      </c>
      <c r="AM400" s="27">
        <f t="shared" si="151"/>
        <v>1.6492422502470643</v>
      </c>
    </row>
    <row r="401" spans="1:39" s="25" customFormat="1" x14ac:dyDescent="0.2">
      <c r="A401" s="25">
        <v>36</v>
      </c>
      <c r="B401" s="25">
        <v>4</v>
      </c>
      <c r="C401" s="26">
        <v>36.04</v>
      </c>
      <c r="D401" s="26" t="s">
        <v>316</v>
      </c>
      <c r="E401" s="9" t="s">
        <v>255</v>
      </c>
      <c r="F401" s="9">
        <v>1</v>
      </c>
      <c r="G401" s="27">
        <v>15</v>
      </c>
      <c r="H401" s="27">
        <f t="shared" si="132"/>
        <v>1.2041199826559248</v>
      </c>
      <c r="I401" s="27">
        <f t="shared" si="133"/>
        <v>3.9370039370059056</v>
      </c>
      <c r="J401" s="27">
        <v>80</v>
      </c>
      <c r="K401" s="27">
        <f t="shared" si="138"/>
        <v>1.9084850188786497</v>
      </c>
      <c r="L401" s="27">
        <f t="shared" si="139"/>
        <v>8.9721792224631809</v>
      </c>
      <c r="M401" s="27">
        <v>85</v>
      </c>
      <c r="N401" s="27">
        <f t="shared" si="140"/>
        <v>1.9344984512435677</v>
      </c>
      <c r="O401" s="27">
        <f t="shared" si="141"/>
        <v>9.2466210044534645</v>
      </c>
      <c r="P401" s="26">
        <v>42.347342449779269</v>
      </c>
      <c r="Q401" s="27">
        <f t="shared" si="134"/>
        <v>1.636962476788578</v>
      </c>
      <c r="R401" s="27">
        <f t="shared" si="135"/>
        <v>6.5457881458063758</v>
      </c>
      <c r="S401" s="28">
        <v>38.385288456114822</v>
      </c>
      <c r="T401" s="27">
        <f t="shared" si="136"/>
        <v>1.5953340305706059</v>
      </c>
      <c r="U401" s="27">
        <f t="shared" si="137"/>
        <v>6.2358069611009306</v>
      </c>
      <c r="V401" s="28">
        <v>26.297267688503645</v>
      </c>
      <c r="W401" s="27">
        <f t="shared" si="152"/>
        <v>1.4361191786454703</v>
      </c>
      <c r="X401" s="27">
        <f t="shared" si="153"/>
        <v>5.1766077394857382</v>
      </c>
      <c r="Y401" s="26">
        <v>3.6666666666666665</v>
      </c>
      <c r="Z401" s="27">
        <f t="shared" si="142"/>
        <v>0.66900678095857558</v>
      </c>
      <c r="AA401" s="27">
        <f t="shared" si="143"/>
        <v>2.0412414523193148</v>
      </c>
      <c r="AB401" s="29">
        <v>242.66666666666666</v>
      </c>
      <c r="AC401" s="27">
        <f t="shared" si="144"/>
        <v>2.3867961222381981</v>
      </c>
      <c r="AD401" s="27">
        <f t="shared" si="145"/>
        <v>15.593802187621423</v>
      </c>
      <c r="AE401" s="30">
        <v>1.6</v>
      </c>
      <c r="AF401" s="27">
        <f t="shared" si="146"/>
        <v>0.41497334797081797</v>
      </c>
      <c r="AG401" s="27">
        <f t="shared" si="147"/>
        <v>1.4491376746189439</v>
      </c>
      <c r="AH401" s="31">
        <v>45.733333333333327</v>
      </c>
      <c r="AI401" s="27">
        <f t="shared" si="148"/>
        <v>1.6696267589109774</v>
      </c>
      <c r="AJ401" s="27">
        <f t="shared" si="149"/>
        <v>6.7995097862517504</v>
      </c>
      <c r="AK401" s="25">
        <v>2.19</v>
      </c>
      <c r="AL401" s="27">
        <f t="shared" si="150"/>
        <v>0.50379068305718111</v>
      </c>
      <c r="AM401" s="27">
        <f t="shared" si="151"/>
        <v>1.6401219466856725</v>
      </c>
    </row>
    <row r="402" spans="1:39" s="25" customFormat="1" x14ac:dyDescent="0.2">
      <c r="A402" s="25">
        <v>36</v>
      </c>
      <c r="B402" s="25">
        <v>5</v>
      </c>
      <c r="C402" s="26">
        <v>36.049999999999997</v>
      </c>
      <c r="D402" s="26" t="s">
        <v>309</v>
      </c>
      <c r="E402" s="9" t="s">
        <v>134</v>
      </c>
      <c r="F402" s="9">
        <v>1</v>
      </c>
      <c r="G402" s="27">
        <v>12</v>
      </c>
      <c r="H402" s="27">
        <f t="shared" si="132"/>
        <v>1.1139433523068367</v>
      </c>
      <c r="I402" s="27">
        <f t="shared" si="133"/>
        <v>3.5355339059327378</v>
      </c>
      <c r="J402" s="27">
        <v>58</v>
      </c>
      <c r="K402" s="27">
        <f t="shared" si="138"/>
        <v>1.7708520116421442</v>
      </c>
      <c r="L402" s="27">
        <f t="shared" si="139"/>
        <v>7.6485292703891776</v>
      </c>
      <c r="M402" s="27">
        <v>58</v>
      </c>
      <c r="N402" s="27">
        <f t="shared" si="140"/>
        <v>1.7708520116421442</v>
      </c>
      <c r="O402" s="27">
        <f t="shared" si="141"/>
        <v>7.6485292703891776</v>
      </c>
      <c r="P402" s="26">
        <v>56.343286863059156</v>
      </c>
      <c r="Q402" s="27">
        <f t="shared" si="134"/>
        <v>1.7584825826735642</v>
      </c>
      <c r="R402" s="27">
        <f t="shared" si="135"/>
        <v>7.5394487108182622</v>
      </c>
      <c r="S402" s="28" t="s">
        <v>29</v>
      </c>
      <c r="T402" s="31" t="s">
        <v>29</v>
      </c>
      <c r="U402" s="31" t="s">
        <v>29</v>
      </c>
      <c r="V402" s="28" t="s">
        <v>29</v>
      </c>
      <c r="W402" s="31" t="s">
        <v>29</v>
      </c>
      <c r="X402" s="31" t="s">
        <v>29</v>
      </c>
      <c r="Y402" s="26">
        <v>0</v>
      </c>
      <c r="Z402" s="27">
        <f t="shared" si="142"/>
        <v>0</v>
      </c>
      <c r="AA402" s="27">
        <f t="shared" si="143"/>
        <v>0.70710678118654757</v>
      </c>
      <c r="AB402" s="29">
        <v>110.33333333333333</v>
      </c>
      <c r="AC402" s="27">
        <f t="shared" si="144"/>
        <v>2.046625212091902</v>
      </c>
      <c r="AD402" s="27">
        <f t="shared" si="145"/>
        <v>10.52774113156917</v>
      </c>
      <c r="AE402" s="30">
        <v>1.29</v>
      </c>
      <c r="AF402" s="27">
        <f t="shared" si="146"/>
        <v>0.35983548233988799</v>
      </c>
      <c r="AG402" s="27">
        <f t="shared" si="147"/>
        <v>1.3379088160259651</v>
      </c>
      <c r="AH402" s="31">
        <v>37.699999999999996</v>
      </c>
      <c r="AI402" s="27">
        <f t="shared" si="148"/>
        <v>1.5877109650189114</v>
      </c>
      <c r="AJ402" s="27">
        <f t="shared" si="149"/>
        <v>6.1806148561449774</v>
      </c>
      <c r="AK402" s="25">
        <v>1.81</v>
      </c>
      <c r="AL402" s="27">
        <f t="shared" si="150"/>
        <v>0.44870631990507992</v>
      </c>
      <c r="AM402" s="27">
        <f t="shared" si="151"/>
        <v>1.5198684153570663</v>
      </c>
    </row>
    <row r="403" spans="1:39" s="25" customFormat="1" x14ac:dyDescent="0.2">
      <c r="A403" s="25">
        <v>36</v>
      </c>
      <c r="B403" s="25">
        <v>6</v>
      </c>
      <c r="C403" s="26">
        <v>36.06</v>
      </c>
      <c r="D403" s="26" t="s">
        <v>316</v>
      </c>
      <c r="E403" s="9" t="s">
        <v>258</v>
      </c>
      <c r="F403" s="9">
        <v>1</v>
      </c>
      <c r="G403" s="27">
        <v>15</v>
      </c>
      <c r="H403" s="27">
        <f t="shared" si="132"/>
        <v>1.2041199826559248</v>
      </c>
      <c r="I403" s="27">
        <f t="shared" si="133"/>
        <v>3.9370039370059056</v>
      </c>
      <c r="J403" s="27">
        <v>73</v>
      </c>
      <c r="K403" s="27">
        <f t="shared" si="138"/>
        <v>1.8692317197309762</v>
      </c>
      <c r="L403" s="27">
        <f t="shared" si="139"/>
        <v>8.5732140997411239</v>
      </c>
      <c r="M403" s="27">
        <v>73</v>
      </c>
      <c r="N403" s="27">
        <f t="shared" si="140"/>
        <v>1.8692317197309762</v>
      </c>
      <c r="O403" s="27">
        <f t="shared" si="141"/>
        <v>8.5732140997411239</v>
      </c>
      <c r="P403" s="26">
        <v>64.80740023335099</v>
      </c>
      <c r="Q403" s="27">
        <f t="shared" si="134"/>
        <v>1.8182747340364063</v>
      </c>
      <c r="R403" s="27">
        <f t="shared" si="135"/>
        <v>8.0812994149054393</v>
      </c>
      <c r="S403" s="28">
        <v>36.304852675029245</v>
      </c>
      <c r="T403" s="27">
        <f t="shared" si="136"/>
        <v>1.5717653292057088</v>
      </c>
      <c r="U403" s="27">
        <f t="shared" si="137"/>
        <v>6.0667003119512382</v>
      </c>
      <c r="V403" s="28">
        <v>50.463212631691242</v>
      </c>
      <c r="W403" s="27">
        <f t="shared" si="152"/>
        <v>1.7114968938965951</v>
      </c>
      <c r="X403" s="27">
        <f t="shared" si="153"/>
        <v>7.1388523329517923</v>
      </c>
      <c r="Y403" s="26">
        <v>1</v>
      </c>
      <c r="Z403" s="27">
        <f t="shared" si="142"/>
        <v>0.3010299956639812</v>
      </c>
      <c r="AA403" s="27">
        <f t="shared" si="143"/>
        <v>1.2247448713915889</v>
      </c>
      <c r="AB403" s="29">
        <v>125</v>
      </c>
      <c r="AC403" s="27">
        <f t="shared" si="144"/>
        <v>2.1003705451175629</v>
      </c>
      <c r="AD403" s="27">
        <f t="shared" si="145"/>
        <v>11.202678251204039</v>
      </c>
      <c r="AE403" s="30">
        <v>1.52</v>
      </c>
      <c r="AF403" s="27">
        <f t="shared" si="146"/>
        <v>0.40140054078154408</v>
      </c>
      <c r="AG403" s="27">
        <f t="shared" si="147"/>
        <v>1.4212670403551895</v>
      </c>
      <c r="AH403" s="31">
        <v>11.666666666666666</v>
      </c>
      <c r="AI403" s="27">
        <f t="shared" si="148"/>
        <v>1.1026623418971477</v>
      </c>
      <c r="AJ403" s="27">
        <f t="shared" si="149"/>
        <v>3.488074922742725</v>
      </c>
      <c r="AK403" s="25">
        <v>1.93</v>
      </c>
      <c r="AL403" s="27">
        <f t="shared" si="150"/>
        <v>0.46686762035410939</v>
      </c>
      <c r="AM403" s="27">
        <f t="shared" si="151"/>
        <v>1.5588457268119895</v>
      </c>
    </row>
    <row r="404" spans="1:39" s="25" customFormat="1" x14ac:dyDescent="0.2">
      <c r="A404" s="25">
        <v>36</v>
      </c>
      <c r="B404" s="25">
        <v>7</v>
      </c>
      <c r="C404" s="26">
        <v>36.07</v>
      </c>
      <c r="D404" s="26" t="s">
        <v>317</v>
      </c>
      <c r="E404" s="9" t="s">
        <v>133</v>
      </c>
      <c r="F404" s="9">
        <v>2</v>
      </c>
      <c r="G404" s="27">
        <v>12</v>
      </c>
      <c r="H404" s="27">
        <f t="shared" si="132"/>
        <v>1.1139433523068367</v>
      </c>
      <c r="I404" s="27">
        <f t="shared" si="133"/>
        <v>3.5355339059327378</v>
      </c>
      <c r="J404" s="27">
        <v>73</v>
      </c>
      <c r="K404" s="27">
        <f t="shared" si="138"/>
        <v>1.8692317197309762</v>
      </c>
      <c r="L404" s="27">
        <f t="shared" si="139"/>
        <v>8.5732140997411239</v>
      </c>
      <c r="M404" s="27">
        <v>80</v>
      </c>
      <c r="N404" s="27">
        <f t="shared" si="140"/>
        <v>1.9084850188786497</v>
      </c>
      <c r="O404" s="27">
        <f t="shared" si="141"/>
        <v>8.9721792224631809</v>
      </c>
      <c r="P404" s="26">
        <v>51.473204244043295</v>
      </c>
      <c r="Q404" s="27">
        <f t="shared" si="134"/>
        <v>1.7199375849343339</v>
      </c>
      <c r="R404" s="27">
        <f t="shared" si="135"/>
        <v>7.2092443601284106</v>
      </c>
      <c r="S404" s="28">
        <v>52.503562396808107</v>
      </c>
      <c r="T404" s="27">
        <f t="shared" si="136"/>
        <v>1.7283826993627081</v>
      </c>
      <c r="U404" s="27">
        <f t="shared" si="137"/>
        <v>7.2803545515866261</v>
      </c>
      <c r="V404" s="28">
        <v>53.378562140535536</v>
      </c>
      <c r="W404" s="27">
        <f t="shared" si="152"/>
        <v>1.735427719936165</v>
      </c>
      <c r="X404" s="27">
        <f t="shared" si="153"/>
        <v>7.3402017779169757</v>
      </c>
      <c r="Y404" s="26">
        <f>8/3</f>
        <v>2.6666666666666665</v>
      </c>
      <c r="Z404" s="27">
        <f t="shared" si="142"/>
        <v>0.56427143043856254</v>
      </c>
      <c r="AA404" s="27">
        <f t="shared" si="143"/>
        <v>1.7795130420052185</v>
      </c>
      <c r="AB404" s="29">
        <v>140</v>
      </c>
      <c r="AC404" s="27">
        <f t="shared" si="144"/>
        <v>2.1492191126553797</v>
      </c>
      <c r="AD404" s="27">
        <f t="shared" si="145"/>
        <v>11.853269591129697</v>
      </c>
      <c r="AE404" s="30">
        <v>1.5</v>
      </c>
      <c r="AF404" s="27">
        <f t="shared" si="146"/>
        <v>0.3979400086720376</v>
      </c>
      <c r="AG404" s="27">
        <f t="shared" si="147"/>
        <v>1.4142135623730951</v>
      </c>
      <c r="AH404" s="31">
        <v>0.3000000000000001</v>
      </c>
      <c r="AI404" s="27">
        <f t="shared" si="148"/>
        <v>0.11394335230683679</v>
      </c>
      <c r="AJ404" s="27">
        <f t="shared" si="149"/>
        <v>0.89442719099991586</v>
      </c>
      <c r="AK404" s="25">
        <v>2.13</v>
      </c>
      <c r="AL404" s="27">
        <f t="shared" si="150"/>
        <v>0.49554433754644844</v>
      </c>
      <c r="AM404" s="27">
        <f t="shared" si="151"/>
        <v>1.6217274740226855</v>
      </c>
    </row>
    <row r="405" spans="1:39" s="25" customFormat="1" x14ac:dyDescent="0.2">
      <c r="A405" s="25">
        <v>36</v>
      </c>
      <c r="B405" s="25">
        <v>8</v>
      </c>
      <c r="C405" s="26">
        <v>36.08</v>
      </c>
      <c r="D405" s="26" t="s">
        <v>317</v>
      </c>
      <c r="E405" s="9" t="s">
        <v>198</v>
      </c>
      <c r="F405" s="9">
        <v>2</v>
      </c>
      <c r="G405" s="27">
        <v>8</v>
      </c>
      <c r="H405" s="27">
        <f t="shared" si="132"/>
        <v>0.95424250943932487</v>
      </c>
      <c r="I405" s="27">
        <f t="shared" si="133"/>
        <v>2.9154759474226504</v>
      </c>
      <c r="J405" s="27">
        <v>92</v>
      </c>
      <c r="K405" s="27">
        <f t="shared" si="138"/>
        <v>1.968482948553935</v>
      </c>
      <c r="L405" s="27">
        <f t="shared" si="139"/>
        <v>9.6176920308356717</v>
      </c>
      <c r="M405" s="27">
        <v>100</v>
      </c>
      <c r="N405" s="27">
        <f t="shared" si="140"/>
        <v>2.0043213737826426</v>
      </c>
      <c r="O405" s="27">
        <f t="shared" si="141"/>
        <v>10.024968827881711</v>
      </c>
      <c r="P405" s="26">
        <v>93.725852260468855</v>
      </c>
      <c r="Q405" s="27">
        <f t="shared" si="134"/>
        <v>1.9764685213669695</v>
      </c>
      <c r="R405" s="27">
        <f t="shared" si="135"/>
        <v>9.7070001679442068</v>
      </c>
      <c r="S405" s="28">
        <v>103.2480629017261</v>
      </c>
      <c r="T405" s="27">
        <f t="shared" si="136"/>
        <v>2.0180679938241424</v>
      </c>
      <c r="U405" s="27">
        <f t="shared" si="137"/>
        <v>10.185679304873391</v>
      </c>
      <c r="V405" s="28">
        <v>68.85185454641757</v>
      </c>
      <c r="W405" s="27">
        <f t="shared" si="152"/>
        <v>1.8441779409954213</v>
      </c>
      <c r="X405" s="27">
        <f t="shared" si="153"/>
        <v>8.3277760864721611</v>
      </c>
      <c r="Y405" s="26">
        <v>5</v>
      </c>
      <c r="Z405" s="27">
        <f t="shared" si="142"/>
        <v>0.77815125038364363</v>
      </c>
      <c r="AA405" s="27">
        <f t="shared" si="143"/>
        <v>2.3452078799117149</v>
      </c>
      <c r="AB405" s="29">
        <v>311</v>
      </c>
      <c r="AC405" s="27">
        <f t="shared" si="144"/>
        <v>2.4941545940184429</v>
      </c>
      <c r="AD405" s="27">
        <f t="shared" si="145"/>
        <v>17.649362594722792</v>
      </c>
      <c r="AE405" s="30">
        <v>1.26</v>
      </c>
      <c r="AF405" s="27">
        <f t="shared" si="146"/>
        <v>0.35410843914740087</v>
      </c>
      <c r="AG405" s="27">
        <f t="shared" si="147"/>
        <v>1.3266499161421599</v>
      </c>
      <c r="AH405" s="31">
        <v>1.5333333333333332</v>
      </c>
      <c r="AI405" s="27">
        <f t="shared" si="148"/>
        <v>0.40369233756112888</v>
      </c>
      <c r="AJ405" s="27">
        <f t="shared" si="149"/>
        <v>1.4259499757471625</v>
      </c>
      <c r="AK405" s="25">
        <v>2.23</v>
      </c>
      <c r="AL405" s="27">
        <f t="shared" si="150"/>
        <v>0.50920252233110286</v>
      </c>
      <c r="AM405" s="27">
        <f t="shared" si="151"/>
        <v>1.6522711641858305</v>
      </c>
    </row>
    <row r="406" spans="1:39" s="25" customFormat="1" x14ac:dyDescent="0.2">
      <c r="A406" s="25">
        <v>36</v>
      </c>
      <c r="B406" s="25">
        <v>9</v>
      </c>
      <c r="C406" s="26">
        <v>36.090000000000003</v>
      </c>
      <c r="D406" s="26" t="s">
        <v>317</v>
      </c>
      <c r="E406" s="9" t="s">
        <v>234</v>
      </c>
      <c r="F406" s="9">
        <v>2</v>
      </c>
      <c r="G406" s="27">
        <v>14</v>
      </c>
      <c r="H406" s="27">
        <f t="shared" si="132"/>
        <v>1.1760912590556813</v>
      </c>
      <c r="I406" s="27">
        <f t="shared" si="133"/>
        <v>3.8078865529319543</v>
      </c>
      <c r="J406" s="27">
        <v>92</v>
      </c>
      <c r="K406" s="27">
        <f t="shared" si="138"/>
        <v>1.968482948553935</v>
      </c>
      <c r="L406" s="27">
        <f t="shared" si="139"/>
        <v>9.6176920308356717</v>
      </c>
      <c r="M406" s="27">
        <v>92</v>
      </c>
      <c r="N406" s="27">
        <f t="shared" si="140"/>
        <v>1.968482948553935</v>
      </c>
      <c r="O406" s="27">
        <f t="shared" si="141"/>
        <v>9.6176920308356717</v>
      </c>
      <c r="P406" s="26">
        <v>48.754341771903981</v>
      </c>
      <c r="Q406" s="27">
        <f t="shared" si="134"/>
        <v>1.6968309850878587</v>
      </c>
      <c r="R406" s="27">
        <f t="shared" si="135"/>
        <v>7.0181437554316295</v>
      </c>
      <c r="S406" s="28">
        <v>33.255849643257456</v>
      </c>
      <c r="T406" s="27">
        <f t="shared" si="136"/>
        <v>1.5347347437369432</v>
      </c>
      <c r="U406" s="27">
        <f t="shared" si="137"/>
        <v>5.809978454629368</v>
      </c>
      <c r="V406" s="28">
        <v>43.269430109815495</v>
      </c>
      <c r="W406" s="27">
        <f t="shared" si="152"/>
        <v>1.6461039312457222</v>
      </c>
      <c r="X406" s="27">
        <f t="shared" si="153"/>
        <v>6.6158468928637921</v>
      </c>
      <c r="Y406" s="26">
        <v>4</v>
      </c>
      <c r="Z406" s="27">
        <f t="shared" si="142"/>
        <v>0.69897000433601886</v>
      </c>
      <c r="AA406" s="27">
        <f t="shared" si="143"/>
        <v>2.1213203435596424</v>
      </c>
      <c r="AB406" s="29">
        <v>189.5</v>
      </c>
      <c r="AC406" s="27">
        <f t="shared" si="144"/>
        <v>2.2798949800116382</v>
      </c>
      <c r="AD406" s="27">
        <f t="shared" si="145"/>
        <v>13.784048752090222</v>
      </c>
      <c r="AE406" s="30">
        <v>1.79</v>
      </c>
      <c r="AF406" s="27">
        <f t="shared" si="146"/>
        <v>0.44560420327359757</v>
      </c>
      <c r="AG406" s="27">
        <f t="shared" si="147"/>
        <v>1.5132745950421556</v>
      </c>
      <c r="AH406" s="31" t="s">
        <v>29</v>
      </c>
      <c r="AI406" s="31" t="s">
        <v>29</v>
      </c>
      <c r="AJ406" s="31" t="s">
        <v>29</v>
      </c>
      <c r="AK406" s="31" t="s">
        <v>29</v>
      </c>
      <c r="AL406" s="31" t="s">
        <v>29</v>
      </c>
      <c r="AM406" s="31" t="s">
        <v>29</v>
      </c>
    </row>
    <row r="407" spans="1:39" s="25" customFormat="1" x14ac:dyDescent="0.2">
      <c r="A407" s="25">
        <v>36</v>
      </c>
      <c r="B407" s="25">
        <v>10</v>
      </c>
      <c r="C407" s="26">
        <v>36.1</v>
      </c>
      <c r="D407" s="26" t="s">
        <v>317</v>
      </c>
      <c r="E407" s="9" t="s">
        <v>47</v>
      </c>
      <c r="F407" s="9">
        <v>2</v>
      </c>
      <c r="G407" s="27">
        <v>14</v>
      </c>
      <c r="H407" s="27">
        <f t="shared" si="132"/>
        <v>1.1760912590556813</v>
      </c>
      <c r="I407" s="27">
        <f t="shared" si="133"/>
        <v>3.8078865529319543</v>
      </c>
      <c r="J407" s="27">
        <v>73</v>
      </c>
      <c r="K407" s="27">
        <f t="shared" si="138"/>
        <v>1.8692317197309762</v>
      </c>
      <c r="L407" s="27">
        <f t="shared" si="139"/>
        <v>8.5732140997411239</v>
      </c>
      <c r="M407" s="27">
        <v>80</v>
      </c>
      <c r="N407" s="27">
        <f t="shared" si="140"/>
        <v>1.9084850188786497</v>
      </c>
      <c r="O407" s="27">
        <f t="shared" si="141"/>
        <v>8.9721792224631809</v>
      </c>
      <c r="P407" s="26">
        <v>42.829617917259306</v>
      </c>
      <c r="Q407" s="27">
        <f t="shared" si="134"/>
        <v>1.6417676847276717</v>
      </c>
      <c r="R407" s="27">
        <f t="shared" si="135"/>
        <v>6.5825236738852144</v>
      </c>
      <c r="S407" s="28">
        <v>64.3017171910396</v>
      </c>
      <c r="T407" s="27">
        <f t="shared" si="136"/>
        <v>1.8149246017465495</v>
      </c>
      <c r="U407" s="27">
        <f t="shared" si="137"/>
        <v>8.0499513781786032</v>
      </c>
      <c r="V407" s="28">
        <v>39.029601041842575</v>
      </c>
      <c r="W407" s="27">
        <f t="shared" si="152"/>
        <v>1.6023812616966688</v>
      </c>
      <c r="X407" s="27">
        <f t="shared" si="153"/>
        <v>6.2872570364064631</v>
      </c>
      <c r="Y407" s="26">
        <f>8/3</f>
        <v>2.6666666666666665</v>
      </c>
      <c r="Z407" s="27">
        <f t="shared" si="142"/>
        <v>0.56427143043856254</v>
      </c>
      <c r="AA407" s="27">
        <f t="shared" si="143"/>
        <v>1.7795130420052185</v>
      </c>
      <c r="AB407" s="29">
        <v>175.5</v>
      </c>
      <c r="AC407" s="27">
        <f t="shared" si="144"/>
        <v>2.2467447097238415</v>
      </c>
      <c r="AD407" s="27">
        <f t="shared" si="145"/>
        <v>13.266499161421599</v>
      </c>
      <c r="AE407" s="30">
        <v>1.37</v>
      </c>
      <c r="AF407" s="27">
        <f t="shared" si="146"/>
        <v>0.37474834601010387</v>
      </c>
      <c r="AG407" s="27">
        <f t="shared" si="147"/>
        <v>1.3674794331177345</v>
      </c>
      <c r="AH407" s="31" t="s">
        <v>29</v>
      </c>
      <c r="AI407" s="31" t="s">
        <v>29</v>
      </c>
      <c r="AJ407" s="31" t="s">
        <v>29</v>
      </c>
      <c r="AK407" s="31" t="s">
        <v>29</v>
      </c>
      <c r="AL407" s="31" t="s">
        <v>29</v>
      </c>
      <c r="AM407" s="31" t="s">
        <v>29</v>
      </c>
    </row>
    <row r="408" spans="1:39" s="25" customFormat="1" x14ac:dyDescent="0.2">
      <c r="A408" s="25">
        <v>36</v>
      </c>
      <c r="B408" s="25">
        <v>11</v>
      </c>
      <c r="C408" s="26">
        <v>36.11</v>
      </c>
      <c r="D408" s="26" t="s">
        <v>312</v>
      </c>
      <c r="E408" s="9" t="s">
        <v>9</v>
      </c>
      <c r="F408" s="9">
        <v>2</v>
      </c>
      <c r="G408" s="27">
        <v>13</v>
      </c>
      <c r="H408" s="27">
        <f t="shared" si="132"/>
        <v>1.146128035678238</v>
      </c>
      <c r="I408" s="27">
        <f t="shared" si="133"/>
        <v>3.6742346141747673</v>
      </c>
      <c r="J408" s="27">
        <v>122</v>
      </c>
      <c r="K408" s="27">
        <f t="shared" si="138"/>
        <v>2.0899051114393981</v>
      </c>
      <c r="L408" s="27">
        <f t="shared" si="139"/>
        <v>11.067971810589327</v>
      </c>
      <c r="M408" s="27">
        <v>122</v>
      </c>
      <c r="N408" s="27">
        <f t="shared" si="140"/>
        <v>2.0899051114393981</v>
      </c>
      <c r="O408" s="27">
        <f t="shared" si="141"/>
        <v>11.067971810589327</v>
      </c>
      <c r="P408" s="26">
        <v>59.886623310820084</v>
      </c>
      <c r="Q408" s="27">
        <f t="shared" si="134"/>
        <v>1.7845218893420638</v>
      </c>
      <c r="R408" s="27">
        <f t="shared" si="135"/>
        <v>7.7708830457561309</v>
      </c>
      <c r="S408" s="28">
        <v>56.103223747568109</v>
      </c>
      <c r="T408" s="27">
        <f t="shared" si="136"/>
        <v>1.7566606269193901</v>
      </c>
      <c r="U408" s="27">
        <f t="shared" si="137"/>
        <v>7.5235113974505357</v>
      </c>
      <c r="V408" s="28">
        <v>67.659277071854646</v>
      </c>
      <c r="W408" s="27">
        <f t="shared" si="152"/>
        <v>1.836699226334747</v>
      </c>
      <c r="X408" s="27">
        <f t="shared" si="153"/>
        <v>8.2558631936251619</v>
      </c>
      <c r="Y408" s="26">
        <v>15.5</v>
      </c>
      <c r="Z408" s="27">
        <f t="shared" si="142"/>
        <v>1.2174839442139063</v>
      </c>
      <c r="AA408" s="27">
        <f t="shared" si="143"/>
        <v>4</v>
      </c>
      <c r="AB408" s="29">
        <v>399</v>
      </c>
      <c r="AC408" s="27">
        <f t="shared" si="144"/>
        <v>2.6020599913279625</v>
      </c>
      <c r="AD408" s="27">
        <f t="shared" si="145"/>
        <v>19.987496091306685</v>
      </c>
      <c r="AE408" s="30">
        <v>1.1200000000000001</v>
      </c>
      <c r="AF408" s="27">
        <f t="shared" si="146"/>
        <v>0.32633586092875144</v>
      </c>
      <c r="AG408" s="27">
        <f t="shared" si="147"/>
        <v>1.2727922061357855</v>
      </c>
      <c r="AH408" s="31">
        <v>21.066666666666666</v>
      </c>
      <c r="AI408" s="27">
        <f t="shared" si="148"/>
        <v>1.3437367347200375</v>
      </c>
      <c r="AJ408" s="27">
        <f t="shared" si="149"/>
        <v>4.6439925351648306</v>
      </c>
      <c r="AK408" s="25">
        <v>2.0099999999999998</v>
      </c>
      <c r="AL408" s="27">
        <f t="shared" si="150"/>
        <v>0.47856649559384334</v>
      </c>
      <c r="AM408" s="27">
        <f t="shared" si="151"/>
        <v>1.5842979517754858</v>
      </c>
    </row>
    <row r="409" spans="1:39" s="25" customFormat="1" x14ac:dyDescent="0.2">
      <c r="A409" s="25">
        <v>36</v>
      </c>
      <c r="B409" s="25">
        <v>12</v>
      </c>
      <c r="C409" s="26">
        <v>36.119999999999997</v>
      </c>
      <c r="D409" s="26" t="s">
        <v>311</v>
      </c>
      <c r="E409" s="9" t="s">
        <v>171</v>
      </c>
      <c r="F409" s="9">
        <v>2</v>
      </c>
      <c r="G409" s="27">
        <v>15</v>
      </c>
      <c r="H409" s="27">
        <f t="shared" si="132"/>
        <v>1.2041199826559248</v>
      </c>
      <c r="I409" s="27">
        <f t="shared" si="133"/>
        <v>3.9370039370059056</v>
      </c>
      <c r="J409" s="27">
        <v>58</v>
      </c>
      <c r="K409" s="27">
        <f t="shared" si="138"/>
        <v>1.7708520116421442</v>
      </c>
      <c r="L409" s="27">
        <f t="shared" si="139"/>
        <v>7.6485292703891776</v>
      </c>
      <c r="M409" s="27">
        <v>65</v>
      </c>
      <c r="N409" s="27">
        <f t="shared" si="140"/>
        <v>1.8195439355418688</v>
      </c>
      <c r="O409" s="27">
        <f t="shared" si="141"/>
        <v>8.0932070281193234</v>
      </c>
      <c r="P409" s="26">
        <v>70.900977682063271</v>
      </c>
      <c r="Q409" s="27">
        <f t="shared" si="134"/>
        <v>1.8567347957937079</v>
      </c>
      <c r="R409" s="27">
        <f t="shared" si="135"/>
        <v>8.4499099215354523</v>
      </c>
      <c r="S409" s="28" t="s">
        <v>29</v>
      </c>
      <c r="T409" s="31" t="s">
        <v>29</v>
      </c>
      <c r="U409" s="31" t="s">
        <v>29</v>
      </c>
      <c r="V409" s="28" t="s">
        <v>29</v>
      </c>
      <c r="W409" s="31" t="s">
        <v>29</v>
      </c>
      <c r="X409" s="31" t="s">
        <v>29</v>
      </c>
      <c r="Y409" s="26">
        <v>0</v>
      </c>
      <c r="Z409" s="27">
        <f t="shared" si="142"/>
        <v>0</v>
      </c>
      <c r="AA409" s="27">
        <f t="shared" si="143"/>
        <v>0.70710678118654757</v>
      </c>
      <c r="AB409" s="29">
        <v>83.333333333333329</v>
      </c>
      <c r="AC409" s="27">
        <f t="shared" si="144"/>
        <v>1.9259992664561554</v>
      </c>
      <c r="AD409" s="27">
        <f t="shared" si="145"/>
        <v>9.1560544632135805</v>
      </c>
      <c r="AE409" s="30">
        <v>1.1399999999999999</v>
      </c>
      <c r="AF409" s="27">
        <f t="shared" si="146"/>
        <v>0.33041377334919075</v>
      </c>
      <c r="AG409" s="27">
        <f t="shared" si="147"/>
        <v>1.2806248474865698</v>
      </c>
      <c r="AH409" s="31" t="s">
        <v>29</v>
      </c>
      <c r="AI409" s="31" t="s">
        <v>29</v>
      </c>
      <c r="AJ409" s="31" t="s">
        <v>29</v>
      </c>
      <c r="AK409" s="31" t="s">
        <v>29</v>
      </c>
      <c r="AL409" s="31" t="s">
        <v>29</v>
      </c>
      <c r="AM409" s="31" t="s">
        <v>29</v>
      </c>
    </row>
    <row r="410" spans="1:39" s="25" customFormat="1" x14ac:dyDescent="0.2">
      <c r="A410" s="25">
        <v>37</v>
      </c>
      <c r="B410" s="25">
        <v>1</v>
      </c>
      <c r="C410" s="26">
        <v>37.01</v>
      </c>
      <c r="D410" s="26" t="s">
        <v>316</v>
      </c>
      <c r="E410" s="9" t="s">
        <v>149</v>
      </c>
      <c r="F410" s="9">
        <v>1</v>
      </c>
      <c r="G410" s="27">
        <v>10</v>
      </c>
      <c r="H410" s="27">
        <f t="shared" si="132"/>
        <v>1.0413926851582251</v>
      </c>
      <c r="I410" s="27">
        <f t="shared" si="133"/>
        <v>3.2403703492039302</v>
      </c>
      <c r="J410" s="27">
        <v>80</v>
      </c>
      <c r="K410" s="27">
        <f t="shared" si="138"/>
        <v>1.9084850188786497</v>
      </c>
      <c r="L410" s="27">
        <f t="shared" si="139"/>
        <v>8.9721792224631809</v>
      </c>
      <c r="M410" s="27">
        <v>80</v>
      </c>
      <c r="N410" s="27">
        <f t="shared" si="140"/>
        <v>1.9084850188786497</v>
      </c>
      <c r="O410" s="27">
        <f t="shared" si="141"/>
        <v>8.9721792224631809</v>
      </c>
      <c r="P410" s="26">
        <v>64.052650949142404</v>
      </c>
      <c r="Q410" s="27">
        <f t="shared" si="134"/>
        <v>1.8132649991162979</v>
      </c>
      <c r="R410" s="27">
        <f t="shared" si="135"/>
        <v>8.0344664383605711</v>
      </c>
      <c r="S410" s="28">
        <v>81.144453834253355</v>
      </c>
      <c r="T410" s="27">
        <f t="shared" si="136"/>
        <v>1.914578246401744</v>
      </c>
      <c r="U410" s="27">
        <f t="shared" si="137"/>
        <v>9.0357320585690974</v>
      </c>
      <c r="V410" s="28">
        <v>65.700807476880158</v>
      </c>
      <c r="W410" s="27">
        <f t="shared" si="152"/>
        <v>1.8241310914972182</v>
      </c>
      <c r="X410" s="27">
        <f t="shared" si="153"/>
        <v>8.1363878642110077</v>
      </c>
      <c r="Y410" s="26">
        <f>7/3</f>
        <v>2.3333333333333335</v>
      </c>
      <c r="Z410" s="27">
        <f t="shared" si="142"/>
        <v>0.52287874528033762</v>
      </c>
      <c r="AA410" s="27">
        <f t="shared" si="143"/>
        <v>1.6832508230603465</v>
      </c>
      <c r="AB410" s="29">
        <v>262.33333333333331</v>
      </c>
      <c r="AC410" s="27">
        <f t="shared" si="144"/>
        <v>2.4205058365707788</v>
      </c>
      <c r="AD410" s="27">
        <f t="shared" si="145"/>
        <v>16.212135372409563</v>
      </c>
      <c r="AE410" s="30">
        <v>1.61</v>
      </c>
      <c r="AF410" s="27">
        <f t="shared" si="146"/>
        <v>0.41664050733828101</v>
      </c>
      <c r="AG410" s="27">
        <f t="shared" si="147"/>
        <v>1.452583904633395</v>
      </c>
      <c r="AH410" s="31">
        <v>20.100000000000001</v>
      </c>
      <c r="AI410" s="27">
        <f t="shared" si="148"/>
        <v>1.3242824552976926</v>
      </c>
      <c r="AJ410" s="27">
        <f t="shared" si="149"/>
        <v>4.5387222871640871</v>
      </c>
      <c r="AK410" s="25">
        <v>1.95</v>
      </c>
      <c r="AL410" s="27">
        <f t="shared" si="150"/>
        <v>0.46982201597816303</v>
      </c>
      <c r="AM410" s="27">
        <f t="shared" si="151"/>
        <v>1.5652475842498528</v>
      </c>
    </row>
    <row r="411" spans="1:39" s="25" customFormat="1" x14ac:dyDescent="0.2">
      <c r="A411" s="25">
        <v>37</v>
      </c>
      <c r="B411" s="25">
        <v>2</v>
      </c>
      <c r="C411" s="26">
        <v>37.020000000000003</v>
      </c>
      <c r="D411" s="26" t="s">
        <v>313</v>
      </c>
      <c r="E411" s="9" t="s">
        <v>11</v>
      </c>
      <c r="F411" s="9">
        <v>1</v>
      </c>
      <c r="G411" s="27">
        <v>15</v>
      </c>
      <c r="H411" s="27">
        <f t="shared" si="132"/>
        <v>1.2041199826559248</v>
      </c>
      <c r="I411" s="27">
        <f t="shared" si="133"/>
        <v>3.9370039370059056</v>
      </c>
      <c r="J411" s="27">
        <v>58</v>
      </c>
      <c r="K411" s="27">
        <f t="shared" si="138"/>
        <v>1.7708520116421442</v>
      </c>
      <c r="L411" s="27">
        <f t="shared" si="139"/>
        <v>7.6485292703891776</v>
      </c>
      <c r="M411" s="27">
        <v>58</v>
      </c>
      <c r="N411" s="27">
        <f t="shared" si="140"/>
        <v>1.7708520116421442</v>
      </c>
      <c r="O411" s="27">
        <f t="shared" si="141"/>
        <v>7.6485292703891776</v>
      </c>
      <c r="P411" s="26">
        <v>47.786500832846009</v>
      </c>
      <c r="Q411" s="27">
        <f t="shared" si="134"/>
        <v>1.6882996698547674</v>
      </c>
      <c r="R411" s="27">
        <f t="shared" si="135"/>
        <v>6.9488488854518922</v>
      </c>
      <c r="S411" s="28" t="s">
        <v>29</v>
      </c>
      <c r="T411" s="31" t="s">
        <v>29</v>
      </c>
      <c r="U411" s="31" t="s">
        <v>29</v>
      </c>
      <c r="V411" s="28" t="s">
        <v>29</v>
      </c>
      <c r="W411" s="31" t="s">
        <v>29</v>
      </c>
      <c r="X411" s="31" t="s">
        <v>29</v>
      </c>
      <c r="Y411" s="26">
        <v>0.33333333333333331</v>
      </c>
      <c r="Z411" s="27">
        <f t="shared" si="142"/>
        <v>0.12493873660829993</v>
      </c>
      <c r="AA411" s="27">
        <f t="shared" si="143"/>
        <v>0.91287092917527679</v>
      </c>
      <c r="AB411" s="29">
        <v>153.5</v>
      </c>
      <c r="AC411" s="27">
        <f t="shared" si="144"/>
        <v>2.1889284837608534</v>
      </c>
      <c r="AD411" s="27">
        <f t="shared" si="145"/>
        <v>12.409673645990857</v>
      </c>
      <c r="AE411" s="30">
        <v>0.87</v>
      </c>
      <c r="AF411" s="27">
        <f t="shared" si="146"/>
        <v>0.27184160653649897</v>
      </c>
      <c r="AG411" s="27">
        <f t="shared" si="147"/>
        <v>1.1704699910719625</v>
      </c>
      <c r="AH411" s="31">
        <v>131.43333333333337</v>
      </c>
      <c r="AI411" s="27">
        <f t="shared" si="148"/>
        <v>2.1219973103357006</v>
      </c>
      <c r="AJ411" s="27">
        <f t="shared" si="149"/>
        <v>11.486223632392562</v>
      </c>
      <c r="AK411" s="25">
        <v>1.63</v>
      </c>
      <c r="AL411" s="27">
        <f t="shared" si="150"/>
        <v>0.41995574848975786</v>
      </c>
      <c r="AM411" s="27">
        <f t="shared" si="151"/>
        <v>1.4594519519326423</v>
      </c>
    </row>
    <row r="412" spans="1:39" s="25" customFormat="1" x14ac:dyDescent="0.2">
      <c r="A412" s="25">
        <v>37</v>
      </c>
      <c r="B412" s="25">
        <v>3</v>
      </c>
      <c r="C412" s="26">
        <v>37.03</v>
      </c>
      <c r="D412" s="26" t="s">
        <v>316</v>
      </c>
      <c r="E412" s="9" t="s">
        <v>262</v>
      </c>
      <c r="F412" s="9">
        <v>1</v>
      </c>
      <c r="G412" s="27">
        <v>8</v>
      </c>
      <c r="H412" s="27">
        <f t="shared" si="132"/>
        <v>0.95424250943932487</v>
      </c>
      <c r="I412" s="27">
        <f t="shared" si="133"/>
        <v>2.9154759474226504</v>
      </c>
      <c r="J412" s="27">
        <v>80</v>
      </c>
      <c r="K412" s="27">
        <f t="shared" si="138"/>
        <v>1.9084850188786497</v>
      </c>
      <c r="L412" s="27">
        <f t="shared" si="139"/>
        <v>8.9721792224631809</v>
      </c>
      <c r="M412" s="27">
        <v>80</v>
      </c>
      <c r="N412" s="27">
        <f t="shared" si="140"/>
        <v>1.9084850188786497</v>
      </c>
      <c r="O412" s="27">
        <f t="shared" si="141"/>
        <v>8.9721792224631809</v>
      </c>
      <c r="P412" s="26">
        <v>81.332656001781189</v>
      </c>
      <c r="Q412" s="27">
        <f t="shared" si="134"/>
        <v>1.9155721257153209</v>
      </c>
      <c r="R412" s="27">
        <f t="shared" si="135"/>
        <v>9.0461403925531236</v>
      </c>
      <c r="S412" s="28">
        <v>93.558093326151479</v>
      </c>
      <c r="T412" s="27">
        <f t="shared" si="136"/>
        <v>1.9756987064910756</v>
      </c>
      <c r="U412" s="27">
        <f t="shared" si="137"/>
        <v>9.6983551866361069</v>
      </c>
      <c r="V412" s="28">
        <v>74.470561738445625</v>
      </c>
      <c r="W412" s="27">
        <f t="shared" si="152"/>
        <v>1.8777775825208707</v>
      </c>
      <c r="X412" s="27">
        <f t="shared" si="153"/>
        <v>8.6585542522089458</v>
      </c>
      <c r="Y412" s="26">
        <f>8/3</f>
        <v>2.6666666666666665</v>
      </c>
      <c r="Z412" s="27">
        <f t="shared" si="142"/>
        <v>0.56427143043856254</v>
      </c>
      <c r="AA412" s="27">
        <f t="shared" si="143"/>
        <v>1.7795130420052185</v>
      </c>
      <c r="AB412" s="29">
        <v>233.33333333333334</v>
      </c>
      <c r="AC412" s="27">
        <f t="shared" si="144"/>
        <v>2.3698340703001617</v>
      </c>
      <c r="AD412" s="27">
        <f t="shared" si="145"/>
        <v>15.29160989998546</v>
      </c>
      <c r="AE412" s="30">
        <v>1.41</v>
      </c>
      <c r="AF412" s="27">
        <f t="shared" si="146"/>
        <v>0.3820170425748684</v>
      </c>
      <c r="AG412" s="27">
        <f t="shared" si="147"/>
        <v>1.3820274961085253</v>
      </c>
      <c r="AH412" s="31">
        <v>8.5333333333333332</v>
      </c>
      <c r="AI412" s="27">
        <f t="shared" si="148"/>
        <v>0.97924477840938051</v>
      </c>
      <c r="AJ412" s="27">
        <f t="shared" si="149"/>
        <v>3.0055504210266268</v>
      </c>
      <c r="AK412" s="25">
        <v>2.13</v>
      </c>
      <c r="AL412" s="27">
        <f t="shared" si="150"/>
        <v>0.49554433754644844</v>
      </c>
      <c r="AM412" s="27">
        <f t="shared" si="151"/>
        <v>1.6217274740226855</v>
      </c>
    </row>
    <row r="413" spans="1:39" s="25" customFormat="1" x14ac:dyDescent="0.2">
      <c r="A413" s="25">
        <v>37</v>
      </c>
      <c r="B413" s="25">
        <v>4</v>
      </c>
      <c r="C413" s="26">
        <v>37.04</v>
      </c>
      <c r="D413" s="26" t="s">
        <v>316</v>
      </c>
      <c r="E413" s="9" t="s">
        <v>264</v>
      </c>
      <c r="F413" s="9">
        <v>1</v>
      </c>
      <c r="G413" s="27">
        <v>13</v>
      </c>
      <c r="H413" s="27">
        <f t="shared" si="132"/>
        <v>1.146128035678238</v>
      </c>
      <c r="I413" s="27">
        <f t="shared" si="133"/>
        <v>3.6742346141747673</v>
      </c>
      <c r="J413" s="27">
        <v>85</v>
      </c>
      <c r="K413" s="27">
        <f t="shared" si="138"/>
        <v>1.9344984512435677</v>
      </c>
      <c r="L413" s="27">
        <f t="shared" si="139"/>
        <v>9.2466210044534645</v>
      </c>
      <c r="M413" s="27">
        <v>92</v>
      </c>
      <c r="N413" s="27">
        <f t="shared" si="140"/>
        <v>1.968482948553935</v>
      </c>
      <c r="O413" s="27">
        <f t="shared" si="141"/>
        <v>9.6176920308356717</v>
      </c>
      <c r="P413" s="26">
        <v>76.840044714023449</v>
      </c>
      <c r="Q413" s="27">
        <f t="shared" si="134"/>
        <v>1.8912030767341916</v>
      </c>
      <c r="R413" s="27">
        <f t="shared" si="135"/>
        <v>8.7943188885793457</v>
      </c>
      <c r="S413" s="28">
        <v>94.241187421171645</v>
      </c>
      <c r="T413" s="27">
        <f t="shared" si="136"/>
        <v>1.9788248013406524</v>
      </c>
      <c r="U413" s="27">
        <f t="shared" si="137"/>
        <v>9.7335084846714768</v>
      </c>
      <c r="V413" s="28">
        <v>84.044681446949554</v>
      </c>
      <c r="W413" s="27">
        <f t="shared" si="152"/>
        <v>1.9296471587426371</v>
      </c>
      <c r="X413" s="27">
        <f t="shared" si="153"/>
        <v>9.1948181845509893</v>
      </c>
      <c r="Y413" s="26">
        <v>6.333333333333333</v>
      </c>
      <c r="Z413" s="27">
        <f t="shared" si="142"/>
        <v>0.86530142610254379</v>
      </c>
      <c r="AA413" s="27">
        <f t="shared" si="143"/>
        <v>2.6140645235596871</v>
      </c>
      <c r="AB413" s="29">
        <v>222.5</v>
      </c>
      <c r="AC413" s="27">
        <f t="shared" si="144"/>
        <v>2.3492775274679554</v>
      </c>
      <c r="AD413" s="27">
        <f t="shared" si="145"/>
        <v>14.933184523068078</v>
      </c>
      <c r="AE413" s="30" t="s">
        <v>29</v>
      </c>
      <c r="AF413" s="31" t="s">
        <v>29</v>
      </c>
      <c r="AG413" s="31" t="s">
        <v>29</v>
      </c>
      <c r="AH413" s="31">
        <v>28.933333333333334</v>
      </c>
      <c r="AI413" s="27">
        <f t="shared" si="148"/>
        <v>1.4761550819476419</v>
      </c>
      <c r="AJ413" s="27">
        <f t="shared" si="149"/>
        <v>5.425249610233001</v>
      </c>
      <c r="AK413" s="25">
        <v>2.08</v>
      </c>
      <c r="AL413" s="27">
        <f t="shared" si="150"/>
        <v>0.48855071650044429</v>
      </c>
      <c r="AM413" s="27">
        <f t="shared" si="151"/>
        <v>1.606237840420901</v>
      </c>
    </row>
    <row r="414" spans="1:39" s="25" customFormat="1" x14ac:dyDescent="0.2">
      <c r="A414" s="25">
        <v>37</v>
      </c>
      <c r="B414" s="25">
        <v>5</v>
      </c>
      <c r="C414" s="26">
        <v>37.049999999999997</v>
      </c>
      <c r="D414" s="26" t="s">
        <v>316</v>
      </c>
      <c r="E414" s="9" t="s">
        <v>248</v>
      </c>
      <c r="F414" s="9">
        <v>1</v>
      </c>
      <c r="G414" s="27">
        <v>14</v>
      </c>
      <c r="H414" s="27">
        <f t="shared" si="132"/>
        <v>1.1760912590556813</v>
      </c>
      <c r="I414" s="27">
        <f t="shared" si="133"/>
        <v>3.8078865529319543</v>
      </c>
      <c r="J414" s="27">
        <v>85</v>
      </c>
      <c r="K414" s="27">
        <f t="shared" si="138"/>
        <v>1.9344984512435677</v>
      </c>
      <c r="L414" s="27">
        <f t="shared" si="139"/>
        <v>9.2466210044534645</v>
      </c>
      <c r="M414" s="27">
        <v>85</v>
      </c>
      <c r="N414" s="27">
        <f t="shared" si="140"/>
        <v>1.9344984512435677</v>
      </c>
      <c r="O414" s="27">
        <f t="shared" si="141"/>
        <v>9.2466210044534645</v>
      </c>
      <c r="P414" s="26">
        <v>80.523604657623324</v>
      </c>
      <c r="Q414" s="27">
        <f t="shared" si="134"/>
        <v>1.9112833742405764</v>
      </c>
      <c r="R414" s="27">
        <f t="shared" si="135"/>
        <v>9.0013112743434949</v>
      </c>
      <c r="S414" s="28">
        <v>94.574704609984323</v>
      </c>
      <c r="T414" s="27">
        <f t="shared" si="136"/>
        <v>1.980342964431562</v>
      </c>
      <c r="U414" s="27">
        <f t="shared" si="137"/>
        <v>9.7506258573480462</v>
      </c>
      <c r="V414" s="28">
        <v>67.13257358548185</v>
      </c>
      <c r="W414" s="27">
        <f t="shared" si="152"/>
        <v>1.8333547939425352</v>
      </c>
      <c r="X414" s="27">
        <f t="shared" si="153"/>
        <v>8.2239025763612901</v>
      </c>
      <c r="Y414" s="26">
        <v>1.6666666666666667</v>
      </c>
      <c r="Z414" s="27">
        <f t="shared" si="142"/>
        <v>0.42596873227228121</v>
      </c>
      <c r="AA414" s="27">
        <f t="shared" si="143"/>
        <v>1.4719601443879746</v>
      </c>
      <c r="AB414" s="29">
        <v>218.83333333333334</v>
      </c>
      <c r="AC414" s="27">
        <f t="shared" si="144"/>
        <v>2.3420935451627218</v>
      </c>
      <c r="AD414" s="27">
        <f t="shared" si="145"/>
        <v>14.809906594348709</v>
      </c>
      <c r="AE414" s="30">
        <v>1.25</v>
      </c>
      <c r="AF414" s="27">
        <f t="shared" si="146"/>
        <v>0.35218251811136247</v>
      </c>
      <c r="AG414" s="27">
        <f t="shared" si="147"/>
        <v>1.3228756555322954</v>
      </c>
      <c r="AH414" s="31">
        <v>0.33333333333333331</v>
      </c>
      <c r="AI414" s="27">
        <f t="shared" si="148"/>
        <v>0.12493873660829993</v>
      </c>
      <c r="AJ414" s="27">
        <f t="shared" si="149"/>
        <v>0.91287092917527679</v>
      </c>
      <c r="AK414" s="25">
        <v>2.3149999999999999</v>
      </c>
      <c r="AL414" s="27">
        <f t="shared" si="150"/>
        <v>0.52048353274079195</v>
      </c>
      <c r="AM414" s="27">
        <f t="shared" si="151"/>
        <v>1.6777961735562517</v>
      </c>
    </row>
    <row r="415" spans="1:39" s="25" customFormat="1" x14ac:dyDescent="0.2">
      <c r="A415" s="25">
        <v>37</v>
      </c>
      <c r="B415" s="25">
        <v>6</v>
      </c>
      <c r="C415" s="26">
        <v>37.06</v>
      </c>
      <c r="D415" s="26" t="s">
        <v>316</v>
      </c>
      <c r="E415" s="9" t="s">
        <v>161</v>
      </c>
      <c r="F415" s="9">
        <v>1</v>
      </c>
      <c r="G415" s="27">
        <v>11</v>
      </c>
      <c r="H415" s="27">
        <f t="shared" si="132"/>
        <v>1.0791812460476249</v>
      </c>
      <c r="I415" s="27">
        <f t="shared" si="133"/>
        <v>3.3911649915626341</v>
      </c>
      <c r="J415" s="27">
        <v>80</v>
      </c>
      <c r="K415" s="27">
        <f t="shared" si="138"/>
        <v>1.9084850188786497</v>
      </c>
      <c r="L415" s="27">
        <f t="shared" si="139"/>
        <v>8.9721792224631809</v>
      </c>
      <c r="M415" s="27">
        <v>85</v>
      </c>
      <c r="N415" s="27">
        <f t="shared" si="140"/>
        <v>1.9344984512435677</v>
      </c>
      <c r="O415" s="27">
        <f t="shared" si="141"/>
        <v>9.2466210044534645</v>
      </c>
      <c r="P415" s="26">
        <v>93.733810656267551</v>
      </c>
      <c r="Q415" s="27">
        <f t="shared" si="134"/>
        <v>1.9765050071004391</v>
      </c>
      <c r="R415" s="27">
        <f t="shared" si="135"/>
        <v>9.7074100900429432</v>
      </c>
      <c r="S415" s="28">
        <v>74.70966083931323</v>
      </c>
      <c r="T415" s="27">
        <f t="shared" si="136"/>
        <v>1.8791513006559848</v>
      </c>
      <c r="U415" s="27">
        <f t="shared" si="137"/>
        <v>8.6723503641926989</v>
      </c>
      <c r="V415" s="28">
        <v>99.704337627915905</v>
      </c>
      <c r="W415" s="27">
        <f t="shared" si="152"/>
        <v>2.0030481772795099</v>
      </c>
      <c r="X415" s="27">
        <f t="shared" si="153"/>
        <v>10.01021166748815</v>
      </c>
      <c r="Y415" s="26">
        <v>2.3333333333333335</v>
      </c>
      <c r="Z415" s="27">
        <f t="shared" si="142"/>
        <v>0.52287874528033762</v>
      </c>
      <c r="AA415" s="27">
        <f t="shared" si="143"/>
        <v>1.6832508230603465</v>
      </c>
      <c r="AB415" s="29">
        <v>174.66666666666666</v>
      </c>
      <c r="AC415" s="27">
        <f t="shared" si="144"/>
        <v>2.2446893604928841</v>
      </c>
      <c r="AD415" s="27">
        <f t="shared" si="145"/>
        <v>13.235054464061214</v>
      </c>
      <c r="AE415" s="30">
        <v>1.56</v>
      </c>
      <c r="AF415" s="27">
        <f t="shared" si="146"/>
        <v>0.40823996531184958</v>
      </c>
      <c r="AG415" s="27">
        <f t="shared" si="147"/>
        <v>1.4352700094407325</v>
      </c>
      <c r="AH415" s="31" t="s">
        <v>29</v>
      </c>
      <c r="AI415" s="31" t="s">
        <v>29</v>
      </c>
      <c r="AJ415" s="31" t="s">
        <v>29</v>
      </c>
      <c r="AK415" s="31" t="s">
        <v>29</v>
      </c>
      <c r="AL415" s="31" t="s">
        <v>29</v>
      </c>
      <c r="AM415" s="31" t="s">
        <v>29</v>
      </c>
    </row>
    <row r="416" spans="1:39" s="25" customFormat="1" x14ac:dyDescent="0.2">
      <c r="A416" s="25">
        <v>37</v>
      </c>
      <c r="B416" s="25">
        <v>7</v>
      </c>
      <c r="C416" s="26">
        <v>37.07</v>
      </c>
      <c r="D416" s="26" t="s">
        <v>317</v>
      </c>
      <c r="E416" s="9" t="s">
        <v>222</v>
      </c>
      <c r="F416" s="9">
        <v>2</v>
      </c>
      <c r="G416" s="27">
        <v>10</v>
      </c>
      <c r="H416" s="27">
        <f t="shared" si="132"/>
        <v>1.0413926851582251</v>
      </c>
      <c r="I416" s="27">
        <f t="shared" si="133"/>
        <v>3.2403703492039302</v>
      </c>
      <c r="J416" s="27">
        <v>80</v>
      </c>
      <c r="K416" s="27">
        <f t="shared" si="138"/>
        <v>1.9084850188786497</v>
      </c>
      <c r="L416" s="27">
        <f t="shared" si="139"/>
        <v>8.9721792224631809</v>
      </c>
      <c r="M416" s="27">
        <v>80</v>
      </c>
      <c r="N416" s="27">
        <f t="shared" si="140"/>
        <v>1.9084850188786497</v>
      </c>
      <c r="O416" s="27">
        <f t="shared" si="141"/>
        <v>8.9721792224631809</v>
      </c>
      <c r="P416" s="26">
        <v>125.92585959432589</v>
      </c>
      <c r="Q416" s="27">
        <f t="shared" si="134"/>
        <v>2.1035501133081436</v>
      </c>
      <c r="R416" s="27">
        <f t="shared" si="135"/>
        <v>11.243925453075802</v>
      </c>
      <c r="S416" s="28">
        <v>110.77351092955159</v>
      </c>
      <c r="T416" s="27">
        <f t="shared" si="136"/>
        <v>2.0483388928152957</v>
      </c>
      <c r="U416" s="27">
        <f t="shared" si="137"/>
        <v>10.548626020935219</v>
      </c>
      <c r="V416" s="28">
        <v>98.934094412917034</v>
      </c>
      <c r="W416" s="27">
        <f t="shared" si="152"/>
        <v>1.9997136813116594</v>
      </c>
      <c r="X416" s="27">
        <f t="shared" si="153"/>
        <v>9.9716645758327154</v>
      </c>
      <c r="Y416" s="26">
        <f>12/3</f>
        <v>4</v>
      </c>
      <c r="Z416" s="27">
        <f t="shared" si="142"/>
        <v>0.69897000433601886</v>
      </c>
      <c r="AA416" s="27">
        <f t="shared" si="143"/>
        <v>2.1213203435596424</v>
      </c>
      <c r="AB416" s="29">
        <v>202.5</v>
      </c>
      <c r="AC416" s="27">
        <f t="shared" si="144"/>
        <v>2.3085644135612386</v>
      </c>
      <c r="AD416" s="27">
        <f t="shared" si="145"/>
        <v>14.247806848775006</v>
      </c>
      <c r="AE416" s="30">
        <v>1.39</v>
      </c>
      <c r="AF416" s="27">
        <f t="shared" si="146"/>
        <v>0.37839790094813763</v>
      </c>
      <c r="AG416" s="27">
        <f t="shared" si="147"/>
        <v>1.374772708486752</v>
      </c>
      <c r="AH416" s="31">
        <v>2.0999999999999996</v>
      </c>
      <c r="AI416" s="27">
        <f t="shared" si="148"/>
        <v>0.49136169383427264</v>
      </c>
      <c r="AJ416" s="27">
        <f t="shared" si="149"/>
        <v>1.6124515496597098</v>
      </c>
      <c r="AK416" s="25">
        <v>2.5499999999999998</v>
      </c>
      <c r="AL416" s="27">
        <f t="shared" si="150"/>
        <v>0.5502283530550941</v>
      </c>
      <c r="AM416" s="27">
        <f t="shared" si="151"/>
        <v>1.7464249196572981</v>
      </c>
    </row>
    <row r="417" spans="1:39" s="25" customFormat="1" x14ac:dyDescent="0.2">
      <c r="A417" s="25">
        <v>37</v>
      </c>
      <c r="B417" s="25">
        <v>8</v>
      </c>
      <c r="C417" s="26">
        <v>37.08</v>
      </c>
      <c r="D417" s="26" t="s">
        <v>317</v>
      </c>
      <c r="E417" s="9" t="s">
        <v>244</v>
      </c>
      <c r="F417" s="9">
        <v>2</v>
      </c>
      <c r="G417" s="34">
        <v>8</v>
      </c>
      <c r="H417" s="27">
        <f t="shared" si="132"/>
        <v>0.95424250943932487</v>
      </c>
      <c r="I417" s="27">
        <f t="shared" si="133"/>
        <v>2.9154759474226504</v>
      </c>
      <c r="J417" s="27">
        <v>100</v>
      </c>
      <c r="K417" s="27">
        <f t="shared" si="138"/>
        <v>2.0043213737826426</v>
      </c>
      <c r="L417" s="27">
        <f t="shared" si="139"/>
        <v>10.024968827881711</v>
      </c>
      <c r="M417" s="27">
        <v>100</v>
      </c>
      <c r="N417" s="27">
        <f t="shared" si="140"/>
        <v>2.0043213737826426</v>
      </c>
      <c r="O417" s="27">
        <f t="shared" si="141"/>
        <v>10.024968827881711</v>
      </c>
      <c r="P417" s="26">
        <v>74.54752479564182</v>
      </c>
      <c r="Q417" s="27">
        <f t="shared" si="134"/>
        <v>1.8782202398834622</v>
      </c>
      <c r="R417" s="27">
        <f t="shared" si="135"/>
        <v>8.6629974486687811</v>
      </c>
      <c r="S417" s="28">
        <v>81.318963505332334</v>
      </c>
      <c r="T417" s="27">
        <f t="shared" si="136"/>
        <v>1.915499893499413</v>
      </c>
      <c r="U417" s="27">
        <f t="shared" si="137"/>
        <v>9.045383546612733</v>
      </c>
      <c r="V417" s="28">
        <v>80.258258558078424</v>
      </c>
      <c r="W417" s="27">
        <f t="shared" si="152"/>
        <v>1.9098675107454859</v>
      </c>
      <c r="X417" s="27">
        <f t="shared" si="153"/>
        <v>8.9865598845207959</v>
      </c>
      <c r="Y417" s="26">
        <v>1.6666666666666667</v>
      </c>
      <c r="Z417" s="27">
        <f t="shared" si="142"/>
        <v>0.42596873227228121</v>
      </c>
      <c r="AA417" s="27">
        <f t="shared" si="143"/>
        <v>1.4719601443879746</v>
      </c>
      <c r="AB417" s="29">
        <v>204.83333333333334</v>
      </c>
      <c r="AC417" s="27">
        <f t="shared" si="144"/>
        <v>2.3135157072120411</v>
      </c>
      <c r="AD417" s="27">
        <f t="shared" si="145"/>
        <v>14.329456840136451</v>
      </c>
      <c r="AE417" s="30">
        <v>1.06</v>
      </c>
      <c r="AF417" s="27">
        <f t="shared" si="146"/>
        <v>0.31386722036915343</v>
      </c>
      <c r="AG417" s="27">
        <f t="shared" si="147"/>
        <v>1.2489995996796797</v>
      </c>
      <c r="AH417" s="31">
        <v>0.3000000000000001</v>
      </c>
      <c r="AI417" s="27">
        <f t="shared" si="148"/>
        <v>0.11394335230683679</v>
      </c>
      <c r="AJ417" s="27">
        <f t="shared" si="149"/>
        <v>0.89442719099991586</v>
      </c>
      <c r="AK417" s="25">
        <v>2.94</v>
      </c>
      <c r="AL417" s="27">
        <f t="shared" si="150"/>
        <v>0.59549622182557416</v>
      </c>
      <c r="AM417" s="27">
        <f t="shared" si="151"/>
        <v>1.8547236990991407</v>
      </c>
    </row>
    <row r="418" spans="1:39" s="25" customFormat="1" x14ac:dyDescent="0.2">
      <c r="A418" s="25">
        <v>37</v>
      </c>
      <c r="B418" s="25">
        <v>9</v>
      </c>
      <c r="C418" s="26">
        <v>37.090000000000003</v>
      </c>
      <c r="D418" s="26" t="s">
        <v>313</v>
      </c>
      <c r="E418" s="9" t="s">
        <v>11</v>
      </c>
      <c r="F418" s="9">
        <v>2</v>
      </c>
      <c r="G418" s="34">
        <v>13</v>
      </c>
      <c r="H418" s="27">
        <f t="shared" si="132"/>
        <v>1.146128035678238</v>
      </c>
      <c r="I418" s="27">
        <f t="shared" si="133"/>
        <v>3.6742346141747673</v>
      </c>
      <c r="J418" s="27">
        <v>58</v>
      </c>
      <c r="K418" s="27">
        <f t="shared" si="138"/>
        <v>1.7708520116421442</v>
      </c>
      <c r="L418" s="27">
        <f t="shared" si="139"/>
        <v>7.6485292703891776</v>
      </c>
      <c r="M418" s="27">
        <v>65</v>
      </c>
      <c r="N418" s="27">
        <f t="shared" si="140"/>
        <v>1.8195439355418688</v>
      </c>
      <c r="O418" s="27">
        <f t="shared" si="141"/>
        <v>8.0932070281193234</v>
      </c>
      <c r="P418" s="26">
        <v>76.778386962402692</v>
      </c>
      <c r="Q418" s="27">
        <f t="shared" si="134"/>
        <v>1.8908589321183102</v>
      </c>
      <c r="R418" s="27">
        <f t="shared" si="135"/>
        <v>8.790812645165559</v>
      </c>
      <c r="S418" s="28" t="s">
        <v>29</v>
      </c>
      <c r="T418" s="31" t="s">
        <v>29</v>
      </c>
      <c r="U418" s="31" t="s">
        <v>29</v>
      </c>
      <c r="V418" s="28" t="s">
        <v>29</v>
      </c>
      <c r="W418" s="31" t="s">
        <v>29</v>
      </c>
      <c r="X418" s="31" t="s">
        <v>29</v>
      </c>
      <c r="Y418" s="26">
        <v>0.33333333333333331</v>
      </c>
      <c r="Z418" s="27">
        <f t="shared" si="142"/>
        <v>0.12493873660829993</v>
      </c>
      <c r="AA418" s="27">
        <f t="shared" si="143"/>
        <v>0.91287092917527679</v>
      </c>
      <c r="AB418" s="29">
        <v>211.83333333333334</v>
      </c>
      <c r="AC418" s="27">
        <f t="shared" si="144"/>
        <v>2.3280396468797715</v>
      </c>
      <c r="AD418" s="27">
        <f t="shared" si="145"/>
        <v>14.571661996262929</v>
      </c>
      <c r="AE418" s="30">
        <v>0.72</v>
      </c>
      <c r="AF418" s="27">
        <f t="shared" si="146"/>
        <v>0.2355284469075489</v>
      </c>
      <c r="AG418" s="27">
        <f t="shared" si="147"/>
        <v>1.1045361017187261</v>
      </c>
      <c r="AH418" s="31">
        <v>213.46666666666667</v>
      </c>
      <c r="AI418" s="27">
        <f t="shared" si="148"/>
        <v>2.3313598018462884</v>
      </c>
      <c r="AJ418" s="27">
        <f t="shared" si="149"/>
        <v>14.627599484080314</v>
      </c>
      <c r="AK418" s="25">
        <v>1.65</v>
      </c>
      <c r="AL418" s="27">
        <f t="shared" si="150"/>
        <v>0.42324587393680785</v>
      </c>
      <c r="AM418" s="27">
        <f t="shared" si="151"/>
        <v>1.4662878298615181</v>
      </c>
    </row>
    <row r="419" spans="1:39" s="25" customFormat="1" x14ac:dyDescent="0.2">
      <c r="A419" s="25">
        <v>37</v>
      </c>
      <c r="B419" s="25">
        <v>10</v>
      </c>
      <c r="C419" s="26">
        <v>37.1</v>
      </c>
      <c r="D419" s="26" t="s">
        <v>317</v>
      </c>
      <c r="E419" s="9" t="s">
        <v>243</v>
      </c>
      <c r="F419" s="9">
        <v>2</v>
      </c>
      <c r="G419" s="34">
        <v>14</v>
      </c>
      <c r="H419" s="27">
        <f t="shared" si="132"/>
        <v>1.1760912590556813</v>
      </c>
      <c r="I419" s="27">
        <f t="shared" si="133"/>
        <v>3.8078865529319543</v>
      </c>
      <c r="J419" s="27">
        <v>85</v>
      </c>
      <c r="K419" s="27">
        <f t="shared" si="138"/>
        <v>1.9344984512435677</v>
      </c>
      <c r="L419" s="27">
        <f t="shared" si="139"/>
        <v>9.2466210044534645</v>
      </c>
      <c r="M419" s="27">
        <v>92</v>
      </c>
      <c r="N419" s="27">
        <f t="shared" si="140"/>
        <v>1.968482948553935</v>
      </c>
      <c r="O419" s="27">
        <f t="shared" si="141"/>
        <v>9.6176920308356717</v>
      </c>
      <c r="P419" s="26">
        <v>84.325448653789294</v>
      </c>
      <c r="Q419" s="27">
        <f t="shared" si="134"/>
        <v>1.9310785805410979</v>
      </c>
      <c r="R419" s="27">
        <f t="shared" si="135"/>
        <v>9.2100732165270696</v>
      </c>
      <c r="S419" s="28">
        <v>91.452898146239875</v>
      </c>
      <c r="T419" s="27">
        <f t="shared" si="136"/>
        <v>1.9659205296562725</v>
      </c>
      <c r="U419" s="27">
        <f t="shared" si="137"/>
        <v>9.5892073784145406</v>
      </c>
      <c r="V419" s="28">
        <v>79.407858982514682</v>
      </c>
      <c r="W419" s="27">
        <f t="shared" si="152"/>
        <v>1.9052984983247818</v>
      </c>
      <c r="X419" s="27">
        <f t="shared" si="153"/>
        <v>8.939119586542887</v>
      </c>
      <c r="Y419" s="26">
        <v>2.6666666666666665</v>
      </c>
      <c r="Z419" s="27">
        <f t="shared" si="142"/>
        <v>0.56427143043856254</v>
      </c>
      <c r="AA419" s="27">
        <f t="shared" si="143"/>
        <v>1.7795130420052185</v>
      </c>
      <c r="AB419" s="29">
        <v>192.33333333333334</v>
      </c>
      <c r="AC419" s="27">
        <f t="shared" si="144"/>
        <v>2.2863067388432747</v>
      </c>
      <c r="AD419" s="27">
        <f t="shared" si="145"/>
        <v>13.886444229295465</v>
      </c>
      <c r="AE419" s="30">
        <v>1.5</v>
      </c>
      <c r="AF419" s="27">
        <f t="shared" si="146"/>
        <v>0.3979400086720376</v>
      </c>
      <c r="AG419" s="27">
        <f t="shared" si="147"/>
        <v>1.4142135623730951</v>
      </c>
      <c r="AH419" s="31">
        <v>0.56666666666666643</v>
      </c>
      <c r="AI419" s="27">
        <f t="shared" si="148"/>
        <v>0.19497660321605495</v>
      </c>
      <c r="AJ419" s="27">
        <f t="shared" si="149"/>
        <v>1.0327955589886444</v>
      </c>
      <c r="AK419" s="25">
        <v>2.3199999999999998</v>
      </c>
      <c r="AL419" s="27">
        <f t="shared" si="150"/>
        <v>0.52113808370403625</v>
      </c>
      <c r="AM419" s="27">
        <f t="shared" si="151"/>
        <v>1.6792855623746665</v>
      </c>
    </row>
    <row r="420" spans="1:39" s="25" customFormat="1" x14ac:dyDescent="0.2">
      <c r="A420" s="25">
        <v>37</v>
      </c>
      <c r="B420" s="25">
        <v>11</v>
      </c>
      <c r="C420" s="26">
        <v>37.11</v>
      </c>
      <c r="D420" s="26" t="s">
        <v>317</v>
      </c>
      <c r="E420" s="9" t="s">
        <v>230</v>
      </c>
      <c r="F420" s="9">
        <v>2</v>
      </c>
      <c r="G420" s="27">
        <v>7</v>
      </c>
      <c r="H420" s="27">
        <f t="shared" si="132"/>
        <v>0.90308998699194354</v>
      </c>
      <c r="I420" s="27">
        <f t="shared" si="133"/>
        <v>2.7386127875258306</v>
      </c>
      <c r="J420" s="27">
        <v>85</v>
      </c>
      <c r="K420" s="27">
        <f t="shared" si="138"/>
        <v>1.9344984512435677</v>
      </c>
      <c r="L420" s="27">
        <f t="shared" si="139"/>
        <v>9.2466210044534645</v>
      </c>
      <c r="M420" s="27">
        <v>92</v>
      </c>
      <c r="N420" s="27">
        <f t="shared" si="140"/>
        <v>1.968482948553935</v>
      </c>
      <c r="O420" s="27">
        <f t="shared" si="141"/>
        <v>9.6176920308356717</v>
      </c>
      <c r="P420" s="26">
        <v>104.9989076493172</v>
      </c>
      <c r="Q420" s="27">
        <f t="shared" si="134"/>
        <v>2.0253013897523338</v>
      </c>
      <c r="R420" s="27">
        <f t="shared" si="135"/>
        <v>10.271266117150173</v>
      </c>
      <c r="S420" s="28">
        <v>106.71867830141015</v>
      </c>
      <c r="T420" s="27">
        <f t="shared" si="136"/>
        <v>2.0322910160175476</v>
      </c>
      <c r="U420" s="27">
        <f t="shared" si="137"/>
        <v>10.354645252320822</v>
      </c>
      <c r="V420" s="28">
        <v>91.678527056282576</v>
      </c>
      <c r="W420" s="27">
        <f t="shared" si="152"/>
        <v>1.9669791229123712</v>
      </c>
      <c r="X420" s="27">
        <f t="shared" si="153"/>
        <v>9.600964902356564</v>
      </c>
      <c r="Y420" s="26">
        <v>2</v>
      </c>
      <c r="Z420" s="27">
        <f t="shared" si="142"/>
        <v>0.47712125471966244</v>
      </c>
      <c r="AA420" s="27">
        <f t="shared" si="143"/>
        <v>1.5811388300841898</v>
      </c>
      <c r="AB420" s="29">
        <v>209.5</v>
      </c>
      <c r="AC420" s="27">
        <f t="shared" si="144"/>
        <v>2.323252100171687</v>
      </c>
      <c r="AD420" s="27">
        <f t="shared" si="145"/>
        <v>14.491376746189438</v>
      </c>
      <c r="AE420" s="30">
        <v>1.4</v>
      </c>
      <c r="AF420" s="27">
        <f t="shared" si="146"/>
        <v>0.38021124171160603</v>
      </c>
      <c r="AG420" s="27">
        <f t="shared" si="147"/>
        <v>1.3784048752090221</v>
      </c>
      <c r="AH420" s="31">
        <v>4.0999999999999996</v>
      </c>
      <c r="AI420" s="27">
        <f t="shared" si="148"/>
        <v>0.70757017609793638</v>
      </c>
      <c r="AJ420" s="27">
        <f t="shared" si="149"/>
        <v>2.1447610589527217</v>
      </c>
      <c r="AK420" s="25">
        <v>2.13</v>
      </c>
      <c r="AL420" s="27">
        <f t="shared" si="150"/>
        <v>0.49554433754644844</v>
      </c>
      <c r="AM420" s="27">
        <f t="shared" si="151"/>
        <v>1.6217274740226855</v>
      </c>
    </row>
    <row r="421" spans="1:39" s="25" customFormat="1" x14ac:dyDescent="0.2">
      <c r="A421" s="25">
        <v>37</v>
      </c>
      <c r="B421" s="25">
        <v>12</v>
      </c>
      <c r="C421" s="26">
        <v>37.119999999999997</v>
      </c>
      <c r="D421" s="26" t="s">
        <v>317</v>
      </c>
      <c r="E421" s="9" t="s">
        <v>247</v>
      </c>
      <c r="F421" s="9">
        <v>2</v>
      </c>
      <c r="G421" s="27">
        <v>11</v>
      </c>
      <c r="H421" s="27">
        <f t="shared" si="132"/>
        <v>1.0791812460476249</v>
      </c>
      <c r="I421" s="27">
        <f t="shared" si="133"/>
        <v>3.3911649915626341</v>
      </c>
      <c r="J421" s="27">
        <v>80</v>
      </c>
      <c r="K421" s="27">
        <f t="shared" si="138"/>
        <v>1.9084850188786497</v>
      </c>
      <c r="L421" s="27">
        <f t="shared" si="139"/>
        <v>8.9721792224631809</v>
      </c>
      <c r="M421" s="27">
        <v>85</v>
      </c>
      <c r="N421" s="27">
        <f t="shared" si="140"/>
        <v>1.9344984512435677</v>
      </c>
      <c r="O421" s="27">
        <f t="shared" si="141"/>
        <v>9.2466210044534645</v>
      </c>
      <c r="P421" s="26">
        <v>67.787416823499356</v>
      </c>
      <c r="Q421" s="27">
        <f t="shared" si="134"/>
        <v>1.8375090006784955</v>
      </c>
      <c r="R421" s="27">
        <f t="shared" si="135"/>
        <v>8.2636200798136503</v>
      </c>
      <c r="S421" s="28">
        <v>81.382076215066633</v>
      </c>
      <c r="T421" s="27">
        <f t="shared" si="136"/>
        <v>1.9158327329637379</v>
      </c>
      <c r="U421" s="27">
        <f t="shared" si="137"/>
        <v>9.0488715437377394</v>
      </c>
      <c r="V421" s="28">
        <v>71.694084524932421</v>
      </c>
      <c r="W421" s="27">
        <f t="shared" si="152"/>
        <v>1.8614990716196251</v>
      </c>
      <c r="X421" s="27">
        <f t="shared" si="153"/>
        <v>8.4967102177803167</v>
      </c>
      <c r="Y421" s="26">
        <v>3</v>
      </c>
      <c r="Z421" s="27">
        <f t="shared" si="142"/>
        <v>0.6020599913279624</v>
      </c>
      <c r="AA421" s="27">
        <f t="shared" si="143"/>
        <v>1.8708286933869707</v>
      </c>
      <c r="AB421" s="29">
        <v>176.66666666666666</v>
      </c>
      <c r="AC421" s="27">
        <f t="shared" si="144"/>
        <v>2.2496059543069098</v>
      </c>
      <c r="AD421" s="27">
        <f t="shared" si="145"/>
        <v>13.310396938734272</v>
      </c>
      <c r="AE421" s="30">
        <v>1.1200000000000001</v>
      </c>
      <c r="AF421" s="27">
        <f t="shared" si="146"/>
        <v>0.32633586092875144</v>
      </c>
      <c r="AG421" s="27">
        <f t="shared" si="147"/>
        <v>1.2727922061357855</v>
      </c>
      <c r="AH421" s="31">
        <v>0.69999999999999984</v>
      </c>
      <c r="AI421" s="27">
        <f t="shared" si="148"/>
        <v>0.23044892137827386</v>
      </c>
      <c r="AJ421" s="27">
        <f t="shared" si="149"/>
        <v>1.0954451150103321</v>
      </c>
      <c r="AK421" s="25">
        <v>2.4300000000000002</v>
      </c>
      <c r="AL421" s="27">
        <f t="shared" si="150"/>
        <v>0.53529412004277055</v>
      </c>
      <c r="AM421" s="27">
        <f t="shared" si="151"/>
        <v>1.7117242768623691</v>
      </c>
    </row>
    <row r="422" spans="1:39" s="25" customFormat="1" x14ac:dyDescent="0.2">
      <c r="A422" s="25">
        <v>38</v>
      </c>
      <c r="B422" s="25">
        <v>1</v>
      </c>
      <c r="C422" s="26">
        <v>38.01</v>
      </c>
      <c r="D422" s="26" t="s">
        <v>316</v>
      </c>
      <c r="E422" s="9" t="s">
        <v>154</v>
      </c>
      <c r="F422" s="9">
        <v>1</v>
      </c>
      <c r="G422" s="27">
        <v>12</v>
      </c>
      <c r="H422" s="27">
        <f t="shared" si="132"/>
        <v>1.1139433523068367</v>
      </c>
      <c r="I422" s="27">
        <f t="shared" si="133"/>
        <v>3.5355339059327378</v>
      </c>
      <c r="J422" s="27">
        <v>85</v>
      </c>
      <c r="K422" s="27">
        <f t="shared" si="138"/>
        <v>1.9344984512435677</v>
      </c>
      <c r="L422" s="27">
        <f t="shared" si="139"/>
        <v>9.2466210044534645</v>
      </c>
      <c r="M422" s="27">
        <v>85</v>
      </c>
      <c r="N422" s="27">
        <f t="shared" si="140"/>
        <v>1.9344984512435677</v>
      </c>
      <c r="O422" s="27">
        <f t="shared" si="141"/>
        <v>9.2466210044534645</v>
      </c>
      <c r="P422" s="26">
        <v>95.769902691659766</v>
      </c>
      <c r="Q422" s="27">
        <f t="shared" si="134"/>
        <v>1.9857403043393538</v>
      </c>
      <c r="R422" s="27">
        <f t="shared" si="135"/>
        <v>9.8117227178339981</v>
      </c>
      <c r="S422" s="28">
        <v>106.20962029574414</v>
      </c>
      <c r="T422" s="27">
        <f t="shared" si="136"/>
        <v>2.0302337578744303</v>
      </c>
      <c r="U422" s="27">
        <f t="shared" si="137"/>
        <v>10.330034864207581</v>
      </c>
      <c r="V422" s="28">
        <v>90.706968002654477</v>
      </c>
      <c r="W422" s="27">
        <f t="shared" si="152"/>
        <v>1.9624023351262265</v>
      </c>
      <c r="X422" s="27">
        <f t="shared" si="153"/>
        <v>9.550233923975604</v>
      </c>
      <c r="Y422" s="26">
        <v>1.3333333333333333</v>
      </c>
      <c r="Z422" s="27">
        <f t="shared" si="142"/>
        <v>0.36797678529459432</v>
      </c>
      <c r="AA422" s="27">
        <f t="shared" si="143"/>
        <v>1.35400640077266</v>
      </c>
      <c r="AB422" s="29">
        <v>150.16666666666666</v>
      </c>
      <c r="AC422" s="27">
        <f t="shared" si="144"/>
        <v>2.1794560366764517</v>
      </c>
      <c r="AD422" s="27">
        <f t="shared" si="145"/>
        <v>12.274635093014645</v>
      </c>
      <c r="AE422" s="30" t="s">
        <v>29</v>
      </c>
      <c r="AF422" s="31" t="s">
        <v>29</v>
      </c>
      <c r="AG422" s="31" t="s">
        <v>29</v>
      </c>
      <c r="AH422" s="31">
        <v>31.333333333333332</v>
      </c>
      <c r="AI422" s="27">
        <f t="shared" si="148"/>
        <v>1.5096504795465824</v>
      </c>
      <c r="AJ422" s="27">
        <f t="shared" si="149"/>
        <v>5.6421036266035856</v>
      </c>
      <c r="AK422" s="25">
        <v>2.12</v>
      </c>
      <c r="AL422" s="27">
        <f t="shared" si="150"/>
        <v>0.49415459401844281</v>
      </c>
      <c r="AM422" s="27">
        <f t="shared" si="151"/>
        <v>1.6186414056238645</v>
      </c>
    </row>
    <row r="423" spans="1:39" s="25" customFormat="1" x14ac:dyDescent="0.2">
      <c r="A423" s="25">
        <v>38</v>
      </c>
      <c r="B423" s="25">
        <v>2</v>
      </c>
      <c r="C423" s="26">
        <v>38.020000000000003</v>
      </c>
      <c r="D423" s="26" t="s">
        <v>316</v>
      </c>
      <c r="E423" s="9" t="s">
        <v>269</v>
      </c>
      <c r="F423" s="9">
        <v>1</v>
      </c>
      <c r="G423" s="27">
        <v>11</v>
      </c>
      <c r="H423" s="27">
        <f t="shared" si="132"/>
        <v>1.0791812460476249</v>
      </c>
      <c r="I423" s="27">
        <f t="shared" si="133"/>
        <v>3.3911649915626341</v>
      </c>
      <c r="J423" s="27">
        <v>80</v>
      </c>
      <c r="K423" s="27">
        <f t="shared" si="138"/>
        <v>1.9084850188786497</v>
      </c>
      <c r="L423" s="27">
        <f t="shared" si="139"/>
        <v>8.9721792224631809</v>
      </c>
      <c r="M423" s="27">
        <v>85</v>
      </c>
      <c r="N423" s="27">
        <f t="shared" si="140"/>
        <v>1.9344984512435677</v>
      </c>
      <c r="O423" s="27">
        <f t="shared" si="141"/>
        <v>9.2466210044534645</v>
      </c>
      <c r="P423" s="26">
        <v>86.18796202558697</v>
      </c>
      <c r="Q423" s="27">
        <f t="shared" si="134"/>
        <v>1.9404565263688172</v>
      </c>
      <c r="R423" s="27">
        <f t="shared" si="135"/>
        <v>9.3106370365075968</v>
      </c>
      <c r="S423" s="28">
        <v>103.53666221633432</v>
      </c>
      <c r="T423" s="27">
        <f t="shared" si="136"/>
        <v>2.0192686292592485</v>
      </c>
      <c r="U423" s="27">
        <f t="shared" si="137"/>
        <v>10.199836381841344</v>
      </c>
      <c r="V423" s="28">
        <v>96.211853124545783</v>
      </c>
      <c r="W423" s="27">
        <f t="shared" si="152"/>
        <v>1.9877192220531903</v>
      </c>
      <c r="X423" s="27">
        <f t="shared" si="153"/>
        <v>9.8342184806188726</v>
      </c>
      <c r="Y423" s="26">
        <v>3</v>
      </c>
      <c r="Z423" s="27">
        <f t="shared" si="142"/>
        <v>0.6020599913279624</v>
      </c>
      <c r="AA423" s="27">
        <f t="shared" si="143"/>
        <v>1.8708286933869707</v>
      </c>
      <c r="AB423" s="29">
        <v>230.16666666666666</v>
      </c>
      <c r="AC423" s="27">
        <f t="shared" si="144"/>
        <v>2.3639252106896413</v>
      </c>
      <c r="AD423" s="27">
        <f t="shared" si="145"/>
        <v>15.187714333192689</v>
      </c>
      <c r="AE423" s="30">
        <v>1.3</v>
      </c>
      <c r="AF423" s="27">
        <f t="shared" si="146"/>
        <v>0.36172783601759284</v>
      </c>
      <c r="AG423" s="27">
        <f t="shared" si="147"/>
        <v>1.3416407864998738</v>
      </c>
      <c r="AH423" s="31">
        <v>0.73333333333333306</v>
      </c>
      <c r="AI423" s="27">
        <f t="shared" si="148"/>
        <v>0.23888208891513663</v>
      </c>
      <c r="AJ423" s="27">
        <f t="shared" si="149"/>
        <v>1.1105554165971787</v>
      </c>
      <c r="AK423" s="25">
        <v>2.36</v>
      </c>
      <c r="AL423" s="27">
        <f t="shared" si="150"/>
        <v>0.52633927738984398</v>
      </c>
      <c r="AM423" s="27">
        <f t="shared" si="151"/>
        <v>1.6911534525287764</v>
      </c>
    </row>
    <row r="424" spans="1:39" s="25" customFormat="1" x14ac:dyDescent="0.2">
      <c r="A424" s="25">
        <v>38</v>
      </c>
      <c r="B424" s="25">
        <v>3</v>
      </c>
      <c r="C424" s="26">
        <v>38.03</v>
      </c>
      <c r="D424" s="26" t="s">
        <v>316</v>
      </c>
      <c r="E424" s="9" t="s">
        <v>76</v>
      </c>
      <c r="F424" s="9">
        <v>1</v>
      </c>
      <c r="G424" s="27">
        <v>12</v>
      </c>
      <c r="H424" s="27">
        <f t="shared" si="132"/>
        <v>1.1139433523068367</v>
      </c>
      <c r="I424" s="27">
        <f t="shared" si="133"/>
        <v>3.5355339059327378</v>
      </c>
      <c r="J424" s="27">
        <v>85</v>
      </c>
      <c r="K424" s="27">
        <f t="shared" si="138"/>
        <v>1.9344984512435677</v>
      </c>
      <c r="L424" s="27">
        <f t="shared" si="139"/>
        <v>9.2466210044534645</v>
      </c>
      <c r="M424" s="27">
        <v>85</v>
      </c>
      <c r="N424" s="27">
        <f t="shared" si="140"/>
        <v>1.9344984512435677</v>
      </c>
      <c r="O424" s="27">
        <f t="shared" si="141"/>
        <v>9.2466210044534645</v>
      </c>
      <c r="P424" s="26">
        <v>68.534182043343463</v>
      </c>
      <c r="Q424" s="27">
        <f t="shared" si="134"/>
        <v>1.8421983502503994</v>
      </c>
      <c r="R424" s="27">
        <f t="shared" si="135"/>
        <v>8.3086811253858741</v>
      </c>
      <c r="S424" s="28">
        <v>61.637507717136231</v>
      </c>
      <c r="T424" s="27">
        <f t="shared" si="136"/>
        <v>1.7968344692569707</v>
      </c>
      <c r="U424" s="27">
        <f t="shared" si="137"/>
        <v>7.8827347866800794</v>
      </c>
      <c r="V424" s="28">
        <v>79.373277651243214</v>
      </c>
      <c r="W424" s="27">
        <f t="shared" si="152"/>
        <v>1.905111679374573</v>
      </c>
      <c r="X424" s="27">
        <f t="shared" si="153"/>
        <v>8.9371851078090145</v>
      </c>
      <c r="Y424" s="26">
        <v>2.3333333333333335</v>
      </c>
      <c r="Z424" s="27">
        <f t="shared" si="142"/>
        <v>0.52287874528033762</v>
      </c>
      <c r="AA424" s="27">
        <f t="shared" si="143"/>
        <v>1.6832508230603465</v>
      </c>
      <c r="AB424" s="29">
        <v>230.5</v>
      </c>
      <c r="AC424" s="27">
        <f t="shared" si="144"/>
        <v>2.3645509953539721</v>
      </c>
      <c r="AD424" s="27">
        <f t="shared" si="145"/>
        <v>15.198684153570664</v>
      </c>
      <c r="AE424" s="30">
        <v>1.1399999999999999</v>
      </c>
      <c r="AF424" s="27">
        <f t="shared" si="146"/>
        <v>0.33041377334919075</v>
      </c>
      <c r="AG424" s="27">
        <f t="shared" si="147"/>
        <v>1.2806248474865698</v>
      </c>
      <c r="AH424" s="31">
        <v>43.566666666666663</v>
      </c>
      <c r="AI424" s="27">
        <f t="shared" si="148"/>
        <v>1.649010152542322</v>
      </c>
      <c r="AJ424" s="27">
        <f t="shared" si="149"/>
        <v>6.6382728677470517</v>
      </c>
      <c r="AK424" s="25">
        <v>1.895</v>
      </c>
      <c r="AL424" s="27">
        <f t="shared" si="150"/>
        <v>0.461648568063455</v>
      </c>
      <c r="AM424" s="27">
        <f t="shared" si="151"/>
        <v>1.5475787540542161</v>
      </c>
    </row>
    <row r="425" spans="1:39" s="25" customFormat="1" x14ac:dyDescent="0.2">
      <c r="A425" s="25">
        <v>38</v>
      </c>
      <c r="B425" s="25">
        <v>4</v>
      </c>
      <c r="C425" s="26">
        <v>38.04</v>
      </c>
      <c r="D425" s="26" t="s">
        <v>316</v>
      </c>
      <c r="E425" s="9" t="s">
        <v>271</v>
      </c>
      <c r="F425" s="9">
        <v>1</v>
      </c>
      <c r="G425" s="27">
        <v>9</v>
      </c>
      <c r="H425" s="27">
        <f t="shared" si="132"/>
        <v>1</v>
      </c>
      <c r="I425" s="27">
        <f t="shared" si="133"/>
        <v>3.082207001484488</v>
      </c>
      <c r="J425" s="27">
        <v>92</v>
      </c>
      <c r="K425" s="27">
        <f t="shared" si="138"/>
        <v>1.968482948553935</v>
      </c>
      <c r="L425" s="27">
        <f t="shared" si="139"/>
        <v>9.6176920308356717</v>
      </c>
      <c r="M425" s="27">
        <v>92</v>
      </c>
      <c r="N425" s="27">
        <f t="shared" si="140"/>
        <v>1.968482948553935</v>
      </c>
      <c r="O425" s="27">
        <f t="shared" si="141"/>
        <v>9.6176920308356717</v>
      </c>
      <c r="P425" s="26">
        <v>84.792326977867504</v>
      </c>
      <c r="Q425" s="27">
        <f t="shared" si="134"/>
        <v>1.9334484475202063</v>
      </c>
      <c r="R425" s="27">
        <f t="shared" si="135"/>
        <v>9.235384506227529</v>
      </c>
      <c r="S425" s="28">
        <v>77.427662853682307</v>
      </c>
      <c r="T425" s="27">
        <f t="shared" si="136"/>
        <v>1.8944692732164825</v>
      </c>
      <c r="U425" s="27">
        <f t="shared" si="137"/>
        <v>8.827664631921758</v>
      </c>
      <c r="V425" s="28">
        <v>67.402526617054633</v>
      </c>
      <c r="W425" s="27">
        <f t="shared" si="152"/>
        <v>1.8350721437607418</v>
      </c>
      <c r="X425" s="27">
        <f t="shared" si="153"/>
        <v>8.2402989397869923</v>
      </c>
      <c r="Y425" s="26">
        <v>2.6666666666666665</v>
      </c>
      <c r="Z425" s="27">
        <f t="shared" si="142"/>
        <v>0.56427143043856254</v>
      </c>
      <c r="AA425" s="27">
        <f t="shared" si="143"/>
        <v>1.7795130420052185</v>
      </c>
      <c r="AB425" s="29">
        <v>239.66666666666666</v>
      </c>
      <c r="AC425" s="27">
        <f t="shared" si="144"/>
        <v>2.3814159428499768</v>
      </c>
      <c r="AD425" s="27">
        <f t="shared" si="145"/>
        <v>15.497311594811103</v>
      </c>
      <c r="AE425" s="30">
        <v>1.34</v>
      </c>
      <c r="AF425" s="27">
        <f t="shared" si="146"/>
        <v>0.36921585741014279</v>
      </c>
      <c r="AG425" s="27">
        <f t="shared" si="147"/>
        <v>1.3564659966250536</v>
      </c>
      <c r="AH425" s="31">
        <v>29.2</v>
      </c>
      <c r="AI425" s="27">
        <f t="shared" si="148"/>
        <v>1.4800069429571505</v>
      </c>
      <c r="AJ425" s="27">
        <f t="shared" si="149"/>
        <v>5.4497706373754848</v>
      </c>
      <c r="AK425" s="25">
        <v>2.0949999999999998</v>
      </c>
      <c r="AL425" s="27">
        <f t="shared" si="150"/>
        <v>0.49066065335613673</v>
      </c>
      <c r="AM425" s="27">
        <f t="shared" si="151"/>
        <v>1.6109003693587012</v>
      </c>
    </row>
    <row r="426" spans="1:39" s="25" customFormat="1" x14ac:dyDescent="0.2">
      <c r="A426" s="25">
        <v>38</v>
      </c>
      <c r="B426" s="25">
        <v>5</v>
      </c>
      <c r="C426" s="26">
        <v>38.049999999999997</v>
      </c>
      <c r="D426" s="26" t="s">
        <v>316</v>
      </c>
      <c r="E426" s="9" t="s">
        <v>273</v>
      </c>
      <c r="F426" s="9">
        <v>1</v>
      </c>
      <c r="G426" s="27">
        <v>13</v>
      </c>
      <c r="H426" s="27">
        <f t="shared" si="132"/>
        <v>1.146128035678238</v>
      </c>
      <c r="I426" s="27">
        <f t="shared" si="133"/>
        <v>3.6742346141747673</v>
      </c>
      <c r="J426" s="27">
        <v>85</v>
      </c>
      <c r="K426" s="27">
        <f t="shared" si="138"/>
        <v>1.9344984512435677</v>
      </c>
      <c r="L426" s="27">
        <f t="shared" si="139"/>
        <v>9.2466210044534645</v>
      </c>
      <c r="M426" s="27">
        <v>85</v>
      </c>
      <c r="N426" s="27">
        <f t="shared" si="140"/>
        <v>1.9344984512435677</v>
      </c>
      <c r="O426" s="27">
        <f t="shared" si="141"/>
        <v>9.2466210044534645</v>
      </c>
      <c r="P426" s="26">
        <v>71.412844655083134</v>
      </c>
      <c r="Q426" s="27">
        <f t="shared" si="134"/>
        <v>1.8598156085734978</v>
      </c>
      <c r="R426" s="27">
        <f t="shared" si="135"/>
        <v>8.4801441411737297</v>
      </c>
      <c r="S426" s="28">
        <v>72.582110669733737</v>
      </c>
      <c r="T426" s="27">
        <f t="shared" si="136"/>
        <v>1.8667722412155687</v>
      </c>
      <c r="U426" s="27">
        <f t="shared" si="137"/>
        <v>8.5488075583518519</v>
      </c>
      <c r="V426" s="28">
        <v>80.22935767439904</v>
      </c>
      <c r="W426" s="27">
        <f t="shared" si="152"/>
        <v>1.9097130190404874</v>
      </c>
      <c r="X426" s="27">
        <f t="shared" si="153"/>
        <v>8.9849517346727605</v>
      </c>
      <c r="Y426" s="26">
        <v>2.6666666666666665</v>
      </c>
      <c r="Z426" s="27">
        <f t="shared" si="142"/>
        <v>0.56427143043856254</v>
      </c>
      <c r="AA426" s="27">
        <f t="shared" si="143"/>
        <v>1.7795130420052185</v>
      </c>
      <c r="AB426" s="29">
        <v>261.66666666666669</v>
      </c>
      <c r="AC426" s="27">
        <f t="shared" si="144"/>
        <v>2.4194049627698928</v>
      </c>
      <c r="AD426" s="27">
        <f t="shared" si="145"/>
        <v>16.191561588267721</v>
      </c>
      <c r="AE426" s="30">
        <v>1.45</v>
      </c>
      <c r="AF426" s="27">
        <f t="shared" si="146"/>
        <v>0.38916608436453248</v>
      </c>
      <c r="AG426" s="27">
        <f t="shared" si="147"/>
        <v>1.3964240043768941</v>
      </c>
      <c r="AH426" s="31">
        <v>27.533333333333331</v>
      </c>
      <c r="AI426" s="27">
        <f t="shared" si="148"/>
        <v>1.4553525099574907</v>
      </c>
      <c r="AJ426" s="27">
        <f t="shared" si="149"/>
        <v>5.2946513892166056</v>
      </c>
      <c r="AK426" s="25">
        <v>2.08</v>
      </c>
      <c r="AL426" s="27">
        <f t="shared" si="150"/>
        <v>0.48855071650044429</v>
      </c>
      <c r="AM426" s="27">
        <f t="shared" si="151"/>
        <v>1.606237840420901</v>
      </c>
    </row>
    <row r="427" spans="1:39" s="25" customFormat="1" x14ac:dyDescent="0.2">
      <c r="A427" s="25">
        <v>38</v>
      </c>
      <c r="B427" s="25">
        <v>6</v>
      </c>
      <c r="C427" s="26">
        <v>38.06</v>
      </c>
      <c r="D427" s="26" t="s">
        <v>316</v>
      </c>
      <c r="E427" s="9" t="s">
        <v>202</v>
      </c>
      <c r="F427" s="9">
        <v>1</v>
      </c>
      <c r="G427" s="27">
        <v>11</v>
      </c>
      <c r="H427" s="27">
        <f t="shared" si="132"/>
        <v>1.0791812460476249</v>
      </c>
      <c r="I427" s="27">
        <f t="shared" si="133"/>
        <v>3.3911649915626341</v>
      </c>
      <c r="J427" s="27">
        <v>80</v>
      </c>
      <c r="K427" s="27">
        <f t="shared" si="138"/>
        <v>1.9084850188786497</v>
      </c>
      <c r="L427" s="27">
        <f t="shared" si="139"/>
        <v>8.9721792224631809</v>
      </c>
      <c r="M427" s="27">
        <v>85</v>
      </c>
      <c r="N427" s="27">
        <f t="shared" si="140"/>
        <v>1.9344984512435677</v>
      </c>
      <c r="O427" s="27">
        <f t="shared" si="141"/>
        <v>9.2466210044534645</v>
      </c>
      <c r="P427" s="26">
        <v>59.492462592346449</v>
      </c>
      <c r="Q427" s="27">
        <f t="shared" si="134"/>
        <v>1.7817012645949348</v>
      </c>
      <c r="R427" s="27">
        <f t="shared" si="135"/>
        <v>7.7454801395618107</v>
      </c>
      <c r="S427" s="28">
        <v>47.242345811445581</v>
      </c>
      <c r="T427" s="27">
        <f t="shared" si="136"/>
        <v>1.6834284174612157</v>
      </c>
      <c r="U427" s="27">
        <f t="shared" si="137"/>
        <v>6.9095836206999897</v>
      </c>
      <c r="V427" s="28">
        <v>58.673745198674666</v>
      </c>
      <c r="W427" s="27">
        <f t="shared" si="152"/>
        <v>1.7757832955628141</v>
      </c>
      <c r="X427" s="27">
        <f t="shared" si="153"/>
        <v>7.6924472828011412</v>
      </c>
      <c r="Y427" s="26">
        <v>2.6666666666666665</v>
      </c>
      <c r="Z427" s="27">
        <f t="shared" si="142"/>
        <v>0.56427143043856254</v>
      </c>
      <c r="AA427" s="27">
        <f t="shared" si="143"/>
        <v>1.7795130420052185</v>
      </c>
      <c r="AB427" s="29">
        <v>215.66666666666666</v>
      </c>
      <c r="AC427" s="27">
        <f t="shared" si="144"/>
        <v>2.3357921019231931</v>
      </c>
      <c r="AD427" s="27">
        <f t="shared" si="145"/>
        <v>14.702607478493965</v>
      </c>
      <c r="AE427" s="30">
        <v>1.26</v>
      </c>
      <c r="AF427" s="27">
        <f t="shared" si="146"/>
        <v>0.35410843914740087</v>
      </c>
      <c r="AG427" s="27">
        <f t="shared" si="147"/>
        <v>1.3266499161421599</v>
      </c>
      <c r="AH427" s="31" t="s">
        <v>29</v>
      </c>
      <c r="AI427" s="31" t="s">
        <v>29</v>
      </c>
      <c r="AJ427" s="31" t="s">
        <v>29</v>
      </c>
      <c r="AK427" s="31" t="s">
        <v>29</v>
      </c>
      <c r="AL427" s="31" t="s">
        <v>29</v>
      </c>
      <c r="AM427" s="31" t="s">
        <v>29</v>
      </c>
    </row>
    <row r="428" spans="1:39" s="25" customFormat="1" x14ac:dyDescent="0.2">
      <c r="A428" s="25">
        <v>38</v>
      </c>
      <c r="B428" s="25">
        <v>7</v>
      </c>
      <c r="C428" s="26">
        <v>38.07</v>
      </c>
      <c r="D428" s="26" t="s">
        <v>317</v>
      </c>
      <c r="E428" s="9" t="s">
        <v>226</v>
      </c>
      <c r="F428" s="9">
        <v>2</v>
      </c>
      <c r="G428" s="27">
        <v>12</v>
      </c>
      <c r="H428" s="27">
        <f t="shared" si="132"/>
        <v>1.1139433523068367</v>
      </c>
      <c r="I428" s="27">
        <f t="shared" si="133"/>
        <v>3.5355339059327378</v>
      </c>
      <c r="J428" s="27">
        <v>85</v>
      </c>
      <c r="K428" s="27">
        <f t="shared" si="138"/>
        <v>1.9344984512435677</v>
      </c>
      <c r="L428" s="27">
        <f t="shared" si="139"/>
        <v>9.2466210044534645</v>
      </c>
      <c r="M428" s="27">
        <v>85</v>
      </c>
      <c r="N428" s="27">
        <f t="shared" si="140"/>
        <v>1.9344984512435677</v>
      </c>
      <c r="O428" s="27">
        <f t="shared" si="141"/>
        <v>9.2466210044534645</v>
      </c>
      <c r="P428" s="26">
        <v>82.828837565339683</v>
      </c>
      <c r="Q428" s="27">
        <f t="shared" si="134"/>
        <v>1.9233934439416251</v>
      </c>
      <c r="R428" s="27">
        <f t="shared" si="135"/>
        <v>9.1284630450771775</v>
      </c>
      <c r="S428" s="28">
        <v>83.579981623546487</v>
      </c>
      <c r="T428" s="27">
        <f t="shared" si="136"/>
        <v>1.9272675864529574</v>
      </c>
      <c r="U428" s="27">
        <f t="shared" si="137"/>
        <v>9.1695137070373853</v>
      </c>
      <c r="V428" s="28">
        <v>91.332627370391023</v>
      </c>
      <c r="W428" s="27">
        <f t="shared" si="152"/>
        <v>1.9653551937998508</v>
      </c>
      <c r="X428" s="27">
        <f t="shared" si="153"/>
        <v>9.5829341733307878</v>
      </c>
      <c r="Y428" s="26">
        <v>2</v>
      </c>
      <c r="Z428" s="27">
        <f t="shared" si="142"/>
        <v>0.47712125471966244</v>
      </c>
      <c r="AA428" s="27">
        <f t="shared" si="143"/>
        <v>1.5811388300841898</v>
      </c>
      <c r="AB428" s="29">
        <v>160.66666666666666</v>
      </c>
      <c r="AC428" s="27">
        <f t="shared" si="144"/>
        <v>2.2086204838826013</v>
      </c>
      <c r="AD428" s="27">
        <f t="shared" si="145"/>
        <v>12.69514342836136</v>
      </c>
      <c r="AE428" s="30">
        <v>1.29</v>
      </c>
      <c r="AF428" s="27">
        <f t="shared" si="146"/>
        <v>0.35983548233988799</v>
      </c>
      <c r="AG428" s="27">
        <f t="shared" si="147"/>
        <v>1.3379088160259651</v>
      </c>
      <c r="AH428" s="31" t="s">
        <v>29</v>
      </c>
      <c r="AI428" s="31" t="s">
        <v>29</v>
      </c>
      <c r="AJ428" s="31" t="s">
        <v>29</v>
      </c>
      <c r="AK428" s="31" t="s">
        <v>29</v>
      </c>
      <c r="AL428" s="31" t="s">
        <v>29</v>
      </c>
      <c r="AM428" s="31" t="s">
        <v>29</v>
      </c>
    </row>
    <row r="429" spans="1:39" s="25" customFormat="1" x14ac:dyDescent="0.2">
      <c r="A429" s="25">
        <v>38</v>
      </c>
      <c r="B429" s="25">
        <v>8</v>
      </c>
      <c r="C429" s="26">
        <v>38.08</v>
      </c>
      <c r="D429" s="26" t="s">
        <v>317</v>
      </c>
      <c r="E429" s="9" t="s">
        <v>7</v>
      </c>
      <c r="F429" s="9">
        <v>2</v>
      </c>
      <c r="G429" s="27">
        <v>8</v>
      </c>
      <c r="H429" s="27">
        <f t="shared" si="132"/>
        <v>0.95424250943932487</v>
      </c>
      <c r="I429" s="27">
        <f t="shared" si="133"/>
        <v>2.9154759474226504</v>
      </c>
      <c r="J429" s="27">
        <v>100</v>
      </c>
      <c r="K429" s="27">
        <f t="shared" si="138"/>
        <v>2.0043213737826426</v>
      </c>
      <c r="L429" s="27">
        <f t="shared" si="139"/>
        <v>10.024968827881711</v>
      </c>
      <c r="M429" s="27">
        <v>100</v>
      </c>
      <c r="N429" s="27">
        <f t="shared" si="140"/>
        <v>2.0043213737826426</v>
      </c>
      <c r="O429" s="27">
        <f t="shared" si="141"/>
        <v>10.024968827881711</v>
      </c>
      <c r="P429" s="26">
        <v>120.24992692210134</v>
      </c>
      <c r="Q429" s="27">
        <f t="shared" si="134"/>
        <v>2.0836814855230625</v>
      </c>
      <c r="R429" s="27">
        <f t="shared" si="135"/>
        <v>10.988627162757927</v>
      </c>
      <c r="S429" s="28">
        <v>119.30796804957818</v>
      </c>
      <c r="T429" s="27">
        <f t="shared" si="136"/>
        <v>2.0802943918067296</v>
      </c>
      <c r="U429" s="27">
        <f t="shared" si="137"/>
        <v>10.945682621452999</v>
      </c>
      <c r="V429" s="28">
        <v>104.18754727860826</v>
      </c>
      <c r="W429" s="27">
        <f t="shared" si="152"/>
        <v>2.0219643285221243</v>
      </c>
      <c r="X429" s="27">
        <f t="shared" si="153"/>
        <v>10.231693275240822</v>
      </c>
      <c r="Y429" s="26">
        <v>3.6666666666666665</v>
      </c>
      <c r="Z429" s="27">
        <f t="shared" si="142"/>
        <v>0.66900678095857558</v>
      </c>
      <c r="AA429" s="27">
        <f t="shared" si="143"/>
        <v>2.0412414523193148</v>
      </c>
      <c r="AB429" s="29">
        <v>246.66666666666666</v>
      </c>
      <c r="AC429" s="27">
        <f t="shared" si="144"/>
        <v>2.3938675590409129</v>
      </c>
      <c r="AD429" s="27">
        <f t="shared" si="145"/>
        <v>15.72153512436577</v>
      </c>
      <c r="AE429" s="30">
        <v>0.97</v>
      </c>
      <c r="AF429" s="27">
        <f t="shared" si="146"/>
        <v>0.2944662261615929</v>
      </c>
      <c r="AG429" s="27">
        <f t="shared" si="147"/>
        <v>1.2124355652982142</v>
      </c>
      <c r="AH429" s="31">
        <v>2.8333333333333335</v>
      </c>
      <c r="AI429" s="27">
        <f t="shared" si="148"/>
        <v>0.58357658563394932</v>
      </c>
      <c r="AJ429" s="27">
        <f t="shared" si="149"/>
        <v>1.8257418583505538</v>
      </c>
      <c r="AK429" s="25">
        <v>2.42</v>
      </c>
      <c r="AL429" s="27">
        <f t="shared" si="150"/>
        <v>0.53402610605613499</v>
      </c>
      <c r="AM429" s="27">
        <f t="shared" si="151"/>
        <v>1.7088007490635062</v>
      </c>
    </row>
    <row r="430" spans="1:39" s="25" customFormat="1" x14ac:dyDescent="0.2">
      <c r="A430" s="25">
        <v>38</v>
      </c>
      <c r="B430" s="25">
        <v>9</v>
      </c>
      <c r="C430" s="26">
        <v>38.090000000000003</v>
      </c>
      <c r="D430" s="26" t="s">
        <v>312</v>
      </c>
      <c r="E430" s="9" t="s">
        <v>9</v>
      </c>
      <c r="F430" s="9">
        <v>2</v>
      </c>
      <c r="G430" s="27">
        <v>12</v>
      </c>
      <c r="H430" s="27">
        <f t="shared" si="132"/>
        <v>1.1139433523068367</v>
      </c>
      <c r="I430" s="27">
        <f t="shared" si="133"/>
        <v>3.5355339059327378</v>
      </c>
      <c r="J430" s="27">
        <v>114</v>
      </c>
      <c r="K430" s="27">
        <f t="shared" si="138"/>
        <v>2.0606978403536118</v>
      </c>
      <c r="L430" s="27">
        <f t="shared" si="139"/>
        <v>10.700467279516348</v>
      </c>
      <c r="M430" s="27">
        <v>122</v>
      </c>
      <c r="N430" s="27">
        <f t="shared" si="140"/>
        <v>2.0899051114393981</v>
      </c>
      <c r="O430" s="27">
        <f t="shared" si="141"/>
        <v>11.067971810589327</v>
      </c>
      <c r="P430" s="26">
        <v>102.64364619756734</v>
      </c>
      <c r="Q430" s="27">
        <f t="shared" si="134"/>
        <v>2.0155426831214753</v>
      </c>
      <c r="R430" s="27">
        <f t="shared" si="135"/>
        <v>10.155966039602896</v>
      </c>
      <c r="S430" s="28">
        <v>114.97304494345457</v>
      </c>
      <c r="T430" s="27">
        <f t="shared" si="136"/>
        <v>2.0643570599799657</v>
      </c>
      <c r="U430" s="27">
        <f t="shared" si="137"/>
        <v>10.745838494201118</v>
      </c>
      <c r="V430" s="28">
        <v>80.860423692471556</v>
      </c>
      <c r="W430" s="27">
        <f t="shared" si="152"/>
        <v>1.9130739881326837</v>
      </c>
      <c r="X430" s="27">
        <f t="shared" si="153"/>
        <v>9.0200013133298125</v>
      </c>
      <c r="Y430" s="26">
        <v>11.333333333333334</v>
      </c>
      <c r="Z430" s="27">
        <f t="shared" si="142"/>
        <v>1.0910804693473326</v>
      </c>
      <c r="AA430" s="27">
        <f t="shared" si="143"/>
        <v>3.4399612400917157</v>
      </c>
      <c r="AB430" s="29">
        <v>501.83333333333331</v>
      </c>
      <c r="AC430" s="27">
        <f t="shared" si="144"/>
        <v>2.7014240597913446</v>
      </c>
      <c r="AD430" s="27">
        <f t="shared" si="145"/>
        <v>22.412793965352318</v>
      </c>
      <c r="AE430" s="30">
        <v>1.06</v>
      </c>
      <c r="AF430" s="27">
        <f t="shared" si="146"/>
        <v>0.31386722036915343</v>
      </c>
      <c r="AG430" s="27">
        <f t="shared" si="147"/>
        <v>1.2489995996796797</v>
      </c>
      <c r="AH430" s="31" t="s">
        <v>29</v>
      </c>
      <c r="AI430" s="31" t="s">
        <v>29</v>
      </c>
      <c r="AJ430" s="31" t="s">
        <v>29</v>
      </c>
      <c r="AK430" s="31" t="s">
        <v>29</v>
      </c>
      <c r="AL430" s="31" t="s">
        <v>29</v>
      </c>
      <c r="AM430" s="31" t="s">
        <v>29</v>
      </c>
    </row>
    <row r="431" spans="1:39" s="25" customFormat="1" x14ac:dyDescent="0.2">
      <c r="A431" s="25">
        <v>38</v>
      </c>
      <c r="B431" s="25">
        <v>10</v>
      </c>
      <c r="C431" s="26">
        <v>38.1</v>
      </c>
      <c r="D431" s="26" t="s">
        <v>315</v>
      </c>
      <c r="E431" s="9" t="s">
        <v>10</v>
      </c>
      <c r="F431" s="9">
        <v>2</v>
      </c>
      <c r="G431" s="27">
        <v>5</v>
      </c>
      <c r="H431" s="27">
        <f t="shared" si="132"/>
        <v>0.77815125038364363</v>
      </c>
      <c r="I431" s="27">
        <f t="shared" si="133"/>
        <v>2.3452078799117149</v>
      </c>
      <c r="J431" s="27">
        <v>128</v>
      </c>
      <c r="K431" s="27">
        <f t="shared" si="138"/>
        <v>2.1105897102992488</v>
      </c>
      <c r="L431" s="27">
        <f t="shared" si="139"/>
        <v>11.335784048754634</v>
      </c>
      <c r="M431" s="27">
        <v>135</v>
      </c>
      <c r="N431" s="27">
        <f t="shared" si="140"/>
        <v>2.1335389083702174</v>
      </c>
      <c r="O431" s="27">
        <f t="shared" si="141"/>
        <v>11.640446726822816</v>
      </c>
      <c r="P431" s="26">
        <v>76.38333472714038</v>
      </c>
      <c r="Q431" s="27">
        <f t="shared" si="134"/>
        <v>1.8886474411049217</v>
      </c>
      <c r="R431" s="27">
        <f t="shared" si="135"/>
        <v>8.768314246600676</v>
      </c>
      <c r="S431" s="28">
        <v>89.149863097891313</v>
      </c>
      <c r="T431" s="27">
        <f t="shared" si="136"/>
        <v>1.9549650715367846</v>
      </c>
      <c r="U431" s="27">
        <f t="shared" si="137"/>
        <v>9.4683611622017949</v>
      </c>
      <c r="V431" s="28">
        <v>82.372265278480583</v>
      </c>
      <c r="W431" s="27">
        <f t="shared" si="152"/>
        <v>1.9210216017198813</v>
      </c>
      <c r="X431" s="27">
        <f t="shared" si="153"/>
        <v>9.1034205262901366</v>
      </c>
      <c r="Y431" s="26">
        <v>3</v>
      </c>
      <c r="Z431" s="27">
        <f t="shared" si="142"/>
        <v>0.6020599913279624</v>
      </c>
      <c r="AA431" s="27">
        <f t="shared" si="143"/>
        <v>1.8708286933869707</v>
      </c>
      <c r="AB431" s="29">
        <v>166.66666666666666</v>
      </c>
      <c r="AC431" s="27">
        <f t="shared" si="144"/>
        <v>2.2244467303362647</v>
      </c>
      <c r="AD431" s="27">
        <f t="shared" si="145"/>
        <v>12.929294902146314</v>
      </c>
      <c r="AE431" s="30">
        <v>1.43</v>
      </c>
      <c r="AF431" s="27">
        <f t="shared" si="146"/>
        <v>0.38560627359831212</v>
      </c>
      <c r="AG431" s="27">
        <f t="shared" si="147"/>
        <v>1.3892443989449805</v>
      </c>
      <c r="AH431" s="31" t="s">
        <v>29</v>
      </c>
      <c r="AI431" s="31" t="s">
        <v>29</v>
      </c>
      <c r="AJ431" s="31" t="s">
        <v>29</v>
      </c>
      <c r="AK431" s="31" t="s">
        <v>29</v>
      </c>
      <c r="AL431" s="31" t="s">
        <v>29</v>
      </c>
      <c r="AM431" s="31" t="s">
        <v>29</v>
      </c>
    </row>
    <row r="432" spans="1:39" s="25" customFormat="1" x14ac:dyDescent="0.2">
      <c r="A432" s="25">
        <v>38</v>
      </c>
      <c r="B432" s="25">
        <v>11</v>
      </c>
      <c r="C432" s="26">
        <v>38.11</v>
      </c>
      <c r="D432" s="26" t="s">
        <v>315</v>
      </c>
      <c r="E432" s="9" t="s">
        <v>18</v>
      </c>
      <c r="F432" s="9">
        <v>2</v>
      </c>
      <c r="G432" s="27">
        <v>10</v>
      </c>
      <c r="H432" s="27">
        <f t="shared" si="132"/>
        <v>1.0413926851582251</v>
      </c>
      <c r="I432" s="27">
        <f t="shared" si="133"/>
        <v>3.2403703492039302</v>
      </c>
      <c r="J432" s="27">
        <v>135</v>
      </c>
      <c r="K432" s="27">
        <f t="shared" si="138"/>
        <v>2.1335389083702174</v>
      </c>
      <c r="L432" s="27">
        <f t="shared" si="139"/>
        <v>11.640446726822816</v>
      </c>
      <c r="M432" s="27">
        <v>135</v>
      </c>
      <c r="N432" s="27">
        <f t="shared" si="140"/>
        <v>2.1335389083702174</v>
      </c>
      <c r="O432" s="27">
        <f t="shared" si="141"/>
        <v>11.640446726822816</v>
      </c>
      <c r="P432" s="26">
        <v>118.71643337038238</v>
      </c>
      <c r="Q432" s="27">
        <f t="shared" si="134"/>
        <v>2.078153769723154</v>
      </c>
      <c r="R432" s="27">
        <f t="shared" si="135"/>
        <v>10.918627815361342</v>
      </c>
      <c r="S432" s="28">
        <v>107.81673009827335</v>
      </c>
      <c r="T432" s="27">
        <f t="shared" si="136"/>
        <v>2.0366956713804649</v>
      </c>
      <c r="U432" s="27">
        <f t="shared" si="137"/>
        <v>10.407532373155192</v>
      </c>
      <c r="V432" s="28">
        <v>90.778414605466239</v>
      </c>
      <c r="W432" s="27">
        <f t="shared" si="152"/>
        <v>1.9627405513533618</v>
      </c>
      <c r="X432" s="27">
        <f t="shared" si="153"/>
        <v>9.5539737599318446</v>
      </c>
      <c r="Y432" s="26">
        <v>2.5</v>
      </c>
      <c r="Z432" s="27">
        <f t="shared" si="142"/>
        <v>0.54406804435027567</v>
      </c>
      <c r="AA432" s="27">
        <f t="shared" si="143"/>
        <v>1.7320508075688772</v>
      </c>
      <c r="AB432" s="29">
        <v>101</v>
      </c>
      <c r="AC432" s="27">
        <f t="shared" si="144"/>
        <v>2.0086001717619175</v>
      </c>
      <c r="AD432" s="27">
        <f t="shared" si="145"/>
        <v>10.074720839804943</v>
      </c>
      <c r="AE432" s="30">
        <v>1.25</v>
      </c>
      <c r="AF432" s="27">
        <f t="shared" si="146"/>
        <v>0.35218251811136247</v>
      </c>
      <c r="AG432" s="27">
        <f t="shared" si="147"/>
        <v>1.3228756555322954</v>
      </c>
      <c r="AH432" s="31">
        <v>0.84999999999999964</v>
      </c>
      <c r="AI432" s="27">
        <f t="shared" si="148"/>
        <v>0.26717172840301373</v>
      </c>
      <c r="AJ432" s="27">
        <f t="shared" si="149"/>
        <v>1.1618950038622249</v>
      </c>
      <c r="AK432" s="25">
        <v>1.96</v>
      </c>
      <c r="AL432" s="27">
        <f t="shared" si="150"/>
        <v>0.47129171105893858</v>
      </c>
      <c r="AM432" s="27">
        <f t="shared" si="151"/>
        <v>1.5684387141358123</v>
      </c>
    </row>
    <row r="433" spans="1:39" s="25" customFormat="1" x14ac:dyDescent="0.2">
      <c r="A433" s="25">
        <v>38</v>
      </c>
      <c r="B433" s="25">
        <v>12</v>
      </c>
      <c r="C433" s="26">
        <v>38.119999999999997</v>
      </c>
      <c r="D433" s="26" t="s">
        <v>315</v>
      </c>
      <c r="E433" s="9" t="s">
        <v>26</v>
      </c>
      <c r="F433" s="9">
        <v>2</v>
      </c>
      <c r="G433" s="27">
        <v>3</v>
      </c>
      <c r="H433" s="27">
        <f t="shared" si="132"/>
        <v>0.6020599913279624</v>
      </c>
      <c r="I433" s="27">
        <f t="shared" si="133"/>
        <v>1.8708286933869707</v>
      </c>
      <c r="J433" s="27">
        <v>114</v>
      </c>
      <c r="K433" s="27">
        <f t="shared" si="138"/>
        <v>2.0606978403536118</v>
      </c>
      <c r="L433" s="27">
        <f t="shared" si="139"/>
        <v>10.700467279516348</v>
      </c>
      <c r="M433" s="27">
        <v>114</v>
      </c>
      <c r="N433" s="27">
        <f t="shared" si="140"/>
        <v>2.0606978403536118</v>
      </c>
      <c r="O433" s="27">
        <f t="shared" si="141"/>
        <v>10.700467279516348</v>
      </c>
      <c r="P433" s="26">
        <v>106.68013807130633</v>
      </c>
      <c r="Q433" s="27">
        <f t="shared" si="134"/>
        <v>2.0321356037481038</v>
      </c>
      <c r="R433" s="27">
        <f t="shared" si="135"/>
        <v>10.352784073441613</v>
      </c>
      <c r="S433" s="28">
        <v>87.676405260552897</v>
      </c>
      <c r="T433" s="27">
        <f t="shared" si="136"/>
        <v>1.9478080794903918</v>
      </c>
      <c r="U433" s="27">
        <f t="shared" si="137"/>
        <v>9.3902292443024464</v>
      </c>
      <c r="V433" s="28">
        <v>66.902381315847691</v>
      </c>
      <c r="W433" s="27">
        <f t="shared" si="152"/>
        <v>1.8318850051228832</v>
      </c>
      <c r="X433" s="27">
        <f t="shared" si="153"/>
        <v>8.2098953291651462</v>
      </c>
      <c r="Y433" s="26">
        <v>7.5</v>
      </c>
      <c r="Z433" s="27">
        <f t="shared" si="142"/>
        <v>0.92941892571429274</v>
      </c>
      <c r="AA433" s="27">
        <f t="shared" si="143"/>
        <v>2.8284271247461903</v>
      </c>
      <c r="AB433" s="29">
        <v>232</v>
      </c>
      <c r="AC433" s="27">
        <f t="shared" si="144"/>
        <v>2.3673559210260189</v>
      </c>
      <c r="AD433" s="27">
        <f t="shared" si="145"/>
        <v>15.247950681976906</v>
      </c>
      <c r="AE433" s="30">
        <v>1.51</v>
      </c>
      <c r="AF433" s="27">
        <f t="shared" si="146"/>
        <v>0.39967372148103808</v>
      </c>
      <c r="AG433" s="27">
        <f t="shared" si="147"/>
        <v>1.4177446878757824</v>
      </c>
      <c r="AH433" s="31" t="s">
        <v>29</v>
      </c>
      <c r="AI433" s="31" t="s">
        <v>29</v>
      </c>
      <c r="AJ433" s="31" t="s">
        <v>29</v>
      </c>
      <c r="AK433" s="31" t="s">
        <v>29</v>
      </c>
      <c r="AL433" s="31" t="s">
        <v>29</v>
      </c>
      <c r="AM433" s="31" t="s">
        <v>29</v>
      </c>
    </row>
    <row r="434" spans="1:39" s="25" customFormat="1" x14ac:dyDescent="0.2">
      <c r="A434" s="25">
        <v>39</v>
      </c>
      <c r="B434" s="25">
        <v>1</v>
      </c>
      <c r="C434" s="26">
        <v>39.01</v>
      </c>
      <c r="D434" s="26" t="s">
        <v>312</v>
      </c>
      <c r="E434" s="9" t="s">
        <v>9</v>
      </c>
      <c r="F434" s="9">
        <v>1</v>
      </c>
      <c r="G434" s="27">
        <v>15</v>
      </c>
      <c r="H434" s="27">
        <f t="shared" si="132"/>
        <v>1.2041199826559248</v>
      </c>
      <c r="I434" s="27">
        <f t="shared" si="133"/>
        <v>3.9370039370059056</v>
      </c>
      <c r="J434" s="27">
        <v>128</v>
      </c>
      <c r="K434" s="27">
        <f t="shared" si="138"/>
        <v>2.1105897102992488</v>
      </c>
      <c r="L434" s="27">
        <f t="shared" si="139"/>
        <v>11.335784048754634</v>
      </c>
      <c r="M434" s="27">
        <v>135</v>
      </c>
      <c r="N434" s="27">
        <f t="shared" si="140"/>
        <v>2.1335389083702174</v>
      </c>
      <c r="O434" s="27">
        <f t="shared" si="141"/>
        <v>11.640446726822816</v>
      </c>
      <c r="P434" s="26">
        <v>67.633501962533316</v>
      </c>
      <c r="Q434" s="27">
        <f t="shared" si="134"/>
        <v>1.8365361589402496</v>
      </c>
      <c r="R434" s="27">
        <f t="shared" si="135"/>
        <v>8.2543020275813337</v>
      </c>
      <c r="S434" s="28">
        <v>71.897613932228737</v>
      </c>
      <c r="T434" s="27">
        <f t="shared" si="136"/>
        <v>1.8627133133244826</v>
      </c>
      <c r="U434" s="27">
        <f t="shared" si="137"/>
        <v>8.5086787418628482</v>
      </c>
      <c r="V434" s="28">
        <v>60.394970556622567</v>
      </c>
      <c r="W434" s="27">
        <f t="shared" si="152"/>
        <v>1.7881327954250421</v>
      </c>
      <c r="X434" s="27">
        <f t="shared" si="153"/>
        <v>7.803522958037771</v>
      </c>
      <c r="Y434" s="26">
        <v>6.666666666666667</v>
      </c>
      <c r="Z434" s="27">
        <f t="shared" si="142"/>
        <v>0.88460658129793046</v>
      </c>
      <c r="AA434" s="27">
        <f t="shared" si="143"/>
        <v>2.6770630673681683</v>
      </c>
      <c r="AB434" s="29">
        <v>410.5</v>
      </c>
      <c r="AC434" s="27">
        <f t="shared" si="144"/>
        <v>2.6143698395482886</v>
      </c>
      <c r="AD434" s="27">
        <f t="shared" si="145"/>
        <v>20.273134932713294</v>
      </c>
      <c r="AE434" s="30">
        <v>1.25</v>
      </c>
      <c r="AF434" s="27">
        <f t="shared" si="146"/>
        <v>0.35218251811136247</v>
      </c>
      <c r="AG434" s="27">
        <f t="shared" si="147"/>
        <v>1.3228756555322954</v>
      </c>
      <c r="AH434" s="31">
        <v>8.7999999999999989</v>
      </c>
      <c r="AI434" s="27">
        <f t="shared" si="148"/>
        <v>0.99122607569249477</v>
      </c>
      <c r="AJ434" s="27">
        <f t="shared" si="149"/>
        <v>3.049590136395381</v>
      </c>
      <c r="AK434" s="25">
        <v>1.85</v>
      </c>
      <c r="AL434" s="27">
        <f t="shared" si="150"/>
        <v>0.45484486000851021</v>
      </c>
      <c r="AM434" s="27">
        <f t="shared" si="151"/>
        <v>1.5329709716755893</v>
      </c>
    </row>
    <row r="435" spans="1:39" s="25" customFormat="1" x14ac:dyDescent="0.2">
      <c r="A435" s="25">
        <v>39</v>
      </c>
      <c r="B435" s="25">
        <v>2</v>
      </c>
      <c r="C435" s="26">
        <v>39.020000000000003</v>
      </c>
      <c r="D435" s="26" t="s">
        <v>316</v>
      </c>
      <c r="E435" s="9" t="s">
        <v>274</v>
      </c>
      <c r="F435" s="9">
        <v>1</v>
      </c>
      <c r="G435" s="27">
        <v>9</v>
      </c>
      <c r="H435" s="27">
        <f t="shared" si="132"/>
        <v>1</v>
      </c>
      <c r="I435" s="27">
        <f t="shared" si="133"/>
        <v>3.082207001484488</v>
      </c>
      <c r="J435" s="27">
        <v>85</v>
      </c>
      <c r="K435" s="27">
        <f t="shared" si="138"/>
        <v>1.9344984512435677</v>
      </c>
      <c r="L435" s="27">
        <f t="shared" si="139"/>
        <v>9.2466210044534645</v>
      </c>
      <c r="M435" s="27">
        <v>85</v>
      </c>
      <c r="N435" s="27">
        <f t="shared" si="140"/>
        <v>1.9344984512435677</v>
      </c>
      <c r="O435" s="27">
        <f t="shared" si="141"/>
        <v>9.2466210044534645</v>
      </c>
      <c r="P435" s="26">
        <v>103.84583692913823</v>
      </c>
      <c r="Q435" s="27">
        <f t="shared" si="134"/>
        <v>2.0205511907899436</v>
      </c>
      <c r="R435" s="27">
        <f t="shared" si="135"/>
        <v>10.21498100483492</v>
      </c>
      <c r="S435" s="28">
        <v>112.59677455753926</v>
      </c>
      <c r="T435" s="27">
        <f t="shared" si="136"/>
        <v>2.0553660002856593</v>
      </c>
      <c r="U435" s="27">
        <f t="shared" si="137"/>
        <v>10.634696730868223</v>
      </c>
      <c r="V435" s="28">
        <v>77.064350271449911</v>
      </c>
      <c r="W435" s="27">
        <f t="shared" si="152"/>
        <v>1.8924527494336012</v>
      </c>
      <c r="X435" s="27">
        <f t="shared" si="153"/>
        <v>8.8070625222857313</v>
      </c>
      <c r="Y435" s="26">
        <v>4</v>
      </c>
      <c r="Z435" s="27">
        <f t="shared" si="142"/>
        <v>0.69897000433601886</v>
      </c>
      <c r="AA435" s="27">
        <f t="shared" si="143"/>
        <v>2.1213203435596424</v>
      </c>
      <c r="AB435" s="29">
        <v>303</v>
      </c>
      <c r="AC435" s="27">
        <f t="shared" si="144"/>
        <v>2.4828735836087539</v>
      </c>
      <c r="AD435" s="27">
        <f t="shared" si="145"/>
        <v>17.421251390184345</v>
      </c>
      <c r="AE435" s="30">
        <v>1</v>
      </c>
      <c r="AF435" s="27">
        <f t="shared" si="146"/>
        <v>0.3010299956639812</v>
      </c>
      <c r="AG435" s="27">
        <f t="shared" si="147"/>
        <v>1.2247448713915889</v>
      </c>
      <c r="AH435" s="31" t="s">
        <v>29</v>
      </c>
      <c r="AI435" s="31" t="s">
        <v>29</v>
      </c>
      <c r="AJ435" s="31" t="s">
        <v>29</v>
      </c>
      <c r="AK435" s="31" t="s">
        <v>29</v>
      </c>
      <c r="AL435" s="31" t="s">
        <v>29</v>
      </c>
      <c r="AM435" s="31" t="s">
        <v>29</v>
      </c>
    </row>
    <row r="436" spans="1:39" s="25" customFormat="1" x14ac:dyDescent="0.2">
      <c r="A436" s="25">
        <v>39</v>
      </c>
      <c r="B436" s="25">
        <v>3</v>
      </c>
      <c r="C436" s="26">
        <v>39.03</v>
      </c>
      <c r="D436" s="26" t="s">
        <v>316</v>
      </c>
      <c r="E436" s="9" t="s">
        <v>275</v>
      </c>
      <c r="F436" s="9">
        <v>1</v>
      </c>
      <c r="G436" s="27">
        <v>13</v>
      </c>
      <c r="H436" s="27">
        <f t="shared" si="132"/>
        <v>1.146128035678238</v>
      </c>
      <c r="I436" s="27">
        <f t="shared" si="133"/>
        <v>3.6742346141747673</v>
      </c>
      <c r="J436" s="27">
        <v>85</v>
      </c>
      <c r="K436" s="27">
        <f t="shared" si="138"/>
        <v>1.9344984512435677</v>
      </c>
      <c r="L436" s="27">
        <f t="shared" si="139"/>
        <v>9.2466210044534645</v>
      </c>
      <c r="M436" s="27">
        <v>85</v>
      </c>
      <c r="N436" s="27">
        <f t="shared" si="140"/>
        <v>1.9344984512435677</v>
      </c>
      <c r="O436" s="27">
        <f t="shared" si="141"/>
        <v>9.2466210044534645</v>
      </c>
      <c r="P436" s="26">
        <v>105.37265444902215</v>
      </c>
      <c r="Q436" s="27">
        <f t="shared" si="134"/>
        <v>2.0268299968662986</v>
      </c>
      <c r="R436" s="27">
        <f t="shared" si="135"/>
        <v>10.289443835748468</v>
      </c>
      <c r="S436" s="28">
        <v>81.498503844826715</v>
      </c>
      <c r="T436" s="27">
        <f t="shared" si="136"/>
        <v>1.9164460724550429</v>
      </c>
      <c r="U436" s="27">
        <f t="shared" si="137"/>
        <v>9.0553025264110705</v>
      </c>
      <c r="V436" s="28">
        <v>83.131581703143283</v>
      </c>
      <c r="W436" s="27">
        <f t="shared" si="152"/>
        <v>1.9249590538804255</v>
      </c>
      <c r="X436" s="27">
        <f t="shared" si="153"/>
        <v>9.1450304375186899</v>
      </c>
      <c r="Y436" s="26">
        <v>2.3333333333333335</v>
      </c>
      <c r="Z436" s="27">
        <f t="shared" si="142"/>
        <v>0.52287874528033762</v>
      </c>
      <c r="AA436" s="27">
        <f t="shared" si="143"/>
        <v>1.6832508230603465</v>
      </c>
      <c r="AB436" s="29">
        <v>161.83333333333334</v>
      </c>
      <c r="AC436" s="27">
        <f t="shared" si="144"/>
        <v>2.2117433133351296</v>
      </c>
      <c r="AD436" s="27">
        <f t="shared" si="145"/>
        <v>12.741009902410928</v>
      </c>
      <c r="AE436" s="30">
        <v>1.1499999999999999</v>
      </c>
      <c r="AF436" s="27">
        <f t="shared" si="146"/>
        <v>0.33243845991560533</v>
      </c>
      <c r="AG436" s="27">
        <f t="shared" si="147"/>
        <v>1.2845232578665129</v>
      </c>
      <c r="AH436" s="31">
        <v>13.466666666666667</v>
      </c>
      <c r="AI436" s="27">
        <f t="shared" si="148"/>
        <v>1.1603684747928482</v>
      </c>
      <c r="AJ436" s="27">
        <f t="shared" si="149"/>
        <v>3.7372003781797232</v>
      </c>
      <c r="AK436" s="25">
        <v>2.1800000000000002</v>
      </c>
      <c r="AL436" s="27">
        <f t="shared" si="150"/>
        <v>0.50242711998443268</v>
      </c>
      <c r="AM436" s="27">
        <f t="shared" si="151"/>
        <v>1.6370705543744901</v>
      </c>
    </row>
    <row r="437" spans="1:39" s="25" customFormat="1" x14ac:dyDescent="0.2">
      <c r="A437" s="25">
        <v>39</v>
      </c>
      <c r="B437" s="25">
        <v>4</v>
      </c>
      <c r="C437" s="26">
        <v>39.04</v>
      </c>
      <c r="D437" s="26" t="s">
        <v>316</v>
      </c>
      <c r="E437" s="9" t="s">
        <v>263</v>
      </c>
      <c r="F437" s="9">
        <v>1</v>
      </c>
      <c r="G437" s="27">
        <v>11</v>
      </c>
      <c r="H437" s="27">
        <f t="shared" si="132"/>
        <v>1.0791812460476249</v>
      </c>
      <c r="I437" s="27">
        <f t="shared" si="133"/>
        <v>3.3911649915626341</v>
      </c>
      <c r="J437" s="27">
        <v>80</v>
      </c>
      <c r="K437" s="27">
        <f t="shared" si="138"/>
        <v>1.9084850188786497</v>
      </c>
      <c r="L437" s="27">
        <f t="shared" si="139"/>
        <v>8.9721792224631809</v>
      </c>
      <c r="M437" s="27">
        <v>80</v>
      </c>
      <c r="N437" s="27">
        <f t="shared" si="140"/>
        <v>1.9084850188786497</v>
      </c>
      <c r="O437" s="27">
        <f t="shared" si="141"/>
        <v>8.9721792224631809</v>
      </c>
      <c r="P437" s="26">
        <v>88.116585751409687</v>
      </c>
      <c r="Q437" s="27">
        <f t="shared" si="134"/>
        <v>1.9499585393901711</v>
      </c>
      <c r="R437" s="27">
        <f t="shared" si="135"/>
        <v>9.4136382845002959</v>
      </c>
      <c r="S437" s="28">
        <v>105.04529069465183</v>
      </c>
      <c r="T437" s="27">
        <f t="shared" si="136"/>
        <v>2.0254913869427433</v>
      </c>
      <c r="U437" s="27">
        <f t="shared" si="137"/>
        <v>10.273523772039066</v>
      </c>
      <c r="V437" s="28">
        <v>87.16402610100053</v>
      </c>
      <c r="W437" s="27">
        <f t="shared" si="152"/>
        <v>1.9452914144651017</v>
      </c>
      <c r="X437" s="27">
        <f t="shared" si="153"/>
        <v>9.3629069257896891</v>
      </c>
      <c r="Y437" s="26">
        <f>11/3</f>
        <v>3.6666666666666665</v>
      </c>
      <c r="Z437" s="27">
        <f t="shared" si="142"/>
        <v>0.66900678095857558</v>
      </c>
      <c r="AA437" s="27">
        <f t="shared" si="143"/>
        <v>2.0412414523193148</v>
      </c>
      <c r="AB437" s="29">
        <v>205.5</v>
      </c>
      <c r="AC437" s="27">
        <f t="shared" si="144"/>
        <v>2.3149200559924199</v>
      </c>
      <c r="AD437" s="27">
        <f t="shared" si="145"/>
        <v>14.352700094407323</v>
      </c>
      <c r="AE437" s="30">
        <v>1.43</v>
      </c>
      <c r="AF437" s="27">
        <f t="shared" si="146"/>
        <v>0.38560627359831212</v>
      </c>
      <c r="AG437" s="27">
        <f t="shared" si="147"/>
        <v>1.3892443989449805</v>
      </c>
      <c r="AH437" s="31">
        <v>5.8666666666666671</v>
      </c>
      <c r="AI437" s="27">
        <f t="shared" si="148"/>
        <v>0.836745965649491</v>
      </c>
      <c r="AJ437" s="27">
        <f t="shared" si="149"/>
        <v>2.5232254490367416</v>
      </c>
      <c r="AK437" s="25">
        <v>2.4700000000000002</v>
      </c>
      <c r="AL437" s="27">
        <f t="shared" si="150"/>
        <v>0.54032947479087379</v>
      </c>
      <c r="AM437" s="27">
        <f t="shared" si="151"/>
        <v>1.7233687939614086</v>
      </c>
    </row>
    <row r="438" spans="1:39" s="25" customFormat="1" x14ac:dyDescent="0.2">
      <c r="A438" s="25">
        <v>39</v>
      </c>
      <c r="B438" s="25">
        <v>5</v>
      </c>
      <c r="C438" s="26">
        <v>39.049999999999997</v>
      </c>
      <c r="D438" s="26" t="s">
        <v>316</v>
      </c>
      <c r="E438" s="9" t="s">
        <v>276</v>
      </c>
      <c r="F438" s="9">
        <v>1</v>
      </c>
      <c r="G438" s="27">
        <v>7</v>
      </c>
      <c r="H438" s="27">
        <f t="shared" si="132"/>
        <v>0.90308998699194354</v>
      </c>
      <c r="I438" s="27">
        <f t="shared" si="133"/>
        <v>2.7386127875258306</v>
      </c>
      <c r="J438" s="27">
        <v>92</v>
      </c>
      <c r="K438" s="27">
        <f t="shared" si="138"/>
        <v>1.968482948553935</v>
      </c>
      <c r="L438" s="27">
        <f t="shared" si="139"/>
        <v>9.6176920308356717</v>
      </c>
      <c r="M438" s="27">
        <v>92</v>
      </c>
      <c r="N438" s="27">
        <f t="shared" si="140"/>
        <v>1.968482948553935</v>
      </c>
      <c r="O438" s="27">
        <f t="shared" si="141"/>
        <v>9.6176920308356717</v>
      </c>
      <c r="P438" s="26">
        <v>96.59388122745554</v>
      </c>
      <c r="Q438" s="27">
        <f t="shared" si="134"/>
        <v>1.9894225898751623</v>
      </c>
      <c r="R438" s="27">
        <f t="shared" si="135"/>
        <v>9.8536227463535226</v>
      </c>
      <c r="S438" s="28">
        <v>85.031006015445229</v>
      </c>
      <c r="T438" s="27">
        <f t="shared" si="136"/>
        <v>1.9346550014128816</v>
      </c>
      <c r="U438" s="27">
        <f t="shared" si="137"/>
        <v>9.2482974657741863</v>
      </c>
      <c r="V438" s="28">
        <v>67.97201983782783</v>
      </c>
      <c r="W438" s="27">
        <f t="shared" si="152"/>
        <v>1.8386729444401293</v>
      </c>
      <c r="X438" s="27">
        <f t="shared" si="153"/>
        <v>8.2747821625604043</v>
      </c>
      <c r="Y438" s="26">
        <v>4.666666666666667</v>
      </c>
      <c r="Z438" s="27">
        <f t="shared" si="142"/>
        <v>0.75332766665861151</v>
      </c>
      <c r="AA438" s="27">
        <f t="shared" si="143"/>
        <v>2.2730302828309759</v>
      </c>
      <c r="AB438" s="29">
        <v>245.5</v>
      </c>
      <c r="AC438" s="27">
        <f t="shared" si="144"/>
        <v>2.3918169236132489</v>
      </c>
      <c r="AD438" s="27">
        <f t="shared" si="145"/>
        <v>15.684387141358123</v>
      </c>
      <c r="AE438" s="30">
        <v>1.47</v>
      </c>
      <c r="AF438" s="27">
        <f t="shared" si="146"/>
        <v>0.39269695325966569</v>
      </c>
      <c r="AG438" s="27">
        <f t="shared" si="147"/>
        <v>1.4035668847618199</v>
      </c>
      <c r="AH438" s="31" t="s">
        <v>29</v>
      </c>
      <c r="AI438" s="31" t="s">
        <v>29</v>
      </c>
      <c r="AJ438" s="31" t="s">
        <v>29</v>
      </c>
      <c r="AK438" s="31" t="s">
        <v>29</v>
      </c>
      <c r="AL438" s="31" t="s">
        <v>29</v>
      </c>
      <c r="AM438" s="31" t="s">
        <v>29</v>
      </c>
    </row>
    <row r="439" spans="1:39" s="25" customFormat="1" x14ac:dyDescent="0.2">
      <c r="A439" s="25">
        <v>39</v>
      </c>
      <c r="B439" s="25">
        <v>6</v>
      </c>
      <c r="C439" s="26">
        <v>39.06</v>
      </c>
      <c r="D439" s="26" t="s">
        <v>316</v>
      </c>
      <c r="E439" s="9" t="s">
        <v>270</v>
      </c>
      <c r="F439" s="9">
        <v>1</v>
      </c>
      <c r="G439" s="27">
        <v>12</v>
      </c>
      <c r="H439" s="27">
        <f t="shared" si="132"/>
        <v>1.1139433523068367</v>
      </c>
      <c r="I439" s="27">
        <f t="shared" si="133"/>
        <v>3.5355339059327378</v>
      </c>
      <c r="J439" s="27">
        <v>80</v>
      </c>
      <c r="K439" s="27">
        <f t="shared" si="138"/>
        <v>1.9084850188786497</v>
      </c>
      <c r="L439" s="27">
        <f t="shared" si="139"/>
        <v>8.9721792224631809</v>
      </c>
      <c r="M439" s="27">
        <v>80</v>
      </c>
      <c r="N439" s="27">
        <f t="shared" si="140"/>
        <v>1.9084850188786497</v>
      </c>
      <c r="O439" s="27">
        <f t="shared" si="141"/>
        <v>8.9721792224631809</v>
      </c>
      <c r="P439" s="26">
        <v>78.896439900063029</v>
      </c>
      <c r="Q439" s="27">
        <f t="shared" si="134"/>
        <v>1.9025274280473565</v>
      </c>
      <c r="R439" s="27">
        <f t="shared" si="135"/>
        <v>8.910467995569201</v>
      </c>
      <c r="S439" s="28">
        <v>79.112985580282455</v>
      </c>
      <c r="T439" s="27">
        <f t="shared" si="136"/>
        <v>1.9037029169428561</v>
      </c>
      <c r="U439" s="27">
        <f t="shared" si="137"/>
        <v>8.9226109172305872</v>
      </c>
      <c r="V439" s="28">
        <v>63.453590357102655</v>
      </c>
      <c r="W439" s="27">
        <f t="shared" si="152"/>
        <v>1.8092471145342266</v>
      </c>
      <c r="X439" s="27">
        <f t="shared" si="153"/>
        <v>7.9970988712846767</v>
      </c>
      <c r="Y439" s="26">
        <f>7/3</f>
        <v>2.3333333333333335</v>
      </c>
      <c r="Z439" s="27">
        <f t="shared" si="142"/>
        <v>0.52287874528033762</v>
      </c>
      <c r="AA439" s="27">
        <f t="shared" si="143"/>
        <v>1.6832508230603465</v>
      </c>
      <c r="AB439" s="29">
        <v>240.33333333333334</v>
      </c>
      <c r="AC439" s="27">
        <f t="shared" si="144"/>
        <v>2.3826173114774845</v>
      </c>
      <c r="AD439" s="27">
        <f t="shared" si="145"/>
        <v>15.518805795979707</v>
      </c>
      <c r="AE439" s="30">
        <v>1.03</v>
      </c>
      <c r="AF439" s="27">
        <f t="shared" si="146"/>
        <v>0.30749603791321295</v>
      </c>
      <c r="AG439" s="27">
        <f t="shared" si="147"/>
        <v>1.2369316876852983</v>
      </c>
      <c r="AH439" s="31">
        <v>29.833333333333332</v>
      </c>
      <c r="AI439" s="27">
        <f t="shared" si="148"/>
        <v>1.4890204780193701</v>
      </c>
      <c r="AJ439" s="27">
        <f t="shared" si="149"/>
        <v>5.5075705472861021</v>
      </c>
      <c r="AK439" s="25">
        <v>2.15</v>
      </c>
      <c r="AL439" s="27">
        <f t="shared" si="150"/>
        <v>0.49831055378960049</v>
      </c>
      <c r="AM439" s="27">
        <f t="shared" si="151"/>
        <v>1.6278820596099706</v>
      </c>
    </row>
    <row r="440" spans="1:39" s="25" customFormat="1" x14ac:dyDescent="0.2">
      <c r="A440" s="25">
        <v>39</v>
      </c>
      <c r="B440" s="25">
        <v>7</v>
      </c>
      <c r="C440" s="26">
        <v>39.07</v>
      </c>
      <c r="D440" s="26" t="s">
        <v>312</v>
      </c>
      <c r="E440" s="9" t="s">
        <v>9</v>
      </c>
      <c r="F440" s="9">
        <v>2</v>
      </c>
      <c r="G440" s="27">
        <v>13</v>
      </c>
      <c r="H440" s="27">
        <f t="shared" si="132"/>
        <v>1.146128035678238</v>
      </c>
      <c r="I440" s="27">
        <f t="shared" si="133"/>
        <v>3.6742346141747673</v>
      </c>
      <c r="J440" s="27">
        <v>122</v>
      </c>
      <c r="K440" s="27">
        <f t="shared" si="138"/>
        <v>2.0899051114393981</v>
      </c>
      <c r="L440" s="27">
        <f t="shared" si="139"/>
        <v>11.067971810589327</v>
      </c>
      <c r="M440" s="27">
        <v>128</v>
      </c>
      <c r="N440" s="27">
        <f t="shared" si="140"/>
        <v>2.1105897102992488</v>
      </c>
      <c r="O440" s="27">
        <f t="shared" si="141"/>
        <v>11.335784048754634</v>
      </c>
      <c r="P440" s="26">
        <v>72.868756985227122</v>
      </c>
      <c r="Q440" s="27">
        <f t="shared" si="134"/>
        <v>1.868460791061074</v>
      </c>
      <c r="R440" s="27">
        <f t="shared" si="135"/>
        <v>8.5655564317344339</v>
      </c>
      <c r="S440" s="28">
        <v>73.719945304122746</v>
      </c>
      <c r="T440" s="27">
        <f t="shared" si="136"/>
        <v>1.8734365453134936</v>
      </c>
      <c r="U440" s="27">
        <f t="shared" si="137"/>
        <v>8.6150998429572905</v>
      </c>
      <c r="V440" s="28">
        <v>63.299630404516371</v>
      </c>
      <c r="W440" s="27">
        <f t="shared" si="152"/>
        <v>1.8082084765985549</v>
      </c>
      <c r="X440" s="27">
        <f t="shared" si="153"/>
        <v>7.9874670831569858</v>
      </c>
      <c r="Y440" s="26">
        <v>10.666666666666666</v>
      </c>
      <c r="Z440" s="27">
        <f t="shared" si="142"/>
        <v>1.0669467896306131</v>
      </c>
      <c r="AA440" s="27">
        <f t="shared" si="143"/>
        <v>3.3416562759605704</v>
      </c>
      <c r="AB440" s="29">
        <v>418.33333333333331</v>
      </c>
      <c r="AC440" s="27">
        <f t="shared" si="144"/>
        <v>2.6225593863895877</v>
      </c>
      <c r="AD440" s="27">
        <f t="shared" si="145"/>
        <v>20.465417985795778</v>
      </c>
      <c r="AE440" s="30">
        <v>1.19</v>
      </c>
      <c r="AF440" s="27">
        <f t="shared" si="146"/>
        <v>0.34044411484011833</v>
      </c>
      <c r="AG440" s="27">
        <f t="shared" si="147"/>
        <v>1.3</v>
      </c>
      <c r="AH440" s="31">
        <v>0.56666666666666643</v>
      </c>
      <c r="AI440" s="27">
        <f t="shared" si="148"/>
        <v>0.19497660321605495</v>
      </c>
      <c r="AJ440" s="27">
        <f t="shared" si="149"/>
        <v>1.0327955589886444</v>
      </c>
      <c r="AK440" s="25">
        <v>2.31</v>
      </c>
      <c r="AL440" s="27">
        <f t="shared" si="150"/>
        <v>0.51982799377571876</v>
      </c>
      <c r="AM440" s="27">
        <f t="shared" si="151"/>
        <v>1.6763054614240209</v>
      </c>
    </row>
    <row r="441" spans="1:39" s="25" customFormat="1" x14ac:dyDescent="0.2">
      <c r="A441" s="25">
        <v>39</v>
      </c>
      <c r="B441" s="25">
        <v>8</v>
      </c>
      <c r="C441" s="26">
        <v>39.08</v>
      </c>
      <c r="D441" s="26" t="s">
        <v>315</v>
      </c>
      <c r="E441" s="9" t="s">
        <v>40</v>
      </c>
      <c r="F441" s="9">
        <v>2</v>
      </c>
      <c r="G441" s="27">
        <v>0</v>
      </c>
      <c r="H441" s="27">
        <f t="shared" si="132"/>
        <v>0</v>
      </c>
      <c r="I441" s="27">
        <f t="shared" si="133"/>
        <v>0.70710678118654757</v>
      </c>
      <c r="J441" s="27" t="s">
        <v>29</v>
      </c>
      <c r="K441" s="31" t="s">
        <v>29</v>
      </c>
      <c r="L441" s="31" t="s">
        <v>29</v>
      </c>
      <c r="M441" s="31" t="s">
        <v>29</v>
      </c>
      <c r="N441" s="31" t="s">
        <v>29</v>
      </c>
      <c r="O441" s="31" t="s">
        <v>29</v>
      </c>
      <c r="P441" s="31" t="s">
        <v>29</v>
      </c>
      <c r="Q441" s="31" t="s">
        <v>29</v>
      </c>
      <c r="R441" s="31" t="s">
        <v>29</v>
      </c>
      <c r="S441" s="31" t="s">
        <v>29</v>
      </c>
      <c r="T441" s="31" t="s">
        <v>29</v>
      </c>
      <c r="U441" s="31" t="s">
        <v>29</v>
      </c>
      <c r="V441" s="31" t="s">
        <v>29</v>
      </c>
      <c r="W441" s="31" t="s">
        <v>29</v>
      </c>
      <c r="X441" s="31" t="s">
        <v>29</v>
      </c>
      <c r="Y441" s="31" t="s">
        <v>29</v>
      </c>
      <c r="Z441" s="31" t="s">
        <v>29</v>
      </c>
      <c r="AA441" s="31" t="s">
        <v>29</v>
      </c>
      <c r="AB441" s="31" t="s">
        <v>29</v>
      </c>
      <c r="AC441" s="31" t="s">
        <v>29</v>
      </c>
      <c r="AD441" s="31" t="s">
        <v>29</v>
      </c>
      <c r="AE441" s="31" t="s">
        <v>29</v>
      </c>
      <c r="AF441" s="31" t="s">
        <v>29</v>
      </c>
      <c r="AG441" s="31" t="s">
        <v>29</v>
      </c>
      <c r="AH441" s="31" t="s">
        <v>29</v>
      </c>
      <c r="AI441" s="31" t="s">
        <v>29</v>
      </c>
      <c r="AJ441" s="31" t="s">
        <v>29</v>
      </c>
      <c r="AK441" s="31" t="s">
        <v>29</v>
      </c>
      <c r="AL441" s="31" t="s">
        <v>29</v>
      </c>
      <c r="AM441" s="31" t="s">
        <v>29</v>
      </c>
    </row>
    <row r="442" spans="1:39" s="25" customFormat="1" x14ac:dyDescent="0.2">
      <c r="A442" s="25">
        <v>39</v>
      </c>
      <c r="B442" s="25">
        <v>9</v>
      </c>
      <c r="C442" s="26">
        <v>39.090000000000003</v>
      </c>
      <c r="D442" s="26" t="s">
        <v>315</v>
      </c>
      <c r="E442" s="9" t="s">
        <v>13</v>
      </c>
      <c r="F442" s="9">
        <v>2</v>
      </c>
      <c r="G442" s="27">
        <v>0</v>
      </c>
      <c r="H442" s="27">
        <f t="shared" si="132"/>
        <v>0</v>
      </c>
      <c r="I442" s="27">
        <f t="shared" si="133"/>
        <v>0.70710678118654757</v>
      </c>
      <c r="J442" s="27" t="s">
        <v>29</v>
      </c>
      <c r="K442" s="31" t="s">
        <v>29</v>
      </c>
      <c r="L442" s="31" t="s">
        <v>29</v>
      </c>
      <c r="M442" s="31" t="s">
        <v>29</v>
      </c>
      <c r="N442" s="31" t="s">
        <v>29</v>
      </c>
      <c r="O442" s="31" t="s">
        <v>29</v>
      </c>
      <c r="P442" s="31" t="s">
        <v>29</v>
      </c>
      <c r="Q442" s="31" t="s">
        <v>29</v>
      </c>
      <c r="R442" s="31" t="s">
        <v>29</v>
      </c>
      <c r="S442" s="31" t="s">
        <v>29</v>
      </c>
      <c r="T442" s="31" t="s">
        <v>29</v>
      </c>
      <c r="U442" s="31" t="s">
        <v>29</v>
      </c>
      <c r="V442" s="31" t="s">
        <v>29</v>
      </c>
      <c r="W442" s="31" t="s">
        <v>29</v>
      </c>
      <c r="X442" s="31" t="s">
        <v>29</v>
      </c>
      <c r="Y442" s="31" t="s">
        <v>29</v>
      </c>
      <c r="Z442" s="31" t="s">
        <v>29</v>
      </c>
      <c r="AA442" s="31" t="s">
        <v>29</v>
      </c>
      <c r="AB442" s="31" t="s">
        <v>29</v>
      </c>
      <c r="AC442" s="31" t="s">
        <v>29</v>
      </c>
      <c r="AD442" s="31" t="s">
        <v>29</v>
      </c>
      <c r="AE442" s="31" t="s">
        <v>29</v>
      </c>
      <c r="AF442" s="31" t="s">
        <v>29</v>
      </c>
      <c r="AG442" s="31" t="s">
        <v>29</v>
      </c>
      <c r="AH442" s="31" t="s">
        <v>29</v>
      </c>
      <c r="AI442" s="31" t="s">
        <v>29</v>
      </c>
      <c r="AJ442" s="31" t="s">
        <v>29</v>
      </c>
      <c r="AK442" s="31" t="s">
        <v>29</v>
      </c>
      <c r="AL442" s="31" t="s">
        <v>29</v>
      </c>
      <c r="AM442" s="31" t="s">
        <v>29</v>
      </c>
    </row>
    <row r="443" spans="1:39" s="25" customFormat="1" x14ac:dyDescent="0.2">
      <c r="A443" s="25">
        <v>39</v>
      </c>
      <c r="B443" s="25">
        <v>10</v>
      </c>
      <c r="C443" s="26">
        <v>39.1</v>
      </c>
      <c r="D443" s="26" t="s">
        <v>313</v>
      </c>
      <c r="E443" s="9" t="s">
        <v>11</v>
      </c>
      <c r="F443" s="9">
        <v>2</v>
      </c>
      <c r="G443" s="27">
        <v>12</v>
      </c>
      <c r="H443" s="27">
        <f t="shared" si="132"/>
        <v>1.1139433523068367</v>
      </c>
      <c r="I443" s="27">
        <f t="shared" si="133"/>
        <v>3.5355339059327378</v>
      </c>
      <c r="J443" s="27">
        <v>58</v>
      </c>
      <c r="K443" s="27">
        <f t="shared" si="138"/>
        <v>1.7708520116421442</v>
      </c>
      <c r="L443" s="27">
        <f t="shared" si="139"/>
        <v>7.6485292703891776</v>
      </c>
      <c r="M443" s="27">
        <v>65</v>
      </c>
      <c r="N443" s="27">
        <f t="shared" si="140"/>
        <v>1.8195439355418688</v>
      </c>
      <c r="O443" s="27">
        <f t="shared" si="141"/>
        <v>8.0932070281193234</v>
      </c>
      <c r="P443" s="26">
        <v>97.214169633957283</v>
      </c>
      <c r="Q443" s="27">
        <f t="shared" si="134"/>
        <v>1.9921741491912708</v>
      </c>
      <c r="R443" s="27">
        <f t="shared" si="135"/>
        <v>9.8850477810659712</v>
      </c>
      <c r="S443" s="28" t="s">
        <v>29</v>
      </c>
      <c r="T443" s="31" t="s">
        <v>29</v>
      </c>
      <c r="U443" s="31" t="s">
        <v>29</v>
      </c>
      <c r="V443" s="28" t="s">
        <v>29</v>
      </c>
      <c r="W443" s="31" t="s">
        <v>29</v>
      </c>
      <c r="X443" s="31" t="s">
        <v>29</v>
      </c>
      <c r="Y443" s="26">
        <v>0</v>
      </c>
      <c r="Z443" s="27">
        <f t="shared" si="142"/>
        <v>0</v>
      </c>
      <c r="AA443" s="27">
        <f t="shared" si="143"/>
        <v>0.70710678118654757</v>
      </c>
      <c r="AB443" s="29">
        <v>223.33333333333334</v>
      </c>
      <c r="AC443" s="27">
        <f t="shared" si="144"/>
        <v>2.3508938095043144</v>
      </c>
      <c r="AD443" s="27">
        <f t="shared" si="145"/>
        <v>14.961060568466841</v>
      </c>
      <c r="AE443" s="30">
        <v>0.59</v>
      </c>
      <c r="AF443" s="27">
        <f t="shared" si="146"/>
        <v>0.20139712432045145</v>
      </c>
      <c r="AG443" s="27">
        <f t="shared" si="147"/>
        <v>1.0440306508910548</v>
      </c>
      <c r="AH443" s="31">
        <v>211.56666666666669</v>
      </c>
      <c r="AI443" s="27">
        <f t="shared" si="148"/>
        <v>2.3274951622675926</v>
      </c>
      <c r="AJ443" s="27">
        <f t="shared" si="149"/>
        <v>14.562508941342035</v>
      </c>
      <c r="AK443" s="25">
        <v>1.6850000000000001</v>
      </c>
      <c r="AL443" s="27">
        <f t="shared" si="150"/>
        <v>0.42894429003557444</v>
      </c>
      <c r="AM443" s="27">
        <f t="shared" si="151"/>
        <v>1.4781745499094483</v>
      </c>
    </row>
    <row r="444" spans="1:39" s="25" customFormat="1" x14ac:dyDescent="0.2">
      <c r="A444" s="25">
        <v>39</v>
      </c>
      <c r="B444" s="25">
        <v>11</v>
      </c>
      <c r="C444" s="26">
        <v>39.11</v>
      </c>
      <c r="D444" s="26" t="s">
        <v>315</v>
      </c>
      <c r="E444" s="9" t="s">
        <v>36</v>
      </c>
      <c r="F444" s="9">
        <v>2</v>
      </c>
      <c r="G444" s="27">
        <v>2</v>
      </c>
      <c r="H444" s="27">
        <f t="shared" si="132"/>
        <v>0.47712125471966244</v>
      </c>
      <c r="I444" s="27">
        <f t="shared" si="133"/>
        <v>1.5811388300841898</v>
      </c>
      <c r="J444" s="27">
        <v>128</v>
      </c>
      <c r="K444" s="27">
        <f t="shared" si="138"/>
        <v>2.1105897102992488</v>
      </c>
      <c r="L444" s="27">
        <f t="shared" si="139"/>
        <v>11.335784048754634</v>
      </c>
      <c r="M444" s="27">
        <v>142</v>
      </c>
      <c r="N444" s="27">
        <f t="shared" si="140"/>
        <v>2.1553360374650619</v>
      </c>
      <c r="O444" s="27">
        <f t="shared" si="141"/>
        <v>11.937336386313323</v>
      </c>
      <c r="P444" s="26" t="s">
        <v>29</v>
      </c>
      <c r="Q444" s="31" t="s">
        <v>29</v>
      </c>
      <c r="R444" s="31" t="s">
        <v>29</v>
      </c>
      <c r="S444" s="28">
        <v>96.185473521776927</v>
      </c>
      <c r="T444" s="27">
        <f t="shared" si="136"/>
        <v>1.9876013550414853</v>
      </c>
      <c r="U444" s="27">
        <f t="shared" si="137"/>
        <v>9.8328771741427197</v>
      </c>
      <c r="V444" s="28">
        <v>63.155442674781142</v>
      </c>
      <c r="W444" s="27">
        <f t="shared" si="152"/>
        <v>1.8072335059698292</v>
      </c>
      <c r="X444" s="27">
        <f t="shared" si="153"/>
        <v>7.9784361045747021</v>
      </c>
      <c r="Y444" s="26">
        <v>4</v>
      </c>
      <c r="Z444" s="27">
        <f t="shared" si="142"/>
        <v>0.69897000433601886</v>
      </c>
      <c r="AA444" s="27">
        <f t="shared" si="143"/>
        <v>2.1213203435596424</v>
      </c>
      <c r="AB444" s="29">
        <v>176</v>
      </c>
      <c r="AC444" s="27">
        <f t="shared" si="144"/>
        <v>2.2479732663618068</v>
      </c>
      <c r="AD444" s="27">
        <f t="shared" si="145"/>
        <v>13.285330255586423</v>
      </c>
      <c r="AE444" s="30" t="s">
        <v>29</v>
      </c>
      <c r="AF444" s="31" t="s">
        <v>29</v>
      </c>
      <c r="AG444" s="31" t="s">
        <v>29</v>
      </c>
      <c r="AH444" s="31" t="s">
        <v>29</v>
      </c>
      <c r="AI444" s="31" t="s">
        <v>29</v>
      </c>
      <c r="AJ444" s="31" t="s">
        <v>29</v>
      </c>
      <c r="AK444" s="31" t="s">
        <v>29</v>
      </c>
      <c r="AL444" s="31" t="s">
        <v>29</v>
      </c>
      <c r="AM444" s="31" t="s">
        <v>29</v>
      </c>
    </row>
    <row r="445" spans="1:39" s="25" customFormat="1" x14ac:dyDescent="0.2">
      <c r="A445" s="25">
        <v>39</v>
      </c>
      <c r="B445" s="25">
        <v>12</v>
      </c>
      <c r="C445" s="26">
        <v>39.119999999999997</v>
      </c>
      <c r="D445" s="26" t="s">
        <v>315</v>
      </c>
      <c r="E445" s="9" t="s">
        <v>55</v>
      </c>
      <c r="F445" s="9">
        <v>2</v>
      </c>
      <c r="G445" s="27">
        <v>0</v>
      </c>
      <c r="H445" s="27">
        <f t="shared" si="132"/>
        <v>0</v>
      </c>
      <c r="I445" s="27">
        <f t="shared" si="133"/>
        <v>0.70710678118654757</v>
      </c>
      <c r="J445" s="27" t="s">
        <v>29</v>
      </c>
      <c r="K445" s="31" t="s">
        <v>29</v>
      </c>
      <c r="L445" s="31" t="s">
        <v>29</v>
      </c>
      <c r="M445" s="31" t="s">
        <v>29</v>
      </c>
      <c r="N445" s="31" t="s">
        <v>29</v>
      </c>
      <c r="O445" s="31" t="s">
        <v>29</v>
      </c>
      <c r="P445" s="31" t="s">
        <v>29</v>
      </c>
      <c r="Q445" s="31" t="s">
        <v>29</v>
      </c>
      <c r="R445" s="31" t="s">
        <v>29</v>
      </c>
      <c r="S445" s="31" t="s">
        <v>29</v>
      </c>
      <c r="T445" s="31" t="s">
        <v>29</v>
      </c>
      <c r="U445" s="31" t="s">
        <v>29</v>
      </c>
      <c r="V445" s="31" t="s">
        <v>29</v>
      </c>
      <c r="W445" s="31" t="s">
        <v>29</v>
      </c>
      <c r="X445" s="31" t="s">
        <v>29</v>
      </c>
      <c r="Y445" s="31" t="s">
        <v>29</v>
      </c>
      <c r="Z445" s="31" t="s">
        <v>29</v>
      </c>
      <c r="AA445" s="31" t="s">
        <v>29</v>
      </c>
      <c r="AB445" s="31" t="s">
        <v>29</v>
      </c>
      <c r="AC445" s="31" t="s">
        <v>29</v>
      </c>
      <c r="AD445" s="31" t="s">
        <v>29</v>
      </c>
      <c r="AE445" s="31" t="s">
        <v>29</v>
      </c>
      <c r="AF445" s="31" t="s">
        <v>29</v>
      </c>
      <c r="AG445" s="31" t="s">
        <v>29</v>
      </c>
      <c r="AH445" s="31" t="s">
        <v>29</v>
      </c>
      <c r="AI445" s="31" t="s">
        <v>29</v>
      </c>
      <c r="AJ445" s="31" t="s">
        <v>29</v>
      </c>
      <c r="AK445" s="31" t="s">
        <v>29</v>
      </c>
      <c r="AL445" s="31" t="s">
        <v>29</v>
      </c>
      <c r="AM445" s="31" t="s">
        <v>29</v>
      </c>
    </row>
    <row r="446" spans="1:39" s="25" customFormat="1" x14ac:dyDescent="0.2">
      <c r="A446" s="25">
        <v>40</v>
      </c>
      <c r="B446" s="25">
        <v>1</v>
      </c>
      <c r="C446" s="26">
        <v>40.01</v>
      </c>
      <c r="D446" s="26" t="s">
        <v>316</v>
      </c>
      <c r="E446" s="9" t="s">
        <v>240</v>
      </c>
      <c r="F446" s="9">
        <v>1</v>
      </c>
      <c r="G446" s="27">
        <v>15</v>
      </c>
      <c r="H446" s="27">
        <f t="shared" si="132"/>
        <v>1.2041199826559248</v>
      </c>
      <c r="I446" s="27">
        <f t="shared" si="133"/>
        <v>3.9370039370059056</v>
      </c>
      <c r="J446" s="27">
        <v>80</v>
      </c>
      <c r="K446" s="27">
        <f t="shared" si="138"/>
        <v>1.9084850188786497</v>
      </c>
      <c r="L446" s="27">
        <f t="shared" si="139"/>
        <v>8.9721792224631809</v>
      </c>
      <c r="M446" s="27">
        <v>85</v>
      </c>
      <c r="N446" s="27">
        <f t="shared" si="140"/>
        <v>1.9344984512435677</v>
      </c>
      <c r="O446" s="27">
        <f t="shared" si="141"/>
        <v>9.2466210044534645</v>
      </c>
      <c r="P446" s="26">
        <v>56.93540677738828</v>
      </c>
      <c r="Q446" s="27">
        <f t="shared" si="134"/>
        <v>1.7629440605897237</v>
      </c>
      <c r="R446" s="27">
        <f t="shared" si="135"/>
        <v>7.5786150962684653</v>
      </c>
      <c r="S446" s="28">
        <v>47.940904832260962</v>
      </c>
      <c r="T446" s="27">
        <f t="shared" si="136"/>
        <v>1.6896719944400727</v>
      </c>
      <c r="U446" s="27">
        <f t="shared" si="137"/>
        <v>6.9599500596096924</v>
      </c>
      <c r="V446" s="28">
        <v>50.638473320945842</v>
      </c>
      <c r="W446" s="27">
        <f t="shared" si="152"/>
        <v>1.7129733939721925</v>
      </c>
      <c r="X446" s="27">
        <f t="shared" si="153"/>
        <v>7.1511169282109943</v>
      </c>
      <c r="Y446" s="26">
        <v>3.3333333333333335</v>
      </c>
      <c r="Z446" s="27">
        <f t="shared" si="142"/>
        <v>0.63682209758717434</v>
      </c>
      <c r="AA446" s="27">
        <f t="shared" si="143"/>
        <v>1.9578900207451218</v>
      </c>
      <c r="AB446" s="29">
        <v>205.33333333333334</v>
      </c>
      <c r="AC446" s="27">
        <f t="shared" si="144"/>
        <v>2.3145693943004555</v>
      </c>
      <c r="AD446" s="27">
        <f t="shared" si="145"/>
        <v>14.346892811104896</v>
      </c>
      <c r="AE446" s="30">
        <v>1.54</v>
      </c>
      <c r="AF446" s="27">
        <f t="shared" si="146"/>
        <v>0.40483371661993806</v>
      </c>
      <c r="AG446" s="27">
        <f t="shared" si="147"/>
        <v>1.42828568570857</v>
      </c>
      <c r="AH446" s="31">
        <v>17.866666666666667</v>
      </c>
      <c r="AI446" s="27">
        <f t="shared" si="148"/>
        <v>1.2756951764686091</v>
      </c>
      <c r="AJ446" s="27">
        <f t="shared" si="149"/>
        <v>4.285634919900045</v>
      </c>
      <c r="AK446" s="25">
        <v>2.0099999999999998</v>
      </c>
      <c r="AL446" s="27">
        <f t="shared" si="150"/>
        <v>0.47856649559384334</v>
      </c>
      <c r="AM446" s="27">
        <f t="shared" si="151"/>
        <v>1.5842979517754858</v>
      </c>
    </row>
    <row r="447" spans="1:39" s="25" customFormat="1" x14ac:dyDescent="0.2">
      <c r="A447" s="25">
        <v>40</v>
      </c>
      <c r="B447" s="25">
        <v>2</v>
      </c>
      <c r="C447" s="26">
        <v>40.020000000000003</v>
      </c>
      <c r="D447" s="26" t="s">
        <v>313</v>
      </c>
      <c r="E447" s="9" t="s">
        <v>11</v>
      </c>
      <c r="F447" s="9">
        <v>1</v>
      </c>
      <c r="G447" s="27">
        <v>15</v>
      </c>
      <c r="H447" s="27">
        <f t="shared" si="132"/>
        <v>1.2041199826559248</v>
      </c>
      <c r="I447" s="27">
        <f t="shared" si="133"/>
        <v>3.9370039370059056</v>
      </c>
      <c r="J447" s="27">
        <v>58</v>
      </c>
      <c r="K447" s="27">
        <f t="shared" si="138"/>
        <v>1.7708520116421442</v>
      </c>
      <c r="L447" s="27">
        <f t="shared" si="139"/>
        <v>7.6485292703891776</v>
      </c>
      <c r="M447" s="27">
        <v>65</v>
      </c>
      <c r="N447" s="27">
        <f t="shared" si="140"/>
        <v>1.8195439355418688</v>
      </c>
      <c r="O447" s="27">
        <f t="shared" si="141"/>
        <v>8.0932070281193234</v>
      </c>
      <c r="P447" s="26">
        <v>63.601463157955834</v>
      </c>
      <c r="Q447" s="27">
        <f t="shared" si="134"/>
        <v>1.8102423544382771</v>
      </c>
      <c r="R447" s="27">
        <f t="shared" si="135"/>
        <v>8.0063389359903958</v>
      </c>
      <c r="S447" s="28" t="s">
        <v>29</v>
      </c>
      <c r="T447" s="31" t="s">
        <v>29</v>
      </c>
      <c r="U447" s="31" t="s">
        <v>29</v>
      </c>
      <c r="V447" s="28" t="s">
        <v>29</v>
      </c>
      <c r="W447" s="31" t="s">
        <v>29</v>
      </c>
      <c r="X447" s="31" t="s">
        <v>29</v>
      </c>
      <c r="Y447" s="26">
        <v>0.33333333333333331</v>
      </c>
      <c r="Z447" s="27">
        <f t="shared" si="142"/>
        <v>0.12493873660829993</v>
      </c>
      <c r="AA447" s="27">
        <f t="shared" si="143"/>
        <v>0.91287092917527679</v>
      </c>
      <c r="AB447" s="29">
        <v>211.5</v>
      </c>
      <c r="AC447" s="27">
        <f t="shared" si="144"/>
        <v>2.3273589343863303</v>
      </c>
      <c r="AD447" s="27">
        <f t="shared" si="145"/>
        <v>14.560219778561036</v>
      </c>
      <c r="AE447" s="30">
        <v>0.81</v>
      </c>
      <c r="AF447" s="27">
        <f t="shared" si="146"/>
        <v>0.2576785748691845</v>
      </c>
      <c r="AG447" s="27">
        <f t="shared" si="147"/>
        <v>1.1445523142259597</v>
      </c>
      <c r="AH447" s="31">
        <v>190.10000000000002</v>
      </c>
      <c r="AI447" s="27">
        <f t="shared" si="148"/>
        <v>2.2812606870550129</v>
      </c>
      <c r="AJ447" s="27">
        <f t="shared" si="149"/>
        <v>13.805795884337854</v>
      </c>
      <c r="AK447" s="25">
        <v>1.77</v>
      </c>
      <c r="AL447" s="27">
        <f t="shared" si="150"/>
        <v>0.44247976906444858</v>
      </c>
      <c r="AM447" s="27">
        <f t="shared" si="151"/>
        <v>1.5066519173319364</v>
      </c>
    </row>
    <row r="448" spans="1:39" s="25" customFormat="1" x14ac:dyDescent="0.2">
      <c r="A448" s="25">
        <v>40</v>
      </c>
      <c r="B448" s="25">
        <v>3</v>
      </c>
      <c r="C448" s="26">
        <v>40.03</v>
      </c>
      <c r="D448" s="26" t="s">
        <v>316</v>
      </c>
      <c r="E448" s="9" t="s">
        <v>280</v>
      </c>
      <c r="F448" s="9">
        <v>1</v>
      </c>
      <c r="G448" s="27">
        <v>14</v>
      </c>
      <c r="H448" s="27">
        <f t="shared" si="132"/>
        <v>1.1760912590556813</v>
      </c>
      <c r="I448" s="27">
        <f t="shared" si="133"/>
        <v>3.8078865529319543</v>
      </c>
      <c r="J448" s="27">
        <v>80</v>
      </c>
      <c r="K448" s="27">
        <f t="shared" si="138"/>
        <v>1.9084850188786497</v>
      </c>
      <c r="L448" s="27">
        <f t="shared" si="139"/>
        <v>8.9721792224631809</v>
      </c>
      <c r="M448" s="27">
        <v>80</v>
      </c>
      <c r="N448" s="27">
        <f t="shared" si="140"/>
        <v>1.9084850188786497</v>
      </c>
      <c r="O448" s="27">
        <f t="shared" si="141"/>
        <v>8.9721792224631809</v>
      </c>
      <c r="P448" s="26">
        <v>81.718441968559333</v>
      </c>
      <c r="Q448" s="27">
        <f t="shared" si="134"/>
        <v>1.9176023457350015</v>
      </c>
      <c r="R448" s="27">
        <f t="shared" si="135"/>
        <v>9.0674385560950643</v>
      </c>
      <c r="S448" s="28">
        <v>53.386477090157776</v>
      </c>
      <c r="T448" s="27">
        <f t="shared" si="136"/>
        <v>1.7354909280952548</v>
      </c>
      <c r="U448" s="27">
        <f t="shared" si="137"/>
        <v>7.3407409088019024</v>
      </c>
      <c r="V448" s="28">
        <v>92.229669492899731</v>
      </c>
      <c r="W448" s="27">
        <f t="shared" si="152"/>
        <v>1.9695541446127314</v>
      </c>
      <c r="X448" s="27">
        <f t="shared" si="153"/>
        <v>9.6296245769448205</v>
      </c>
      <c r="Y448" s="26">
        <f>9/3</f>
        <v>3</v>
      </c>
      <c r="Z448" s="27">
        <f t="shared" si="142"/>
        <v>0.6020599913279624</v>
      </c>
      <c r="AA448" s="27">
        <f t="shared" si="143"/>
        <v>1.8708286933869707</v>
      </c>
      <c r="AB448" s="29">
        <v>223.66666666666666</v>
      </c>
      <c r="AC448" s="27">
        <f t="shared" si="144"/>
        <v>2.3515386418156572</v>
      </c>
      <c r="AD448" s="27">
        <f t="shared" si="145"/>
        <v>14.972196454317137</v>
      </c>
      <c r="AE448" s="30">
        <v>1.28</v>
      </c>
      <c r="AF448" s="27">
        <f t="shared" si="146"/>
        <v>0.35793484700045386</v>
      </c>
      <c r="AG448" s="27">
        <f t="shared" si="147"/>
        <v>1.3341664064126333</v>
      </c>
      <c r="AH448" s="31">
        <v>32</v>
      </c>
      <c r="AI448" s="27">
        <f t="shared" si="148"/>
        <v>1.5185139398778875</v>
      </c>
      <c r="AJ448" s="27">
        <f t="shared" si="149"/>
        <v>5.7008771254956896</v>
      </c>
      <c r="AK448" s="25">
        <v>2.0299999999999998</v>
      </c>
      <c r="AL448" s="27">
        <f t="shared" si="150"/>
        <v>0.48144262850230496</v>
      </c>
      <c r="AM448" s="27">
        <f t="shared" si="151"/>
        <v>1.5905973720586866</v>
      </c>
    </row>
    <row r="449" spans="1:39" s="25" customFormat="1" x14ac:dyDescent="0.2">
      <c r="A449" s="25">
        <v>40</v>
      </c>
      <c r="B449" s="25">
        <v>4</v>
      </c>
      <c r="C449" s="26">
        <v>40.04</v>
      </c>
      <c r="D449" s="26" t="s">
        <v>316</v>
      </c>
      <c r="E449" s="9" t="s">
        <v>211</v>
      </c>
      <c r="F449" s="9">
        <v>1</v>
      </c>
      <c r="G449" s="27">
        <v>15</v>
      </c>
      <c r="H449" s="27">
        <f t="shared" si="132"/>
        <v>1.2041199826559248</v>
      </c>
      <c r="I449" s="27">
        <f t="shared" si="133"/>
        <v>3.9370039370059056</v>
      </c>
      <c r="J449" s="27">
        <v>85</v>
      </c>
      <c r="K449" s="27">
        <f t="shared" si="138"/>
        <v>1.9344984512435677</v>
      </c>
      <c r="L449" s="27">
        <f t="shared" si="139"/>
        <v>9.2466210044534645</v>
      </c>
      <c r="M449" s="27">
        <v>85</v>
      </c>
      <c r="N449" s="27">
        <f t="shared" si="140"/>
        <v>1.9344984512435677</v>
      </c>
      <c r="O449" s="27">
        <f t="shared" si="141"/>
        <v>9.2466210044534645</v>
      </c>
      <c r="P449" s="26">
        <v>87.3845139958689</v>
      </c>
      <c r="Q449" s="27">
        <f t="shared" si="134"/>
        <v>1.9463761781884292</v>
      </c>
      <c r="R449" s="27">
        <f t="shared" si="135"/>
        <v>9.3746740741141981</v>
      </c>
      <c r="S449" s="28">
        <v>83.160147442483122</v>
      </c>
      <c r="T449" s="27">
        <f t="shared" si="136"/>
        <v>1.9251064876628095</v>
      </c>
      <c r="U449" s="27">
        <f t="shared" si="137"/>
        <v>9.1465921217950417</v>
      </c>
      <c r="V449" s="28">
        <v>73.611335517848119</v>
      </c>
      <c r="W449" s="27">
        <f t="shared" si="152"/>
        <v>1.8728048137845443</v>
      </c>
      <c r="X449" s="27">
        <f t="shared" si="153"/>
        <v>8.6087940803487761</v>
      </c>
      <c r="Y449" s="26">
        <v>0.66666666666666663</v>
      </c>
      <c r="Z449" s="27">
        <f t="shared" si="142"/>
        <v>0.22184874961635634</v>
      </c>
      <c r="AA449" s="27">
        <f t="shared" si="143"/>
        <v>1.0801234497346432</v>
      </c>
      <c r="AB449" s="29">
        <v>198</v>
      </c>
      <c r="AC449" s="27">
        <f t="shared" si="144"/>
        <v>2.2988530764097068</v>
      </c>
      <c r="AD449" s="27">
        <f t="shared" si="145"/>
        <v>14.089002803605371</v>
      </c>
      <c r="AE449" s="30">
        <v>1.25</v>
      </c>
      <c r="AF449" s="27">
        <f t="shared" si="146"/>
        <v>0.35218251811136247</v>
      </c>
      <c r="AG449" s="27">
        <f t="shared" si="147"/>
        <v>1.3228756555322954</v>
      </c>
      <c r="AH449" s="31">
        <v>40.1</v>
      </c>
      <c r="AI449" s="27">
        <f t="shared" si="148"/>
        <v>1.6138418218760693</v>
      </c>
      <c r="AJ449" s="27">
        <f t="shared" si="149"/>
        <v>6.3718129288295966</v>
      </c>
      <c r="AK449" s="25">
        <v>2.36</v>
      </c>
      <c r="AL449" s="27">
        <f t="shared" si="150"/>
        <v>0.52633927738984398</v>
      </c>
      <c r="AM449" s="27">
        <f t="shared" si="151"/>
        <v>1.6911534525287764</v>
      </c>
    </row>
    <row r="450" spans="1:39" s="25" customFormat="1" x14ac:dyDescent="0.2">
      <c r="A450" s="25">
        <v>40</v>
      </c>
      <c r="B450" s="25">
        <v>5</v>
      </c>
      <c r="C450" s="26">
        <v>40.049999999999997</v>
      </c>
      <c r="D450" s="26" t="s">
        <v>316</v>
      </c>
      <c r="E450" s="9" t="s">
        <v>195</v>
      </c>
      <c r="F450" s="9">
        <v>1</v>
      </c>
      <c r="G450" s="27">
        <v>5</v>
      </c>
      <c r="H450" s="27">
        <f t="shared" si="132"/>
        <v>0.77815125038364363</v>
      </c>
      <c r="I450" s="27">
        <f t="shared" si="133"/>
        <v>2.3452078799117149</v>
      </c>
      <c r="J450" s="27" t="s">
        <v>29</v>
      </c>
      <c r="K450" s="31" t="s">
        <v>29</v>
      </c>
      <c r="L450" s="31" t="s">
        <v>29</v>
      </c>
      <c r="M450" s="31" t="s">
        <v>29</v>
      </c>
      <c r="N450" s="31" t="s">
        <v>29</v>
      </c>
      <c r="O450" s="31" t="s">
        <v>29</v>
      </c>
      <c r="P450" s="26">
        <v>71.274997297439555</v>
      </c>
      <c r="Q450" s="27">
        <f t="shared" si="134"/>
        <v>1.8589880841032336</v>
      </c>
      <c r="R450" s="27">
        <f t="shared" si="135"/>
        <v>8.4720125883664483</v>
      </c>
      <c r="S450" s="28" t="s">
        <v>29</v>
      </c>
      <c r="T450" s="31" t="s">
        <v>29</v>
      </c>
      <c r="U450" s="31" t="s">
        <v>29</v>
      </c>
      <c r="V450" s="31" t="s">
        <v>29</v>
      </c>
      <c r="W450" s="31" t="s">
        <v>29</v>
      </c>
      <c r="X450" s="31" t="s">
        <v>29</v>
      </c>
      <c r="Y450" s="26" t="s">
        <v>29</v>
      </c>
      <c r="Z450" s="31" t="s">
        <v>29</v>
      </c>
      <c r="AA450" s="31" t="s">
        <v>29</v>
      </c>
      <c r="AB450" s="31" t="s">
        <v>29</v>
      </c>
      <c r="AC450" s="31" t="s">
        <v>29</v>
      </c>
      <c r="AD450" s="31" t="s">
        <v>29</v>
      </c>
      <c r="AE450" s="31" t="s">
        <v>29</v>
      </c>
      <c r="AF450" s="31" t="s">
        <v>29</v>
      </c>
      <c r="AG450" s="31" t="s">
        <v>29</v>
      </c>
      <c r="AH450" s="31" t="s">
        <v>29</v>
      </c>
      <c r="AI450" s="31" t="s">
        <v>29</v>
      </c>
      <c r="AJ450" s="31" t="s">
        <v>29</v>
      </c>
      <c r="AK450" s="31" t="s">
        <v>29</v>
      </c>
      <c r="AL450" s="31" t="s">
        <v>29</v>
      </c>
      <c r="AM450" s="31" t="s">
        <v>29</v>
      </c>
    </row>
    <row r="451" spans="1:39" s="25" customFormat="1" x14ac:dyDescent="0.2">
      <c r="A451" s="25">
        <v>40</v>
      </c>
      <c r="B451" s="25">
        <v>6</v>
      </c>
      <c r="C451" s="26">
        <v>40.06</v>
      </c>
      <c r="D451" s="26" t="s">
        <v>316</v>
      </c>
      <c r="E451" s="9" t="s">
        <v>118</v>
      </c>
      <c r="F451" s="9">
        <v>1</v>
      </c>
      <c r="G451" s="27">
        <v>12</v>
      </c>
      <c r="H451" s="27">
        <f t="shared" ref="H451:H514" si="154">LOG10(G451+1)</f>
        <v>1.1139433523068367</v>
      </c>
      <c r="I451" s="27">
        <f t="shared" ref="I451:I514" si="155">SQRT(G451+0.5)</f>
        <v>3.5355339059327378</v>
      </c>
      <c r="J451" s="27">
        <v>92</v>
      </c>
      <c r="K451" s="27">
        <f t="shared" ref="K451:K514" si="156">LOG10(J451+1)</f>
        <v>1.968482948553935</v>
      </c>
      <c r="L451" s="27">
        <f t="shared" ref="L451:L514" si="157">SQRT(J451+0.5)</f>
        <v>9.6176920308356717</v>
      </c>
      <c r="M451" s="27">
        <v>92</v>
      </c>
      <c r="N451" s="27">
        <f t="shared" ref="N451:N514" si="158">LOG10(M451+1)</f>
        <v>1.968482948553935</v>
      </c>
      <c r="O451" s="27">
        <f t="shared" ref="O451:O514" si="159">SQRT(M451+0.5)</f>
        <v>9.6176920308356717</v>
      </c>
      <c r="P451" s="26">
        <v>98.785525168071302</v>
      </c>
      <c r="Q451" s="27">
        <f t="shared" ref="Q451:Q481" si="160">LOG10(P451+1)</f>
        <v>1.9990675473439092</v>
      </c>
      <c r="R451" s="27">
        <f t="shared" ref="R451:R514" si="161">SQRT(P451+0.5)</f>
        <v>9.9642122201442156</v>
      </c>
      <c r="S451" s="28">
        <v>86.404650325582054</v>
      </c>
      <c r="T451" s="27">
        <f t="shared" ref="T451:T514" si="162">LOG10(S451+1)</f>
        <v>1.9415345396940384</v>
      </c>
      <c r="U451" s="27">
        <f t="shared" ref="U451:U514" si="163">SQRT(S451+0.5)</f>
        <v>9.3222663728077446</v>
      </c>
      <c r="V451" s="28">
        <v>67.206021665659932</v>
      </c>
      <c r="W451" s="27">
        <f t="shared" ref="W451:W514" si="164">LOG10(V451+1)</f>
        <v>1.8338227186553397</v>
      </c>
      <c r="X451" s="27">
        <f t="shared" ref="X451:X514" si="165">SQRT(V451+0.5)</f>
        <v>8.2283668893444428</v>
      </c>
      <c r="Y451" s="26">
        <v>6</v>
      </c>
      <c r="Z451" s="27">
        <f t="shared" ref="Z451:Z514" si="166">LOG10(Y451+1)</f>
        <v>0.84509804001425681</v>
      </c>
      <c r="AA451" s="27">
        <f t="shared" ref="AA451:AA514" si="167">SQRT(Y451+0.5)</f>
        <v>2.5495097567963922</v>
      </c>
      <c r="AB451" s="29">
        <v>258</v>
      </c>
      <c r="AC451" s="27">
        <f t="shared" ref="AC451:AC514" si="168">LOG10(AB451+1)</f>
        <v>2.4132997640812519</v>
      </c>
      <c r="AD451" s="27">
        <f t="shared" ref="AD451:AD514" si="169">SQRT(AB451+0.5)</f>
        <v>16.077935190813527</v>
      </c>
      <c r="AE451" s="30">
        <v>1.25</v>
      </c>
      <c r="AF451" s="27">
        <f t="shared" ref="AF451:AF514" si="170">LOG10(AE451+1)</f>
        <v>0.35218251811136247</v>
      </c>
      <c r="AG451" s="27">
        <f t="shared" ref="AG451:AG514" si="171">SQRT(AE451+0.5)</f>
        <v>1.3228756555322954</v>
      </c>
      <c r="AH451" s="31">
        <v>5.0999999999999996</v>
      </c>
      <c r="AI451" s="27">
        <f t="shared" ref="AI451:AI514" si="172">LOG10(AH451+1)</f>
        <v>0.78532983501076703</v>
      </c>
      <c r="AJ451" s="27">
        <f t="shared" ref="AJ451:AJ514" si="173">SQRT(AH451+0.5)</f>
        <v>2.3664319132398464</v>
      </c>
      <c r="AK451" s="25">
        <v>1.87</v>
      </c>
      <c r="AL451" s="27">
        <f t="shared" ref="AL451:AL514" si="174">LOG10(AK451+1)</f>
        <v>0.45788189673399232</v>
      </c>
      <c r="AM451" s="27">
        <f t="shared" ref="AM451:AM514" si="175">SQRT(AK451+0.5)</f>
        <v>1.5394804318340654</v>
      </c>
    </row>
    <row r="452" spans="1:39" s="25" customFormat="1" x14ac:dyDescent="0.2">
      <c r="A452" s="25">
        <v>40</v>
      </c>
      <c r="B452" s="25">
        <v>7</v>
      </c>
      <c r="C452" s="26">
        <v>40.07</v>
      </c>
      <c r="D452" s="26" t="s">
        <v>315</v>
      </c>
      <c r="E452" s="9" t="s">
        <v>63</v>
      </c>
      <c r="F452" s="9">
        <v>2</v>
      </c>
      <c r="G452" s="27">
        <v>2</v>
      </c>
      <c r="H452" s="27">
        <f t="shared" si="154"/>
        <v>0.47712125471966244</v>
      </c>
      <c r="I452" s="27">
        <f t="shared" si="155"/>
        <v>1.5811388300841898</v>
      </c>
      <c r="J452" s="27">
        <v>128</v>
      </c>
      <c r="K452" s="27">
        <f t="shared" si="156"/>
        <v>2.1105897102992488</v>
      </c>
      <c r="L452" s="27">
        <f t="shared" si="157"/>
        <v>11.335784048754634</v>
      </c>
      <c r="M452" s="27">
        <v>135</v>
      </c>
      <c r="N452" s="27">
        <f t="shared" si="158"/>
        <v>2.1335389083702174</v>
      </c>
      <c r="O452" s="27">
        <f t="shared" si="159"/>
        <v>11.640446726822816</v>
      </c>
      <c r="P452" s="26">
        <v>80.244991064440029</v>
      </c>
      <c r="Q452" s="27">
        <f t="shared" si="160"/>
        <v>1.9097965952493092</v>
      </c>
      <c r="R452" s="27">
        <f t="shared" si="161"/>
        <v>8.9858216688536636</v>
      </c>
      <c r="S452" s="28">
        <v>96.836632459801095</v>
      </c>
      <c r="T452" s="27">
        <f t="shared" si="162"/>
        <v>1.9905014958547274</v>
      </c>
      <c r="U452" s="27">
        <f t="shared" si="163"/>
        <v>9.8659329239459712</v>
      </c>
      <c r="V452" s="28" t="s">
        <v>29</v>
      </c>
      <c r="W452" s="31" t="s">
        <v>29</v>
      </c>
      <c r="X452" s="31" t="s">
        <v>29</v>
      </c>
      <c r="Y452" s="26">
        <v>11</v>
      </c>
      <c r="Z452" s="27">
        <f t="shared" si="166"/>
        <v>1.0791812460476249</v>
      </c>
      <c r="AA452" s="27">
        <f t="shared" si="167"/>
        <v>3.3911649915626341</v>
      </c>
      <c r="AB452" s="29">
        <v>554.5</v>
      </c>
      <c r="AC452" s="27">
        <f t="shared" si="168"/>
        <v>2.7446840632768863</v>
      </c>
      <c r="AD452" s="27">
        <f t="shared" si="169"/>
        <v>23.558437978779494</v>
      </c>
      <c r="AE452" s="30">
        <v>1.53</v>
      </c>
      <c r="AF452" s="27">
        <f t="shared" si="170"/>
        <v>0.40312052117581798</v>
      </c>
      <c r="AG452" s="27">
        <f t="shared" si="171"/>
        <v>1.4247806848775009</v>
      </c>
      <c r="AH452" s="31">
        <v>20.5</v>
      </c>
      <c r="AI452" s="27">
        <f t="shared" si="172"/>
        <v>1.3324384599156054</v>
      </c>
      <c r="AJ452" s="27">
        <f t="shared" si="173"/>
        <v>4.5825756949558398</v>
      </c>
      <c r="AK452" s="25">
        <v>2.1</v>
      </c>
      <c r="AL452" s="27">
        <f t="shared" si="174"/>
        <v>0.49136169383427269</v>
      </c>
      <c r="AM452" s="27">
        <f t="shared" si="175"/>
        <v>1.61245154965971</v>
      </c>
    </row>
    <row r="453" spans="1:39" s="25" customFormat="1" x14ac:dyDescent="0.2">
      <c r="A453" s="25">
        <v>40</v>
      </c>
      <c r="B453" s="25">
        <v>8</v>
      </c>
      <c r="C453" s="26">
        <v>40.08</v>
      </c>
      <c r="D453" s="26" t="s">
        <v>315</v>
      </c>
      <c r="E453" s="9" t="s">
        <v>41</v>
      </c>
      <c r="F453" s="9">
        <v>2</v>
      </c>
      <c r="G453" s="27">
        <v>7</v>
      </c>
      <c r="H453" s="27">
        <f t="shared" si="154"/>
        <v>0.90308998699194354</v>
      </c>
      <c r="I453" s="27">
        <f t="shared" si="155"/>
        <v>2.7386127875258306</v>
      </c>
      <c r="J453" s="27">
        <v>142</v>
      </c>
      <c r="K453" s="27">
        <f t="shared" si="156"/>
        <v>2.1553360374650619</v>
      </c>
      <c r="L453" s="27">
        <f t="shared" si="157"/>
        <v>11.937336386313323</v>
      </c>
      <c r="M453" s="27">
        <v>142</v>
      </c>
      <c r="N453" s="27">
        <f t="shared" si="158"/>
        <v>2.1553360374650619</v>
      </c>
      <c r="O453" s="27">
        <f t="shared" si="159"/>
        <v>11.937336386313323</v>
      </c>
      <c r="P453" s="26">
        <v>125.73163274020652</v>
      </c>
      <c r="Q453" s="27">
        <f t="shared" si="160"/>
        <v>2.1028850301151309</v>
      </c>
      <c r="R453" s="27">
        <f t="shared" si="161"/>
        <v>11.235285165059519</v>
      </c>
      <c r="S453" s="28">
        <v>115.77614719908713</v>
      </c>
      <c r="T453" s="27">
        <f t="shared" si="162"/>
        <v>2.0673541424533841</v>
      </c>
      <c r="U453" s="27">
        <f t="shared" si="163"/>
        <v>10.783141805572582</v>
      </c>
      <c r="V453" s="28">
        <v>72.717371212141899</v>
      </c>
      <c r="W453" s="27">
        <f t="shared" si="164"/>
        <v>1.8675698397264071</v>
      </c>
      <c r="X453" s="27">
        <f t="shared" si="165"/>
        <v>8.5567149778487952</v>
      </c>
      <c r="Y453" s="26">
        <v>7.333333333333333</v>
      </c>
      <c r="Z453" s="27">
        <f t="shared" si="166"/>
        <v>0.92081875395237511</v>
      </c>
      <c r="AA453" s="27">
        <f t="shared" si="167"/>
        <v>2.7988092706244441</v>
      </c>
      <c r="AB453" s="29">
        <v>249.66666666666666</v>
      </c>
      <c r="AC453" s="27">
        <f t="shared" si="168"/>
        <v>2.3990965858719799</v>
      </c>
      <c r="AD453" s="27">
        <f t="shared" si="169"/>
        <v>15.816657885491065</v>
      </c>
      <c r="AE453" s="30">
        <v>1.32</v>
      </c>
      <c r="AF453" s="27">
        <f t="shared" si="170"/>
        <v>0.36548798489089973</v>
      </c>
      <c r="AG453" s="27">
        <f t="shared" si="171"/>
        <v>1.3490737563232043</v>
      </c>
      <c r="AH453" s="31">
        <v>3.1666666666666661</v>
      </c>
      <c r="AI453" s="27">
        <f t="shared" si="172"/>
        <v>0.61978875828839397</v>
      </c>
      <c r="AJ453" s="27">
        <f t="shared" si="173"/>
        <v>1.914854215512676</v>
      </c>
      <c r="AK453" s="25">
        <v>2.2200000000000002</v>
      </c>
      <c r="AL453" s="27">
        <f t="shared" si="174"/>
        <v>0.50785587169583091</v>
      </c>
      <c r="AM453" s="27">
        <f t="shared" si="175"/>
        <v>1.6492422502470643</v>
      </c>
    </row>
    <row r="454" spans="1:39" s="25" customFormat="1" x14ac:dyDescent="0.2">
      <c r="A454" s="25">
        <v>40</v>
      </c>
      <c r="B454" s="25">
        <v>9</v>
      </c>
      <c r="C454" s="26">
        <v>40.090000000000003</v>
      </c>
      <c r="D454" s="26" t="s">
        <v>315</v>
      </c>
      <c r="E454" s="9" t="s">
        <v>21</v>
      </c>
      <c r="F454" s="9">
        <v>2</v>
      </c>
      <c r="G454" s="27">
        <v>0</v>
      </c>
      <c r="H454" s="27">
        <f t="shared" si="154"/>
        <v>0</v>
      </c>
      <c r="I454" s="27">
        <f t="shared" si="155"/>
        <v>0.70710678118654757</v>
      </c>
      <c r="J454" s="27" t="s">
        <v>29</v>
      </c>
      <c r="K454" s="31" t="s">
        <v>29</v>
      </c>
      <c r="L454" s="31" t="s">
        <v>29</v>
      </c>
      <c r="M454" s="31" t="s">
        <v>29</v>
      </c>
      <c r="N454" s="31" t="s">
        <v>29</v>
      </c>
      <c r="O454" s="31" t="s">
        <v>29</v>
      </c>
      <c r="P454" s="31" t="s">
        <v>29</v>
      </c>
      <c r="Q454" s="31" t="s">
        <v>29</v>
      </c>
      <c r="R454" s="31" t="s">
        <v>29</v>
      </c>
      <c r="S454" s="31" t="s">
        <v>29</v>
      </c>
      <c r="T454" s="31" t="s">
        <v>29</v>
      </c>
      <c r="U454" s="31" t="s">
        <v>29</v>
      </c>
      <c r="V454" s="31" t="s">
        <v>29</v>
      </c>
      <c r="W454" s="31" t="s">
        <v>29</v>
      </c>
      <c r="X454" s="31" t="s">
        <v>29</v>
      </c>
      <c r="Y454" s="31" t="s">
        <v>29</v>
      </c>
      <c r="Z454" s="31" t="s">
        <v>29</v>
      </c>
      <c r="AA454" s="31" t="s">
        <v>29</v>
      </c>
      <c r="AB454" s="31" t="s">
        <v>29</v>
      </c>
      <c r="AC454" s="31" t="s">
        <v>29</v>
      </c>
      <c r="AD454" s="31" t="s">
        <v>29</v>
      </c>
      <c r="AE454" s="31" t="s">
        <v>29</v>
      </c>
      <c r="AF454" s="31" t="s">
        <v>29</v>
      </c>
      <c r="AG454" s="31" t="s">
        <v>29</v>
      </c>
      <c r="AH454" s="31" t="s">
        <v>29</v>
      </c>
      <c r="AI454" s="31" t="s">
        <v>29</v>
      </c>
      <c r="AJ454" s="31" t="s">
        <v>29</v>
      </c>
      <c r="AK454" s="31" t="s">
        <v>29</v>
      </c>
      <c r="AL454" s="31" t="s">
        <v>29</v>
      </c>
      <c r="AM454" s="31" t="s">
        <v>29</v>
      </c>
    </row>
    <row r="455" spans="1:39" s="25" customFormat="1" x14ac:dyDescent="0.2">
      <c r="A455" s="25">
        <v>40</v>
      </c>
      <c r="B455" s="25">
        <v>10</v>
      </c>
      <c r="C455" s="26">
        <v>40.1</v>
      </c>
      <c r="D455" s="26" t="s">
        <v>315</v>
      </c>
      <c r="E455" s="9" t="s">
        <v>77</v>
      </c>
      <c r="F455" s="9">
        <v>2</v>
      </c>
      <c r="G455" s="27">
        <v>5</v>
      </c>
      <c r="H455" s="27">
        <f t="shared" si="154"/>
        <v>0.77815125038364363</v>
      </c>
      <c r="I455" s="27">
        <f t="shared" si="155"/>
        <v>2.3452078799117149</v>
      </c>
      <c r="J455" s="27">
        <v>128</v>
      </c>
      <c r="K455" s="27">
        <f t="shared" si="156"/>
        <v>2.1105897102992488</v>
      </c>
      <c r="L455" s="27">
        <f t="shared" si="157"/>
        <v>11.335784048754634</v>
      </c>
      <c r="M455" s="27">
        <v>135</v>
      </c>
      <c r="N455" s="27">
        <f t="shared" si="158"/>
        <v>2.1335389083702174</v>
      </c>
      <c r="O455" s="27">
        <f t="shared" si="159"/>
        <v>11.640446726822816</v>
      </c>
      <c r="P455" s="26">
        <v>118.16611007466643</v>
      </c>
      <c r="Q455" s="27">
        <f t="shared" si="160"/>
        <v>2.0761527629525514</v>
      </c>
      <c r="R455" s="27">
        <f t="shared" si="161"/>
        <v>10.893397545057576</v>
      </c>
      <c r="S455" s="28">
        <v>104.57630218497292</v>
      </c>
      <c r="T455" s="27">
        <f t="shared" si="162"/>
        <v>2.0235664467463459</v>
      </c>
      <c r="U455" s="27">
        <f t="shared" si="163"/>
        <v>10.250673255204894</v>
      </c>
      <c r="V455" s="28">
        <v>70.041449422094431</v>
      </c>
      <c r="W455" s="27">
        <f t="shared" si="164"/>
        <v>1.8515118135475164</v>
      </c>
      <c r="X455" s="27">
        <f t="shared" si="165"/>
        <v>8.3988957263496502</v>
      </c>
      <c r="Y455" s="26">
        <v>9</v>
      </c>
      <c r="Z455" s="27">
        <f t="shared" si="166"/>
        <v>1</v>
      </c>
      <c r="AA455" s="27">
        <f t="shared" si="167"/>
        <v>3.082207001484488</v>
      </c>
      <c r="AB455" s="29">
        <v>318</v>
      </c>
      <c r="AC455" s="27">
        <f t="shared" si="168"/>
        <v>2.503790683057181</v>
      </c>
      <c r="AD455" s="27">
        <f t="shared" si="169"/>
        <v>17.846568297574748</v>
      </c>
      <c r="AE455" s="30" t="s">
        <v>29</v>
      </c>
      <c r="AF455" s="31" t="s">
        <v>29</v>
      </c>
      <c r="AG455" s="31" t="s">
        <v>29</v>
      </c>
      <c r="AH455" s="31">
        <v>2.5999999999999996</v>
      </c>
      <c r="AI455" s="27">
        <f t="shared" si="172"/>
        <v>0.55630250076728727</v>
      </c>
      <c r="AJ455" s="27">
        <f t="shared" si="173"/>
        <v>1.7606816861659007</v>
      </c>
      <c r="AK455" s="25">
        <v>2.44</v>
      </c>
      <c r="AL455" s="27">
        <f t="shared" si="174"/>
        <v>0.53655844257153007</v>
      </c>
      <c r="AM455" s="27">
        <f t="shared" si="175"/>
        <v>1.7146428199482247</v>
      </c>
    </row>
    <row r="456" spans="1:39" s="25" customFormat="1" x14ac:dyDescent="0.2">
      <c r="A456" s="25">
        <v>40</v>
      </c>
      <c r="B456" s="25">
        <v>11</v>
      </c>
      <c r="C456" s="26">
        <v>40.11</v>
      </c>
      <c r="D456" s="26" t="s">
        <v>312</v>
      </c>
      <c r="E456" s="9" t="s">
        <v>9</v>
      </c>
      <c r="F456" s="9">
        <v>2</v>
      </c>
      <c r="G456" s="27">
        <v>14</v>
      </c>
      <c r="H456" s="27">
        <f t="shared" si="154"/>
        <v>1.1760912590556813</v>
      </c>
      <c r="I456" s="27">
        <f t="shared" si="155"/>
        <v>3.8078865529319543</v>
      </c>
      <c r="J456" s="27">
        <v>114</v>
      </c>
      <c r="K456" s="27">
        <f t="shared" si="156"/>
        <v>2.0606978403536118</v>
      </c>
      <c r="L456" s="27">
        <f t="shared" si="157"/>
        <v>10.700467279516348</v>
      </c>
      <c r="M456" s="27">
        <v>122</v>
      </c>
      <c r="N456" s="27">
        <f t="shared" si="158"/>
        <v>2.0899051114393981</v>
      </c>
      <c r="O456" s="27">
        <f t="shared" si="159"/>
        <v>11.067971810589327</v>
      </c>
      <c r="P456" s="26">
        <v>89.52478319546006</v>
      </c>
      <c r="Q456" s="27">
        <f t="shared" si="160"/>
        <v>1.9567674933661208</v>
      </c>
      <c r="R456" s="27">
        <f t="shared" si="161"/>
        <v>9.4881390796857552</v>
      </c>
      <c r="S456" s="28">
        <v>89.614154691322383</v>
      </c>
      <c r="T456" s="27">
        <f t="shared" si="162"/>
        <v>1.9571960434183042</v>
      </c>
      <c r="U456" s="27">
        <f t="shared" si="163"/>
        <v>9.4928475544128688</v>
      </c>
      <c r="V456" s="28">
        <v>62.68162639956239</v>
      </c>
      <c r="W456" s="27">
        <f t="shared" si="164"/>
        <v>1.8040141465533484</v>
      </c>
      <c r="X456" s="27">
        <f t="shared" si="165"/>
        <v>7.9486870865295982</v>
      </c>
      <c r="Y456" s="26">
        <v>8</v>
      </c>
      <c r="Z456" s="27">
        <f t="shared" si="166"/>
        <v>0.95424250943932487</v>
      </c>
      <c r="AA456" s="27">
        <f t="shared" si="167"/>
        <v>2.9154759474226504</v>
      </c>
      <c r="AB456" s="29">
        <v>319</v>
      </c>
      <c r="AC456" s="27">
        <f t="shared" si="168"/>
        <v>2.5051499783199058</v>
      </c>
      <c r="AD456" s="27">
        <f t="shared" si="169"/>
        <v>17.874562931719478</v>
      </c>
      <c r="AE456" s="30">
        <v>0.91</v>
      </c>
      <c r="AF456" s="27">
        <f t="shared" si="170"/>
        <v>0.28103336724772759</v>
      </c>
      <c r="AG456" s="27">
        <f t="shared" si="171"/>
        <v>1.1874342087037917</v>
      </c>
      <c r="AH456" s="31">
        <v>5.4333333333333327</v>
      </c>
      <c r="AI456" s="27">
        <f t="shared" si="172"/>
        <v>0.80843605428811127</v>
      </c>
      <c r="AJ456" s="27">
        <f t="shared" si="173"/>
        <v>2.435843454192681</v>
      </c>
      <c r="AK456" s="25">
        <v>2.04</v>
      </c>
      <c r="AL456" s="27">
        <f t="shared" si="174"/>
        <v>0.48287358360875376</v>
      </c>
      <c r="AM456" s="27">
        <f t="shared" si="175"/>
        <v>1.5937377450509227</v>
      </c>
    </row>
    <row r="457" spans="1:39" s="25" customFormat="1" x14ac:dyDescent="0.2">
      <c r="A457" s="25">
        <v>40</v>
      </c>
      <c r="B457" s="25">
        <v>12</v>
      </c>
      <c r="C457" s="26">
        <v>40.119999999999997</v>
      </c>
      <c r="D457" s="26" t="s">
        <v>315</v>
      </c>
      <c r="E457" s="9" t="s">
        <v>86</v>
      </c>
      <c r="F457" s="9">
        <v>2</v>
      </c>
      <c r="G457" s="27">
        <v>8</v>
      </c>
      <c r="H457" s="27">
        <f t="shared" si="154"/>
        <v>0.95424250943932487</v>
      </c>
      <c r="I457" s="27">
        <f t="shared" si="155"/>
        <v>2.9154759474226504</v>
      </c>
      <c r="J457" s="27">
        <v>114</v>
      </c>
      <c r="K457" s="27">
        <f t="shared" si="156"/>
        <v>2.0606978403536118</v>
      </c>
      <c r="L457" s="27">
        <f t="shared" si="157"/>
        <v>10.700467279516348</v>
      </c>
      <c r="M457" s="27">
        <v>114</v>
      </c>
      <c r="N457" s="27">
        <f t="shared" si="158"/>
        <v>2.0606978403536118</v>
      </c>
      <c r="O457" s="27">
        <f t="shared" si="159"/>
        <v>10.700467279516348</v>
      </c>
      <c r="P457" s="26">
        <v>122.16236045823597</v>
      </c>
      <c r="Q457" s="27">
        <f t="shared" si="160"/>
        <v>2.090478003746612</v>
      </c>
      <c r="R457" s="27">
        <f t="shared" si="161"/>
        <v>11.075304079718803</v>
      </c>
      <c r="S457" s="28">
        <v>94.910878673183731</v>
      </c>
      <c r="T457" s="27">
        <f t="shared" si="162"/>
        <v>1.9818678697335783</v>
      </c>
      <c r="U457" s="27">
        <f t="shared" si="163"/>
        <v>9.7678492347693275</v>
      </c>
      <c r="V457" s="28">
        <v>65.597563487195956</v>
      </c>
      <c r="W457" s="27">
        <f t="shared" si="164"/>
        <v>1.8234583405303244</v>
      </c>
      <c r="X457" s="27">
        <f t="shared" si="165"/>
        <v>8.1300408047681998</v>
      </c>
      <c r="Y457" s="26">
        <v>6</v>
      </c>
      <c r="Z457" s="27">
        <f t="shared" si="166"/>
        <v>0.84509804001425681</v>
      </c>
      <c r="AA457" s="27">
        <f t="shared" si="167"/>
        <v>2.5495097567963922</v>
      </c>
      <c r="AB457" s="29">
        <v>251.5</v>
      </c>
      <c r="AC457" s="27">
        <f t="shared" si="168"/>
        <v>2.4022613824546801</v>
      </c>
      <c r="AD457" s="27">
        <f t="shared" si="169"/>
        <v>15.874507866387544</v>
      </c>
      <c r="AE457" s="30">
        <v>1.59</v>
      </c>
      <c r="AF457" s="27">
        <f t="shared" si="170"/>
        <v>0.4132997640812518</v>
      </c>
      <c r="AG457" s="27">
        <f t="shared" si="171"/>
        <v>1.4456832294800961</v>
      </c>
      <c r="AH457" s="31" t="s">
        <v>29</v>
      </c>
      <c r="AI457" s="31" t="s">
        <v>29</v>
      </c>
      <c r="AJ457" s="31" t="s">
        <v>29</v>
      </c>
      <c r="AK457" s="31" t="s">
        <v>29</v>
      </c>
      <c r="AL457" s="31" t="s">
        <v>29</v>
      </c>
      <c r="AM457" s="31" t="s">
        <v>29</v>
      </c>
    </row>
    <row r="458" spans="1:39" s="25" customFormat="1" x14ac:dyDescent="0.2">
      <c r="A458" s="25">
        <v>41</v>
      </c>
      <c r="B458" s="25">
        <v>1</v>
      </c>
      <c r="C458" s="26">
        <v>41.01</v>
      </c>
      <c r="D458" s="26" t="s">
        <v>316</v>
      </c>
      <c r="E458" s="9" t="s">
        <v>282</v>
      </c>
      <c r="F458" s="9">
        <v>1</v>
      </c>
      <c r="G458" s="27">
        <v>13</v>
      </c>
      <c r="H458" s="27">
        <f t="shared" si="154"/>
        <v>1.146128035678238</v>
      </c>
      <c r="I458" s="27">
        <f t="shared" si="155"/>
        <v>3.6742346141747673</v>
      </c>
      <c r="J458" s="27">
        <v>92</v>
      </c>
      <c r="K458" s="27">
        <f t="shared" si="156"/>
        <v>1.968482948553935</v>
      </c>
      <c r="L458" s="27">
        <f t="shared" si="157"/>
        <v>9.6176920308356717</v>
      </c>
      <c r="M458" s="27">
        <v>92</v>
      </c>
      <c r="N458" s="27">
        <f t="shared" si="158"/>
        <v>1.968482948553935</v>
      </c>
      <c r="O458" s="27">
        <f t="shared" si="159"/>
        <v>9.6176920308356717</v>
      </c>
      <c r="P458" s="26">
        <v>99.046900836878393</v>
      </c>
      <c r="Q458" s="27">
        <f t="shared" si="160"/>
        <v>2.0002036399958301</v>
      </c>
      <c r="R458" s="27">
        <f t="shared" si="161"/>
        <v>9.9773193211843427</v>
      </c>
      <c r="S458" s="28">
        <v>82.688492984952859</v>
      </c>
      <c r="T458" s="27">
        <f t="shared" si="162"/>
        <v>1.9226657473995756</v>
      </c>
      <c r="U458" s="27">
        <f t="shared" si="163"/>
        <v>9.120772608992775</v>
      </c>
      <c r="V458" s="28">
        <v>94.158061770462467</v>
      </c>
      <c r="W458" s="27">
        <f t="shared" si="164"/>
        <v>1.978445587516495</v>
      </c>
      <c r="X458" s="27">
        <f t="shared" si="165"/>
        <v>9.7292374711722633</v>
      </c>
      <c r="Y458" s="26">
        <v>3.3333333333333335</v>
      </c>
      <c r="Z458" s="27">
        <f t="shared" si="166"/>
        <v>0.63682209758717434</v>
      </c>
      <c r="AA458" s="27">
        <f t="shared" si="167"/>
        <v>1.9578900207451218</v>
      </c>
      <c r="AB458" s="29">
        <v>206.66666666666666</v>
      </c>
      <c r="AC458" s="27">
        <f t="shared" si="168"/>
        <v>2.3173667919395071</v>
      </c>
      <c r="AD458" s="27">
        <f t="shared" si="169"/>
        <v>14.393285471589406</v>
      </c>
      <c r="AE458" s="30">
        <v>1.55</v>
      </c>
      <c r="AF458" s="27">
        <f t="shared" si="170"/>
        <v>0.40654018043395512</v>
      </c>
      <c r="AG458" s="27">
        <f t="shared" si="171"/>
        <v>1.4317821063276353</v>
      </c>
      <c r="AH458" s="31">
        <v>3.2666666666666662</v>
      </c>
      <c r="AI458" s="27">
        <f t="shared" si="172"/>
        <v>0.63008871492820584</v>
      </c>
      <c r="AJ458" s="27">
        <f t="shared" si="173"/>
        <v>1.9407902170679514</v>
      </c>
      <c r="AK458" s="25">
        <v>2.1850000000000001</v>
      </c>
      <c r="AL458" s="27">
        <f t="shared" si="174"/>
        <v>0.5031094366713692</v>
      </c>
      <c r="AM458" s="27">
        <f t="shared" si="175"/>
        <v>1.638596960817394</v>
      </c>
    </row>
    <row r="459" spans="1:39" s="25" customFormat="1" x14ac:dyDescent="0.2">
      <c r="A459" s="25">
        <v>41</v>
      </c>
      <c r="B459" s="25">
        <v>2</v>
      </c>
      <c r="C459" s="26">
        <v>41.02</v>
      </c>
      <c r="D459" s="26" t="s">
        <v>316</v>
      </c>
      <c r="E459" s="9" t="s">
        <v>284</v>
      </c>
      <c r="F459" s="9">
        <v>1</v>
      </c>
      <c r="G459" s="27">
        <v>10</v>
      </c>
      <c r="H459" s="27">
        <f t="shared" si="154"/>
        <v>1.0413926851582251</v>
      </c>
      <c r="I459" s="27">
        <f t="shared" si="155"/>
        <v>3.2403703492039302</v>
      </c>
      <c r="J459" s="27">
        <v>92</v>
      </c>
      <c r="K459" s="27">
        <f t="shared" si="156"/>
        <v>1.968482948553935</v>
      </c>
      <c r="L459" s="27">
        <f t="shared" si="157"/>
        <v>9.6176920308356717</v>
      </c>
      <c r="M459" s="27">
        <v>92</v>
      </c>
      <c r="N459" s="27">
        <f t="shared" si="158"/>
        <v>1.968482948553935</v>
      </c>
      <c r="O459" s="27">
        <f t="shared" si="159"/>
        <v>9.6176920308356717</v>
      </c>
      <c r="P459" s="26">
        <v>87.858804499499144</v>
      </c>
      <c r="Q459" s="27">
        <f t="shared" si="160"/>
        <v>1.9487004659748133</v>
      </c>
      <c r="R459" s="27">
        <f t="shared" si="161"/>
        <v>9.3999364093327333</v>
      </c>
      <c r="S459" s="28">
        <v>84.95502862428674</v>
      </c>
      <c r="T459" s="27">
        <f t="shared" si="162"/>
        <v>1.9342712892824734</v>
      </c>
      <c r="U459" s="27">
        <f t="shared" si="163"/>
        <v>9.2441889111098732</v>
      </c>
      <c r="V459" s="28">
        <v>99.853245995793756</v>
      </c>
      <c r="W459" s="27">
        <f t="shared" si="164"/>
        <v>2.0036898806883494</v>
      </c>
      <c r="X459" s="27">
        <f t="shared" si="165"/>
        <v>10.017646729436697</v>
      </c>
      <c r="Y459" s="26">
        <v>4</v>
      </c>
      <c r="Z459" s="27">
        <f t="shared" si="166"/>
        <v>0.69897000433601886</v>
      </c>
      <c r="AA459" s="27">
        <f t="shared" si="167"/>
        <v>2.1213203435596424</v>
      </c>
      <c r="AB459" s="29">
        <v>157.33333333333334</v>
      </c>
      <c r="AC459" s="27">
        <f t="shared" si="168"/>
        <v>2.1995723549052042</v>
      </c>
      <c r="AD459" s="27">
        <f t="shared" si="169"/>
        <v>12.563173696695168</v>
      </c>
      <c r="AE459" s="30">
        <v>1.74</v>
      </c>
      <c r="AF459" s="27">
        <f t="shared" si="170"/>
        <v>0.43775056282038799</v>
      </c>
      <c r="AG459" s="27">
        <f t="shared" si="171"/>
        <v>1.4966629547095767</v>
      </c>
      <c r="AH459" s="31" t="s">
        <v>29</v>
      </c>
      <c r="AI459" s="31" t="s">
        <v>29</v>
      </c>
      <c r="AJ459" s="31" t="s">
        <v>29</v>
      </c>
      <c r="AK459" s="31" t="s">
        <v>29</v>
      </c>
      <c r="AL459" s="31" t="s">
        <v>29</v>
      </c>
      <c r="AM459" s="31" t="s">
        <v>29</v>
      </c>
    </row>
    <row r="460" spans="1:39" s="25" customFormat="1" x14ac:dyDescent="0.2">
      <c r="A460" s="25">
        <v>41</v>
      </c>
      <c r="B460" s="25">
        <v>3</v>
      </c>
      <c r="C460" s="26">
        <v>41.03</v>
      </c>
      <c r="D460" s="26" t="s">
        <v>313</v>
      </c>
      <c r="E460" s="9" t="s">
        <v>11</v>
      </c>
      <c r="F460" s="9">
        <v>1</v>
      </c>
      <c r="G460" s="27">
        <v>15</v>
      </c>
      <c r="H460" s="27">
        <f t="shared" si="154"/>
        <v>1.2041199826559248</v>
      </c>
      <c r="I460" s="27">
        <f t="shared" si="155"/>
        <v>3.9370039370059056</v>
      </c>
      <c r="J460" s="27">
        <v>58</v>
      </c>
      <c r="K460" s="27">
        <f t="shared" si="156"/>
        <v>1.7708520116421442</v>
      </c>
      <c r="L460" s="27">
        <f t="shared" si="157"/>
        <v>7.6485292703891776</v>
      </c>
      <c r="M460" s="27">
        <v>65</v>
      </c>
      <c r="N460" s="27">
        <f t="shared" si="158"/>
        <v>1.8195439355418688</v>
      </c>
      <c r="O460" s="27">
        <f t="shared" si="159"/>
        <v>8.0932070281193234</v>
      </c>
      <c r="P460" s="26">
        <v>79.261270504614586</v>
      </c>
      <c r="Q460" s="27">
        <f t="shared" si="160"/>
        <v>1.90450603016453</v>
      </c>
      <c r="R460" s="27">
        <f t="shared" si="161"/>
        <v>8.9309165545656395</v>
      </c>
      <c r="S460" s="28" t="s">
        <v>29</v>
      </c>
      <c r="T460" s="31" t="s">
        <v>29</v>
      </c>
      <c r="U460" s="31" t="s">
        <v>29</v>
      </c>
      <c r="V460" s="28" t="s">
        <v>29</v>
      </c>
      <c r="W460" s="31" t="s">
        <v>29</v>
      </c>
      <c r="X460" s="31" t="s">
        <v>29</v>
      </c>
      <c r="Y460" s="26">
        <v>0.33333333333333331</v>
      </c>
      <c r="Z460" s="27">
        <f t="shared" si="166"/>
        <v>0.12493873660829993</v>
      </c>
      <c r="AA460" s="27">
        <f t="shared" si="167"/>
        <v>0.91287092917527679</v>
      </c>
      <c r="AB460" s="29">
        <v>218.16666666666666</v>
      </c>
      <c r="AC460" s="27">
        <f t="shared" si="168"/>
        <v>2.3407745024421329</v>
      </c>
      <c r="AD460" s="27">
        <f t="shared" si="169"/>
        <v>14.787382008545888</v>
      </c>
      <c r="AE460" s="30">
        <v>0.51</v>
      </c>
      <c r="AF460" s="27">
        <f t="shared" si="170"/>
        <v>0.17897694729316943</v>
      </c>
      <c r="AG460" s="27">
        <f t="shared" si="171"/>
        <v>1.004987562112089</v>
      </c>
      <c r="AH460" s="31">
        <v>164.56666666666669</v>
      </c>
      <c r="AI460" s="27">
        <f t="shared" si="172"/>
        <v>2.2189729052755611</v>
      </c>
      <c r="AJ460" s="27">
        <f t="shared" si="173"/>
        <v>12.847827313077753</v>
      </c>
      <c r="AK460" s="25">
        <v>1.49</v>
      </c>
      <c r="AL460" s="27">
        <f t="shared" si="174"/>
        <v>0.3961993470957364</v>
      </c>
      <c r="AM460" s="27">
        <f t="shared" si="175"/>
        <v>1.4106735979665885</v>
      </c>
    </row>
    <row r="461" spans="1:39" s="25" customFormat="1" x14ac:dyDescent="0.2">
      <c r="A461" s="25">
        <v>41</v>
      </c>
      <c r="B461" s="25">
        <v>4</v>
      </c>
      <c r="C461" s="26">
        <v>41.04</v>
      </c>
      <c r="D461" s="26" t="s">
        <v>312</v>
      </c>
      <c r="E461" s="9" t="s">
        <v>9</v>
      </c>
      <c r="F461" s="9">
        <v>1</v>
      </c>
      <c r="G461" s="27">
        <v>13</v>
      </c>
      <c r="H461" s="27">
        <f t="shared" si="154"/>
        <v>1.146128035678238</v>
      </c>
      <c r="I461" s="27">
        <f t="shared" si="155"/>
        <v>3.6742346141747673</v>
      </c>
      <c r="J461" s="27">
        <v>122</v>
      </c>
      <c r="K461" s="27">
        <f t="shared" si="156"/>
        <v>2.0899051114393981</v>
      </c>
      <c r="L461" s="27">
        <f t="shared" si="157"/>
        <v>11.067971810589327</v>
      </c>
      <c r="M461" s="27">
        <v>128</v>
      </c>
      <c r="N461" s="27">
        <f t="shared" si="158"/>
        <v>2.1105897102992488</v>
      </c>
      <c r="O461" s="27">
        <f t="shared" si="159"/>
        <v>11.335784048754634</v>
      </c>
      <c r="P461" s="26">
        <v>91.190371196915521</v>
      </c>
      <c r="Q461" s="27">
        <f t="shared" si="160"/>
        <v>1.9646855636304237</v>
      </c>
      <c r="R461" s="27">
        <f t="shared" si="161"/>
        <v>9.5755089262615964</v>
      </c>
      <c r="S461" s="28">
        <v>111.72582327228768</v>
      </c>
      <c r="T461" s="27">
        <f t="shared" si="162"/>
        <v>2.052023415779948</v>
      </c>
      <c r="U461" s="27">
        <f t="shared" si="163"/>
        <v>10.593669018441519</v>
      </c>
      <c r="V461" s="28">
        <v>85.012803300222188</v>
      </c>
      <c r="W461" s="27">
        <f t="shared" si="164"/>
        <v>1.9345631022758192</v>
      </c>
      <c r="X461" s="27">
        <f t="shared" si="165"/>
        <v>9.247313301722949</v>
      </c>
      <c r="Y461" s="26">
        <v>13</v>
      </c>
      <c r="Z461" s="27">
        <f t="shared" si="166"/>
        <v>1.146128035678238</v>
      </c>
      <c r="AA461" s="27">
        <f t="shared" si="167"/>
        <v>3.6742346141747673</v>
      </c>
      <c r="AB461" s="29">
        <v>552.66666666666663</v>
      </c>
      <c r="AC461" s="27">
        <f t="shared" si="168"/>
        <v>2.743248377731732</v>
      </c>
      <c r="AD461" s="27">
        <f t="shared" si="169"/>
        <v>23.519495459441018</v>
      </c>
      <c r="AE461" s="30">
        <v>1.1949999999999998</v>
      </c>
      <c r="AF461" s="27">
        <f t="shared" si="170"/>
        <v>0.34143452457814016</v>
      </c>
      <c r="AG461" s="27">
        <f t="shared" si="171"/>
        <v>1.3019216566291536</v>
      </c>
      <c r="AH461" s="31">
        <v>4.7333333333333334</v>
      </c>
      <c r="AI461" s="27">
        <f t="shared" si="172"/>
        <v>0.75840719218788644</v>
      </c>
      <c r="AJ461" s="27">
        <f t="shared" si="173"/>
        <v>2.2876479915697985</v>
      </c>
      <c r="AK461" s="25">
        <v>2.4700000000000002</v>
      </c>
      <c r="AL461" s="27">
        <f t="shared" si="174"/>
        <v>0.54032947479087379</v>
      </c>
      <c r="AM461" s="27">
        <f t="shared" si="175"/>
        <v>1.7233687939614086</v>
      </c>
    </row>
    <row r="462" spans="1:39" s="25" customFormat="1" x14ac:dyDescent="0.2">
      <c r="A462" s="25">
        <v>41</v>
      </c>
      <c r="B462" s="25">
        <v>5</v>
      </c>
      <c r="C462" s="26">
        <v>41.05</v>
      </c>
      <c r="D462" s="26" t="s">
        <v>316</v>
      </c>
      <c r="E462" s="9" t="s">
        <v>227</v>
      </c>
      <c r="F462" s="9">
        <v>1</v>
      </c>
      <c r="G462" s="27">
        <v>11</v>
      </c>
      <c r="H462" s="27">
        <f t="shared" si="154"/>
        <v>1.0791812460476249</v>
      </c>
      <c r="I462" s="27">
        <f t="shared" si="155"/>
        <v>3.3911649915626341</v>
      </c>
      <c r="J462" s="27">
        <v>80</v>
      </c>
      <c r="K462" s="27">
        <f t="shared" si="156"/>
        <v>1.9084850188786497</v>
      </c>
      <c r="L462" s="27">
        <f t="shared" si="157"/>
        <v>8.9721792224631809</v>
      </c>
      <c r="M462" s="27">
        <v>85</v>
      </c>
      <c r="N462" s="27">
        <f t="shared" si="158"/>
        <v>1.9344984512435677</v>
      </c>
      <c r="O462" s="27">
        <f t="shared" si="159"/>
        <v>9.2466210044534645</v>
      </c>
      <c r="P462" s="26">
        <v>94.817712430880192</v>
      </c>
      <c r="Q462" s="27">
        <f t="shared" si="160"/>
        <v>1.9814457982221385</v>
      </c>
      <c r="R462" s="27">
        <f t="shared" si="161"/>
        <v>9.763079044588352</v>
      </c>
      <c r="S462" s="28">
        <v>96.282730685025854</v>
      </c>
      <c r="T462" s="27">
        <f t="shared" si="162"/>
        <v>1.9880357525618242</v>
      </c>
      <c r="U462" s="27">
        <f t="shared" si="163"/>
        <v>9.8378214399848627</v>
      </c>
      <c r="V462" s="28">
        <v>86.495436119544124</v>
      </c>
      <c r="W462" s="27">
        <f t="shared" si="164"/>
        <v>1.9419854002247037</v>
      </c>
      <c r="X462" s="27">
        <f t="shared" si="165"/>
        <v>9.3271344002080365</v>
      </c>
      <c r="Y462" s="26">
        <v>4</v>
      </c>
      <c r="Z462" s="27">
        <f t="shared" si="166"/>
        <v>0.69897000433601886</v>
      </c>
      <c r="AA462" s="27">
        <f t="shared" si="167"/>
        <v>2.1213203435596424</v>
      </c>
      <c r="AB462" s="29">
        <v>231.16666666666666</v>
      </c>
      <c r="AC462" s="27">
        <f t="shared" si="168"/>
        <v>2.3657998660403199</v>
      </c>
      <c r="AD462" s="27">
        <f t="shared" si="169"/>
        <v>15.220600075774499</v>
      </c>
      <c r="AE462" s="30">
        <v>1.47</v>
      </c>
      <c r="AF462" s="27">
        <f t="shared" si="170"/>
        <v>0.39269695325966569</v>
      </c>
      <c r="AG462" s="27">
        <f t="shared" si="171"/>
        <v>1.4035668847618199</v>
      </c>
      <c r="AH462" s="31">
        <v>24.333333333333332</v>
      </c>
      <c r="AI462" s="27">
        <f t="shared" si="172"/>
        <v>1.403692337561129</v>
      </c>
      <c r="AJ462" s="27">
        <f t="shared" si="173"/>
        <v>4.983305462575351</v>
      </c>
      <c r="AK462" s="25">
        <v>2.14</v>
      </c>
      <c r="AL462" s="27">
        <f t="shared" si="174"/>
        <v>0.49692964807321494</v>
      </c>
      <c r="AM462" s="27">
        <f t="shared" si="175"/>
        <v>1.6248076809271921</v>
      </c>
    </row>
    <row r="463" spans="1:39" s="25" customFormat="1" x14ac:dyDescent="0.2">
      <c r="A463" s="25">
        <v>41</v>
      </c>
      <c r="B463" s="25">
        <v>6</v>
      </c>
      <c r="C463" s="26">
        <v>41.06</v>
      </c>
      <c r="D463" s="26" t="s">
        <v>316</v>
      </c>
      <c r="E463" s="9" t="s">
        <v>81</v>
      </c>
      <c r="F463" s="9">
        <v>1</v>
      </c>
      <c r="G463" s="27">
        <v>14</v>
      </c>
      <c r="H463" s="27">
        <f t="shared" si="154"/>
        <v>1.1760912590556813</v>
      </c>
      <c r="I463" s="27">
        <f t="shared" si="155"/>
        <v>3.8078865529319543</v>
      </c>
      <c r="J463" s="27">
        <v>85</v>
      </c>
      <c r="K463" s="27">
        <f t="shared" si="156"/>
        <v>1.9344984512435677</v>
      </c>
      <c r="L463" s="27">
        <f t="shared" si="157"/>
        <v>9.2466210044534645</v>
      </c>
      <c r="M463" s="27">
        <v>92</v>
      </c>
      <c r="N463" s="27">
        <f t="shared" si="158"/>
        <v>1.968482948553935</v>
      </c>
      <c r="O463" s="27">
        <f t="shared" si="159"/>
        <v>9.6176920308356717</v>
      </c>
      <c r="P463" s="26">
        <v>113.40914447628029</v>
      </c>
      <c r="Q463" s="27">
        <f t="shared" si="160"/>
        <v>2.0584607380660231</v>
      </c>
      <c r="R463" s="27">
        <f t="shared" si="161"/>
        <v>10.672822704246533</v>
      </c>
      <c r="S463" s="28">
        <v>114.01779627894695</v>
      </c>
      <c r="T463" s="27">
        <f t="shared" si="162"/>
        <v>2.060765042334376</v>
      </c>
      <c r="U463" s="27">
        <f t="shared" si="163"/>
        <v>10.701298812711798</v>
      </c>
      <c r="V463" s="28">
        <v>93.287306412850242</v>
      </c>
      <c r="W463" s="27">
        <f t="shared" si="164"/>
        <v>1.9744532290478269</v>
      </c>
      <c r="X463" s="27">
        <f t="shared" si="165"/>
        <v>9.6843846687773745</v>
      </c>
      <c r="Y463" s="26">
        <v>3</v>
      </c>
      <c r="Z463" s="27">
        <f t="shared" si="166"/>
        <v>0.6020599913279624</v>
      </c>
      <c r="AA463" s="27">
        <f t="shared" si="167"/>
        <v>1.8708286933869707</v>
      </c>
      <c r="AB463" s="29">
        <v>305</v>
      </c>
      <c r="AC463" s="27">
        <f t="shared" si="168"/>
        <v>2.4857214264815801</v>
      </c>
      <c r="AD463" s="27">
        <f t="shared" si="169"/>
        <v>17.478558292948534</v>
      </c>
      <c r="AE463" s="30">
        <v>1.35</v>
      </c>
      <c r="AF463" s="27">
        <f t="shared" si="170"/>
        <v>0.37106786227173627</v>
      </c>
      <c r="AG463" s="27">
        <f t="shared" si="171"/>
        <v>1.3601470508735443</v>
      </c>
      <c r="AH463" s="31">
        <v>11.100000000000001</v>
      </c>
      <c r="AI463" s="27">
        <f t="shared" si="172"/>
        <v>1.0827853703164501</v>
      </c>
      <c r="AJ463" s="27">
        <f t="shared" si="173"/>
        <v>3.4058772731852804</v>
      </c>
      <c r="AK463" s="25">
        <v>2.31</v>
      </c>
      <c r="AL463" s="27">
        <f t="shared" si="174"/>
        <v>0.51982799377571876</v>
      </c>
      <c r="AM463" s="27">
        <f t="shared" si="175"/>
        <v>1.6763054614240209</v>
      </c>
    </row>
    <row r="464" spans="1:39" s="25" customFormat="1" x14ac:dyDescent="0.2">
      <c r="A464" s="25">
        <v>41</v>
      </c>
      <c r="B464" s="25">
        <v>7</v>
      </c>
      <c r="C464" s="26">
        <v>41.07</v>
      </c>
      <c r="D464" s="26" t="s">
        <v>315</v>
      </c>
      <c r="E464" s="9" t="s">
        <v>84</v>
      </c>
      <c r="F464" s="9">
        <v>2</v>
      </c>
      <c r="G464" s="27">
        <v>0</v>
      </c>
      <c r="H464" s="27">
        <f t="shared" si="154"/>
        <v>0</v>
      </c>
      <c r="I464" s="27">
        <f t="shared" si="155"/>
        <v>0.70710678118654757</v>
      </c>
      <c r="J464" s="27" t="s">
        <v>29</v>
      </c>
      <c r="K464" s="31" t="s">
        <v>29</v>
      </c>
      <c r="L464" s="31" t="s">
        <v>29</v>
      </c>
      <c r="M464" s="31" t="s">
        <v>29</v>
      </c>
      <c r="N464" s="31" t="s">
        <v>29</v>
      </c>
      <c r="O464" s="31" t="s">
        <v>29</v>
      </c>
      <c r="P464" s="31" t="s">
        <v>29</v>
      </c>
      <c r="Q464" s="31" t="s">
        <v>29</v>
      </c>
      <c r="R464" s="31" t="s">
        <v>29</v>
      </c>
      <c r="S464" s="31" t="s">
        <v>29</v>
      </c>
      <c r="T464" s="31" t="s">
        <v>29</v>
      </c>
      <c r="U464" s="31" t="s">
        <v>29</v>
      </c>
      <c r="V464" s="31" t="s">
        <v>29</v>
      </c>
      <c r="W464" s="31" t="s">
        <v>29</v>
      </c>
      <c r="X464" s="31" t="s">
        <v>29</v>
      </c>
      <c r="Y464" s="31" t="s">
        <v>29</v>
      </c>
      <c r="Z464" s="31" t="s">
        <v>29</v>
      </c>
      <c r="AA464" s="31" t="s">
        <v>29</v>
      </c>
      <c r="AB464" s="31" t="s">
        <v>29</v>
      </c>
      <c r="AC464" s="31" t="s">
        <v>29</v>
      </c>
      <c r="AD464" s="31" t="s">
        <v>29</v>
      </c>
      <c r="AE464" s="31" t="s">
        <v>29</v>
      </c>
      <c r="AF464" s="31" t="s">
        <v>29</v>
      </c>
      <c r="AG464" s="31" t="s">
        <v>29</v>
      </c>
      <c r="AH464" s="31" t="s">
        <v>29</v>
      </c>
      <c r="AI464" s="31" t="s">
        <v>29</v>
      </c>
      <c r="AJ464" s="31" t="s">
        <v>29</v>
      </c>
      <c r="AK464" s="31" t="s">
        <v>29</v>
      </c>
      <c r="AL464" s="31" t="s">
        <v>29</v>
      </c>
      <c r="AM464" s="31" t="s">
        <v>29</v>
      </c>
    </row>
    <row r="465" spans="1:39" s="25" customFormat="1" x14ac:dyDescent="0.2">
      <c r="A465" s="25">
        <v>41</v>
      </c>
      <c r="B465" s="25">
        <v>8</v>
      </c>
      <c r="C465" s="26">
        <v>41.08</v>
      </c>
      <c r="D465" s="26" t="s">
        <v>315</v>
      </c>
      <c r="E465" s="9" t="s">
        <v>98</v>
      </c>
      <c r="F465" s="9">
        <v>2</v>
      </c>
      <c r="G465" s="27">
        <v>1</v>
      </c>
      <c r="H465" s="27">
        <f t="shared" si="154"/>
        <v>0.3010299956639812</v>
      </c>
      <c r="I465" s="27">
        <f t="shared" si="155"/>
        <v>1.2247448713915889</v>
      </c>
      <c r="J465" s="27" t="s">
        <v>29</v>
      </c>
      <c r="K465" s="31" t="s">
        <v>29</v>
      </c>
      <c r="L465" s="31" t="s">
        <v>29</v>
      </c>
      <c r="M465" s="31" t="s">
        <v>29</v>
      </c>
      <c r="N465" s="31" t="s">
        <v>29</v>
      </c>
      <c r="O465" s="31" t="s">
        <v>29</v>
      </c>
      <c r="P465" s="31" t="s">
        <v>29</v>
      </c>
      <c r="Q465" s="31" t="s">
        <v>29</v>
      </c>
      <c r="R465" s="31" t="s">
        <v>29</v>
      </c>
      <c r="S465" s="31" t="s">
        <v>29</v>
      </c>
      <c r="T465" s="31" t="s">
        <v>29</v>
      </c>
      <c r="U465" s="31" t="s">
        <v>29</v>
      </c>
      <c r="V465" s="31" t="s">
        <v>29</v>
      </c>
      <c r="W465" s="31" t="s">
        <v>29</v>
      </c>
      <c r="X465" s="31" t="s">
        <v>29</v>
      </c>
      <c r="Y465" s="31" t="s">
        <v>29</v>
      </c>
      <c r="Z465" s="31" t="s">
        <v>29</v>
      </c>
      <c r="AA465" s="31" t="s">
        <v>29</v>
      </c>
      <c r="AB465" s="31" t="s">
        <v>29</v>
      </c>
      <c r="AC465" s="31" t="s">
        <v>29</v>
      </c>
      <c r="AD465" s="31" t="s">
        <v>29</v>
      </c>
      <c r="AE465" s="31" t="s">
        <v>29</v>
      </c>
      <c r="AF465" s="31" t="s">
        <v>29</v>
      </c>
      <c r="AG465" s="31" t="s">
        <v>29</v>
      </c>
      <c r="AH465" s="31" t="s">
        <v>29</v>
      </c>
      <c r="AI465" s="31" t="s">
        <v>29</v>
      </c>
      <c r="AJ465" s="31" t="s">
        <v>29</v>
      </c>
      <c r="AK465" s="31" t="s">
        <v>29</v>
      </c>
      <c r="AL465" s="31" t="s">
        <v>29</v>
      </c>
      <c r="AM465" s="31" t="s">
        <v>29</v>
      </c>
    </row>
    <row r="466" spans="1:39" s="25" customFormat="1" x14ac:dyDescent="0.2">
      <c r="A466" s="25">
        <v>41</v>
      </c>
      <c r="B466" s="25">
        <v>9</v>
      </c>
      <c r="C466" s="26">
        <v>41.09</v>
      </c>
      <c r="D466" s="26" t="s">
        <v>313</v>
      </c>
      <c r="E466" s="9" t="s">
        <v>11</v>
      </c>
      <c r="F466" s="9">
        <v>2</v>
      </c>
      <c r="G466" s="27">
        <v>14</v>
      </c>
      <c r="H466" s="27">
        <f t="shared" si="154"/>
        <v>1.1760912590556813</v>
      </c>
      <c r="I466" s="27">
        <f t="shared" si="155"/>
        <v>3.8078865529319543</v>
      </c>
      <c r="J466" s="27">
        <v>58</v>
      </c>
      <c r="K466" s="27">
        <f t="shared" si="156"/>
        <v>1.7708520116421442</v>
      </c>
      <c r="L466" s="27">
        <f t="shared" si="157"/>
        <v>7.6485292703891776</v>
      </c>
      <c r="M466" s="27">
        <v>65</v>
      </c>
      <c r="N466" s="27">
        <f t="shared" si="158"/>
        <v>1.8195439355418688</v>
      </c>
      <c r="O466" s="27">
        <f t="shared" si="159"/>
        <v>8.0932070281193234</v>
      </c>
      <c r="P466" s="26">
        <v>85.691993028297773</v>
      </c>
      <c r="Q466" s="27">
        <f t="shared" si="160"/>
        <v>1.937978987393054</v>
      </c>
      <c r="R466" s="27">
        <f t="shared" si="161"/>
        <v>9.2839642948633632</v>
      </c>
      <c r="S466" s="28" t="s">
        <v>29</v>
      </c>
      <c r="T466" s="31" t="s">
        <v>29</v>
      </c>
      <c r="U466" s="31" t="s">
        <v>29</v>
      </c>
      <c r="V466" s="28" t="s">
        <v>29</v>
      </c>
      <c r="W466" s="31" t="s">
        <v>29</v>
      </c>
      <c r="X466" s="31" t="s">
        <v>29</v>
      </c>
      <c r="Y466" s="26">
        <v>0</v>
      </c>
      <c r="Z466" s="27">
        <f t="shared" si="166"/>
        <v>0</v>
      </c>
      <c r="AA466" s="27">
        <f t="shared" si="167"/>
        <v>0.70710678118654757</v>
      </c>
      <c r="AB466" s="29">
        <v>223.33333333333334</v>
      </c>
      <c r="AC466" s="27">
        <f t="shared" si="168"/>
        <v>2.3508938095043144</v>
      </c>
      <c r="AD466" s="27">
        <f t="shared" si="169"/>
        <v>14.961060568466841</v>
      </c>
      <c r="AE466" s="30">
        <v>0.59</v>
      </c>
      <c r="AF466" s="27">
        <f t="shared" si="170"/>
        <v>0.20139712432045145</v>
      </c>
      <c r="AG466" s="27">
        <f t="shared" si="171"/>
        <v>1.0440306508910548</v>
      </c>
      <c r="AH466" s="31">
        <v>227.10000000000002</v>
      </c>
      <c r="AI466" s="27">
        <f t="shared" si="172"/>
        <v>2.3581252852766488</v>
      </c>
      <c r="AJ466" s="27">
        <f t="shared" si="173"/>
        <v>15.086417732516889</v>
      </c>
      <c r="AK466" s="25">
        <v>1.44</v>
      </c>
      <c r="AL466" s="27">
        <f t="shared" si="174"/>
        <v>0.38738982633872943</v>
      </c>
      <c r="AM466" s="27">
        <f t="shared" si="175"/>
        <v>1.3928388277184118</v>
      </c>
    </row>
    <row r="467" spans="1:39" s="25" customFormat="1" x14ac:dyDescent="0.2">
      <c r="A467" s="25">
        <v>41</v>
      </c>
      <c r="B467" s="25">
        <v>10</v>
      </c>
      <c r="C467" s="26">
        <v>41.1</v>
      </c>
      <c r="D467" s="26" t="s">
        <v>315</v>
      </c>
      <c r="E467" s="9" t="s">
        <v>59</v>
      </c>
      <c r="F467" s="9">
        <v>2</v>
      </c>
      <c r="G467" s="27">
        <v>1</v>
      </c>
      <c r="H467" s="27">
        <f t="shared" si="154"/>
        <v>0.3010299956639812</v>
      </c>
      <c r="I467" s="27">
        <f t="shared" si="155"/>
        <v>1.2247448713915889</v>
      </c>
      <c r="J467" s="27">
        <v>122</v>
      </c>
      <c r="K467" s="27">
        <f t="shared" si="156"/>
        <v>2.0899051114393981</v>
      </c>
      <c r="L467" s="27">
        <f t="shared" si="157"/>
        <v>11.067971810589327</v>
      </c>
      <c r="M467" s="27">
        <v>135</v>
      </c>
      <c r="N467" s="27">
        <f t="shared" si="158"/>
        <v>2.1335389083702174</v>
      </c>
      <c r="O467" s="27">
        <f t="shared" si="159"/>
        <v>11.640446726822816</v>
      </c>
      <c r="P467" s="26">
        <v>117.15728638849856</v>
      </c>
      <c r="Q467" s="27">
        <f t="shared" si="160"/>
        <v>2.0724605083699572</v>
      </c>
      <c r="R467" s="27">
        <f t="shared" si="161"/>
        <v>10.846994348136196</v>
      </c>
      <c r="S467" s="28">
        <v>93.061544079023847</v>
      </c>
      <c r="T467" s="27">
        <f t="shared" si="162"/>
        <v>1.9734121036838819</v>
      </c>
      <c r="U467" s="27">
        <f t="shared" si="163"/>
        <v>9.6727216479656768</v>
      </c>
      <c r="V467" s="28">
        <v>67.852448055479258</v>
      </c>
      <c r="W467" s="27">
        <f t="shared" si="164"/>
        <v>1.8379193862499523</v>
      </c>
      <c r="X467" s="27">
        <f t="shared" si="165"/>
        <v>8.2675539342346749</v>
      </c>
      <c r="Y467" s="26">
        <v>9</v>
      </c>
      <c r="Z467" s="27">
        <f t="shared" si="166"/>
        <v>1</v>
      </c>
      <c r="AA467" s="27">
        <f t="shared" si="167"/>
        <v>3.082207001484488</v>
      </c>
      <c r="AB467" s="29">
        <v>273</v>
      </c>
      <c r="AC467" s="27">
        <f t="shared" si="168"/>
        <v>2.4377505628203879</v>
      </c>
      <c r="AD467" s="27">
        <f t="shared" si="169"/>
        <v>16.537835408541227</v>
      </c>
      <c r="AE467" s="30">
        <v>1.79</v>
      </c>
      <c r="AF467" s="27">
        <f t="shared" si="170"/>
        <v>0.44560420327359757</v>
      </c>
      <c r="AG467" s="27">
        <f t="shared" si="171"/>
        <v>1.5132745950421556</v>
      </c>
      <c r="AH467" s="31">
        <v>7.4</v>
      </c>
      <c r="AI467" s="27">
        <f t="shared" si="172"/>
        <v>0.9242792860618817</v>
      </c>
      <c r="AJ467" s="27">
        <f t="shared" si="173"/>
        <v>2.8106938645110393</v>
      </c>
      <c r="AK467" s="25">
        <v>1.92</v>
      </c>
      <c r="AL467" s="27">
        <f t="shared" si="174"/>
        <v>0.46538285144841829</v>
      </c>
      <c r="AM467" s="27">
        <f t="shared" si="175"/>
        <v>1.5556349186104046</v>
      </c>
    </row>
    <row r="468" spans="1:39" s="25" customFormat="1" x14ac:dyDescent="0.2">
      <c r="A468" s="25">
        <v>41</v>
      </c>
      <c r="B468" s="25">
        <v>11</v>
      </c>
      <c r="C468" s="26">
        <v>41.11</v>
      </c>
      <c r="D468" s="26" t="s">
        <v>315</v>
      </c>
      <c r="E468" s="9" t="s">
        <v>110</v>
      </c>
      <c r="F468" s="9">
        <v>2</v>
      </c>
      <c r="G468" s="27">
        <v>1</v>
      </c>
      <c r="H468" s="27">
        <f t="shared" si="154"/>
        <v>0.3010299956639812</v>
      </c>
      <c r="I468" s="27">
        <f t="shared" si="155"/>
        <v>1.2247448713915889</v>
      </c>
      <c r="J468" s="27" t="s">
        <v>29</v>
      </c>
      <c r="K468" s="31" t="s">
        <v>29</v>
      </c>
      <c r="L468" s="31" t="s">
        <v>29</v>
      </c>
      <c r="M468" s="31" t="s">
        <v>29</v>
      </c>
      <c r="N468" s="31" t="s">
        <v>29</v>
      </c>
      <c r="O468" s="31" t="s">
        <v>29</v>
      </c>
      <c r="P468" s="31" t="s">
        <v>29</v>
      </c>
      <c r="Q468" s="31" t="s">
        <v>29</v>
      </c>
      <c r="R468" s="31" t="s">
        <v>29</v>
      </c>
      <c r="S468" s="31" t="s">
        <v>29</v>
      </c>
      <c r="T468" s="31" t="s">
        <v>29</v>
      </c>
      <c r="U468" s="31" t="s">
        <v>29</v>
      </c>
      <c r="V468" s="31" t="s">
        <v>29</v>
      </c>
      <c r="W468" s="31" t="s">
        <v>29</v>
      </c>
      <c r="X468" s="31" t="s">
        <v>29</v>
      </c>
      <c r="Y468" s="31" t="s">
        <v>29</v>
      </c>
      <c r="Z468" s="31" t="s">
        <v>29</v>
      </c>
      <c r="AA468" s="31" t="s">
        <v>29</v>
      </c>
      <c r="AB468" s="31" t="s">
        <v>29</v>
      </c>
      <c r="AC468" s="31" t="s">
        <v>29</v>
      </c>
      <c r="AD468" s="31" t="s">
        <v>29</v>
      </c>
      <c r="AE468" s="30" t="s">
        <v>29</v>
      </c>
      <c r="AF468" s="31" t="s">
        <v>29</v>
      </c>
      <c r="AG468" s="31" t="s">
        <v>29</v>
      </c>
      <c r="AH468" s="31" t="s">
        <v>29</v>
      </c>
      <c r="AI468" s="31" t="s">
        <v>29</v>
      </c>
      <c r="AJ468" s="31" t="s">
        <v>29</v>
      </c>
      <c r="AK468" s="31" t="s">
        <v>29</v>
      </c>
      <c r="AL468" s="31" t="s">
        <v>29</v>
      </c>
      <c r="AM468" s="31" t="s">
        <v>29</v>
      </c>
    </row>
    <row r="469" spans="1:39" s="25" customFormat="1" x14ac:dyDescent="0.2">
      <c r="A469" s="25">
        <v>41</v>
      </c>
      <c r="B469" s="25">
        <v>12</v>
      </c>
      <c r="C469" s="26">
        <v>41.12</v>
      </c>
      <c r="D469" s="26" t="s">
        <v>315</v>
      </c>
      <c r="E469" s="9" t="s">
        <v>113</v>
      </c>
      <c r="F469" s="9">
        <v>2</v>
      </c>
      <c r="G469" s="27">
        <v>5</v>
      </c>
      <c r="H469" s="27">
        <f t="shared" si="154"/>
        <v>0.77815125038364363</v>
      </c>
      <c r="I469" s="27">
        <f t="shared" si="155"/>
        <v>2.3452078799117149</v>
      </c>
      <c r="J469" s="27">
        <v>128</v>
      </c>
      <c r="K469" s="27">
        <f t="shared" si="156"/>
        <v>2.1105897102992488</v>
      </c>
      <c r="L469" s="27">
        <f t="shared" si="157"/>
        <v>11.335784048754634</v>
      </c>
      <c r="M469" s="27">
        <v>135</v>
      </c>
      <c r="N469" s="27">
        <f t="shared" si="158"/>
        <v>2.1335389083702174</v>
      </c>
      <c r="O469" s="27">
        <f t="shared" si="159"/>
        <v>11.640446726822816</v>
      </c>
      <c r="P469" s="26">
        <v>63.095747952270479</v>
      </c>
      <c r="Q469" s="27">
        <f t="shared" si="160"/>
        <v>1.8068292198134115</v>
      </c>
      <c r="R469" s="27">
        <f t="shared" si="161"/>
        <v>7.9746942231204372</v>
      </c>
      <c r="S469" s="28" t="s">
        <v>29</v>
      </c>
      <c r="T469" s="31" t="s">
        <v>29</v>
      </c>
      <c r="U469" s="31" t="s">
        <v>29</v>
      </c>
      <c r="V469" s="28">
        <v>99.487506714549937</v>
      </c>
      <c r="W469" s="27">
        <f t="shared" si="164"/>
        <v>2.0021120706898241</v>
      </c>
      <c r="X469" s="27">
        <f t="shared" si="165"/>
        <v>9.9993753162160051</v>
      </c>
      <c r="Y469" s="26">
        <v>4.333333333333333</v>
      </c>
      <c r="Z469" s="27">
        <f t="shared" si="166"/>
        <v>0.7269987279362623</v>
      </c>
      <c r="AA469" s="27">
        <f t="shared" si="167"/>
        <v>2.1984843263788196</v>
      </c>
      <c r="AB469" s="29">
        <v>192.66666666666666</v>
      </c>
      <c r="AC469" s="27">
        <f t="shared" si="168"/>
        <v>2.2870548776706681</v>
      </c>
      <c r="AD469" s="27">
        <f t="shared" si="169"/>
        <v>13.898441159592922</v>
      </c>
      <c r="AE469" s="30" t="s">
        <v>29</v>
      </c>
      <c r="AF469" s="31" t="s">
        <v>29</v>
      </c>
      <c r="AG469" s="31" t="s">
        <v>29</v>
      </c>
      <c r="AH469" s="31" t="s">
        <v>29</v>
      </c>
      <c r="AI469" s="31" t="s">
        <v>29</v>
      </c>
      <c r="AJ469" s="31" t="s">
        <v>29</v>
      </c>
      <c r="AK469" s="31" t="s">
        <v>29</v>
      </c>
      <c r="AL469" s="31" t="s">
        <v>29</v>
      </c>
      <c r="AM469" s="31" t="s">
        <v>29</v>
      </c>
    </row>
    <row r="470" spans="1:39" s="25" customFormat="1" x14ac:dyDescent="0.2">
      <c r="A470" s="25">
        <v>42</v>
      </c>
      <c r="B470" s="25">
        <v>1</v>
      </c>
      <c r="C470" s="26">
        <v>42.01</v>
      </c>
      <c r="D470" s="26" t="s">
        <v>316</v>
      </c>
      <c r="E470" s="9" t="s">
        <v>267</v>
      </c>
      <c r="F470" s="9">
        <v>1</v>
      </c>
      <c r="G470" s="27">
        <v>13</v>
      </c>
      <c r="H470" s="27">
        <f t="shared" si="154"/>
        <v>1.146128035678238</v>
      </c>
      <c r="I470" s="27">
        <f t="shared" si="155"/>
        <v>3.6742346141747673</v>
      </c>
      <c r="J470" s="27">
        <v>73</v>
      </c>
      <c r="K470" s="27">
        <f t="shared" si="156"/>
        <v>1.8692317197309762</v>
      </c>
      <c r="L470" s="27">
        <f t="shared" si="157"/>
        <v>8.5732140997411239</v>
      </c>
      <c r="M470" s="27">
        <v>73</v>
      </c>
      <c r="N470" s="27">
        <f t="shared" si="158"/>
        <v>1.8692317197309762</v>
      </c>
      <c r="O470" s="27">
        <f t="shared" si="159"/>
        <v>8.5732140997411239</v>
      </c>
      <c r="P470" s="26">
        <v>62.446437089770747</v>
      </c>
      <c r="Q470" s="27">
        <f t="shared" si="160"/>
        <v>1.8024072387916696</v>
      </c>
      <c r="R470" s="27">
        <f t="shared" si="161"/>
        <v>7.9338790695202022</v>
      </c>
      <c r="S470" s="28">
        <v>57.917310218687767</v>
      </c>
      <c r="T470" s="27">
        <f t="shared" si="162"/>
        <v>1.7702429115608469</v>
      </c>
      <c r="U470" s="27">
        <f t="shared" si="163"/>
        <v>7.643121758724492</v>
      </c>
      <c r="V470" s="28">
        <v>75.456864565693522</v>
      </c>
      <c r="W470" s="27">
        <f t="shared" si="164"/>
        <v>1.8834164839820096</v>
      </c>
      <c r="X470" s="27">
        <f t="shared" si="165"/>
        <v>8.7153235491112735</v>
      </c>
      <c r="Y470" s="26">
        <v>0.33333333333333331</v>
      </c>
      <c r="Z470" s="27">
        <f t="shared" si="166"/>
        <v>0.12493873660829993</v>
      </c>
      <c r="AA470" s="27">
        <f t="shared" si="167"/>
        <v>0.91287092917527679</v>
      </c>
      <c r="AB470" s="29">
        <v>208.66666666666666</v>
      </c>
      <c r="AC470" s="27">
        <f t="shared" si="168"/>
        <v>2.3215293907256065</v>
      </c>
      <c r="AD470" s="27">
        <f t="shared" si="169"/>
        <v>14.462595433277757</v>
      </c>
      <c r="AE470" s="30">
        <v>1.18</v>
      </c>
      <c r="AF470" s="27">
        <f t="shared" si="170"/>
        <v>0.33845649360460478</v>
      </c>
      <c r="AG470" s="27">
        <f t="shared" si="171"/>
        <v>1.2961481396815719</v>
      </c>
      <c r="AH470" s="31">
        <v>44.4</v>
      </c>
      <c r="AI470" s="27">
        <f t="shared" si="172"/>
        <v>1.657055852857104</v>
      </c>
      <c r="AJ470" s="27">
        <f t="shared" si="173"/>
        <v>6.7007462271003817</v>
      </c>
      <c r="AK470" s="25">
        <v>1.9</v>
      </c>
      <c r="AL470" s="27">
        <f t="shared" si="174"/>
        <v>0.46239799789895608</v>
      </c>
      <c r="AM470" s="27">
        <f t="shared" si="175"/>
        <v>1.5491933384829668</v>
      </c>
    </row>
    <row r="471" spans="1:39" s="25" customFormat="1" x14ac:dyDescent="0.2">
      <c r="A471" s="25">
        <v>42</v>
      </c>
      <c r="B471" s="25">
        <v>2</v>
      </c>
      <c r="C471" s="26">
        <v>42.02</v>
      </c>
      <c r="D471" s="26" t="s">
        <v>316</v>
      </c>
      <c r="E471" s="9" t="s">
        <v>278</v>
      </c>
      <c r="F471" s="9">
        <v>1</v>
      </c>
      <c r="G471" s="27">
        <v>9</v>
      </c>
      <c r="H471" s="27">
        <f t="shared" si="154"/>
        <v>1</v>
      </c>
      <c r="I471" s="27">
        <f t="shared" si="155"/>
        <v>3.082207001484488</v>
      </c>
      <c r="J471" s="27">
        <v>65</v>
      </c>
      <c r="K471" s="27">
        <f t="shared" si="156"/>
        <v>1.8195439355418688</v>
      </c>
      <c r="L471" s="27">
        <f t="shared" si="157"/>
        <v>8.0932070281193234</v>
      </c>
      <c r="M471" s="27">
        <v>73</v>
      </c>
      <c r="N471" s="27">
        <f t="shared" si="158"/>
        <v>1.8692317197309762</v>
      </c>
      <c r="O471" s="27">
        <f t="shared" si="159"/>
        <v>8.5732140997411239</v>
      </c>
      <c r="P471" s="26">
        <v>108.67573869508934</v>
      </c>
      <c r="Q471" s="27">
        <f t="shared" si="160"/>
        <v>2.0401105681749607</v>
      </c>
      <c r="R471" s="27">
        <f t="shared" si="161"/>
        <v>10.448719476332462</v>
      </c>
      <c r="S471" s="28">
        <v>103.31303370785976</v>
      </c>
      <c r="T471" s="27">
        <f t="shared" si="162"/>
        <v>2.0183385760560166</v>
      </c>
      <c r="U471" s="27">
        <f t="shared" si="163"/>
        <v>10.188868126924588</v>
      </c>
      <c r="V471" s="28">
        <v>83.302342160815542</v>
      </c>
      <c r="W471" s="27">
        <f t="shared" si="164"/>
        <v>1.9258396407384741</v>
      </c>
      <c r="X471" s="27">
        <f t="shared" si="165"/>
        <v>9.1543619199164041</v>
      </c>
      <c r="Y471" s="26">
        <v>3</v>
      </c>
      <c r="Z471" s="27">
        <f t="shared" si="166"/>
        <v>0.6020599913279624</v>
      </c>
      <c r="AA471" s="27">
        <f t="shared" si="167"/>
        <v>1.8708286933869707</v>
      </c>
      <c r="AB471" s="29">
        <v>248.83333333333334</v>
      </c>
      <c r="AC471" s="27">
        <f t="shared" si="168"/>
        <v>2.397650382464636</v>
      </c>
      <c r="AD471" s="27">
        <f t="shared" si="169"/>
        <v>15.790292376436016</v>
      </c>
      <c r="AE471" s="30">
        <v>1.38</v>
      </c>
      <c r="AF471" s="27">
        <f t="shared" si="170"/>
        <v>0.37657695705651195</v>
      </c>
      <c r="AG471" s="27">
        <f t="shared" si="171"/>
        <v>1.3711309200802089</v>
      </c>
      <c r="AH471" s="31">
        <v>56.166666666666664</v>
      </c>
      <c r="AI471" s="27">
        <f t="shared" si="172"/>
        <v>1.7571428696591269</v>
      </c>
      <c r="AJ471" s="27">
        <f t="shared" si="173"/>
        <v>7.5277265270908096</v>
      </c>
      <c r="AK471" s="25">
        <v>2.12</v>
      </c>
      <c r="AL471" s="27">
        <f t="shared" si="174"/>
        <v>0.49415459401844281</v>
      </c>
      <c r="AM471" s="27">
        <f t="shared" si="175"/>
        <v>1.6186414056238645</v>
      </c>
    </row>
    <row r="472" spans="1:39" s="25" customFormat="1" x14ac:dyDescent="0.2">
      <c r="A472" s="25">
        <v>42</v>
      </c>
      <c r="B472" s="25">
        <v>3</v>
      </c>
      <c r="C472" s="26">
        <v>42.03</v>
      </c>
      <c r="D472" s="26" t="s">
        <v>316</v>
      </c>
      <c r="E472" s="9" t="s">
        <v>112</v>
      </c>
      <c r="F472" s="9">
        <v>1</v>
      </c>
      <c r="G472" s="27">
        <v>10</v>
      </c>
      <c r="H472" s="27">
        <f t="shared" si="154"/>
        <v>1.0413926851582251</v>
      </c>
      <c r="I472" s="27">
        <f t="shared" si="155"/>
        <v>3.2403703492039302</v>
      </c>
      <c r="J472" s="27">
        <v>85</v>
      </c>
      <c r="K472" s="27">
        <f t="shared" si="156"/>
        <v>1.9344984512435677</v>
      </c>
      <c r="L472" s="27">
        <f t="shared" si="157"/>
        <v>9.2466210044534645</v>
      </c>
      <c r="M472" s="27">
        <v>85</v>
      </c>
      <c r="N472" s="27">
        <f t="shared" si="158"/>
        <v>1.9344984512435677</v>
      </c>
      <c r="O472" s="27">
        <f t="shared" si="159"/>
        <v>9.2466210044534645</v>
      </c>
      <c r="P472" s="26">
        <v>79.579964239026779</v>
      </c>
      <c r="Q472" s="27">
        <f t="shared" si="160"/>
        <v>1.9062270703147468</v>
      </c>
      <c r="R472" s="27">
        <f t="shared" si="161"/>
        <v>8.9487409303782375</v>
      </c>
      <c r="S472" s="28">
        <v>72.760080318722771</v>
      </c>
      <c r="T472" s="27">
        <f t="shared" si="162"/>
        <v>1.867821380957166</v>
      </c>
      <c r="U472" s="27">
        <f t="shared" si="163"/>
        <v>8.5592102625606046</v>
      </c>
      <c r="V472" s="28">
        <v>64.687838604210555</v>
      </c>
      <c r="W472" s="27">
        <f t="shared" si="164"/>
        <v>1.8174849720564077</v>
      </c>
      <c r="X472" s="27">
        <f t="shared" si="165"/>
        <v>8.0738986000698922</v>
      </c>
      <c r="Y472" s="26">
        <v>1</v>
      </c>
      <c r="Z472" s="27">
        <f t="shared" si="166"/>
        <v>0.3010299956639812</v>
      </c>
      <c r="AA472" s="27">
        <f t="shared" si="167"/>
        <v>1.2247448713915889</v>
      </c>
      <c r="AB472" s="29">
        <v>239.5</v>
      </c>
      <c r="AC472" s="27">
        <f t="shared" si="168"/>
        <v>2.3811150807098507</v>
      </c>
      <c r="AD472" s="27">
        <f t="shared" si="169"/>
        <v>15.491933384829668</v>
      </c>
      <c r="AE472" s="30">
        <v>0.86</v>
      </c>
      <c r="AF472" s="27">
        <f t="shared" si="170"/>
        <v>0.26951294421791627</v>
      </c>
      <c r="AG472" s="27">
        <f t="shared" si="171"/>
        <v>1.16619037896906</v>
      </c>
      <c r="AH472" s="31">
        <v>90.966666666666683</v>
      </c>
      <c r="AI472" s="27">
        <f t="shared" si="172"/>
        <v>1.9636304457595231</v>
      </c>
      <c r="AJ472" s="27">
        <f t="shared" si="173"/>
        <v>9.5638207148956251</v>
      </c>
      <c r="AK472" s="25">
        <v>1.7</v>
      </c>
      <c r="AL472" s="27">
        <f t="shared" si="174"/>
        <v>0.43136376415898736</v>
      </c>
      <c r="AM472" s="27">
        <f t="shared" si="175"/>
        <v>1.4832396974191326</v>
      </c>
    </row>
    <row r="473" spans="1:39" s="25" customFormat="1" x14ac:dyDescent="0.2">
      <c r="A473" s="25">
        <v>42</v>
      </c>
      <c r="B473" s="25">
        <v>4</v>
      </c>
      <c r="C473" s="26">
        <v>42.04</v>
      </c>
      <c r="D473" s="26" t="s">
        <v>313</v>
      </c>
      <c r="E473" s="9" t="s">
        <v>11</v>
      </c>
      <c r="F473" s="9">
        <v>1</v>
      </c>
      <c r="G473" s="27">
        <v>13</v>
      </c>
      <c r="H473" s="27">
        <f t="shared" si="154"/>
        <v>1.146128035678238</v>
      </c>
      <c r="I473" s="27">
        <f t="shared" si="155"/>
        <v>3.6742346141747673</v>
      </c>
      <c r="J473" s="27">
        <v>58</v>
      </c>
      <c r="K473" s="27">
        <f t="shared" si="156"/>
        <v>1.7708520116421442</v>
      </c>
      <c r="L473" s="27">
        <f t="shared" si="157"/>
        <v>7.6485292703891776</v>
      </c>
      <c r="M473" s="27">
        <v>65</v>
      </c>
      <c r="N473" s="27">
        <f t="shared" si="158"/>
        <v>1.8195439355418688</v>
      </c>
      <c r="O473" s="27">
        <f t="shared" si="159"/>
        <v>8.0932070281193234</v>
      </c>
      <c r="P473" s="26">
        <v>63.519751277570037</v>
      </c>
      <c r="Q473" s="27">
        <f t="shared" si="160"/>
        <v>1.8096926845230761</v>
      </c>
      <c r="R473" s="27">
        <f t="shared" si="161"/>
        <v>8.0012343596203976</v>
      </c>
      <c r="S473" s="28" t="s">
        <v>29</v>
      </c>
      <c r="T473" s="31" t="s">
        <v>29</v>
      </c>
      <c r="U473" s="31" t="s">
        <v>29</v>
      </c>
      <c r="V473" s="28" t="s">
        <v>29</v>
      </c>
      <c r="W473" s="31" t="s">
        <v>29</v>
      </c>
      <c r="X473" s="31" t="s">
        <v>29</v>
      </c>
      <c r="Y473" s="26">
        <v>0</v>
      </c>
      <c r="Z473" s="27">
        <f t="shared" si="166"/>
        <v>0</v>
      </c>
      <c r="AA473" s="27">
        <f t="shared" si="167"/>
        <v>0.70710678118654757</v>
      </c>
      <c r="AB473" s="29">
        <v>219.16666666666666</v>
      </c>
      <c r="AC473" s="27">
        <f t="shared" si="168"/>
        <v>2.3427515672308834</v>
      </c>
      <c r="AD473" s="27">
        <f t="shared" si="169"/>
        <v>14.821156050277139</v>
      </c>
      <c r="AE473" s="30" t="s">
        <v>29</v>
      </c>
      <c r="AF473" s="31" t="s">
        <v>29</v>
      </c>
      <c r="AG473" s="31" t="s">
        <v>29</v>
      </c>
      <c r="AH473" s="31">
        <v>218.46666666666667</v>
      </c>
      <c r="AI473" s="27">
        <f t="shared" si="172"/>
        <v>2.341368567484551</v>
      </c>
      <c r="AJ473" s="27">
        <f t="shared" si="173"/>
        <v>14.797522315126498</v>
      </c>
      <c r="AK473" s="25">
        <v>1.7149999999999999</v>
      </c>
      <c r="AL473" s="27">
        <f t="shared" si="174"/>
        <v>0.43376983392486573</v>
      </c>
      <c r="AM473" s="27">
        <f t="shared" si="175"/>
        <v>1.4882876066137216</v>
      </c>
    </row>
    <row r="474" spans="1:39" s="25" customFormat="1" x14ac:dyDescent="0.2">
      <c r="A474" s="25">
        <v>42</v>
      </c>
      <c r="B474" s="25">
        <v>5</v>
      </c>
      <c r="C474" s="26">
        <v>42.05</v>
      </c>
      <c r="D474" s="26" t="s">
        <v>316</v>
      </c>
      <c r="E474" s="9" t="s">
        <v>168</v>
      </c>
      <c r="F474" s="9">
        <v>1</v>
      </c>
      <c r="G474" s="27">
        <v>3</v>
      </c>
      <c r="H474" s="27">
        <f t="shared" si="154"/>
        <v>0.6020599913279624</v>
      </c>
      <c r="I474" s="27">
        <f t="shared" si="155"/>
        <v>1.8708286933869707</v>
      </c>
      <c r="J474" s="27">
        <v>85</v>
      </c>
      <c r="K474" s="27">
        <f t="shared" si="156"/>
        <v>1.9344984512435677</v>
      </c>
      <c r="L474" s="27">
        <f t="shared" si="157"/>
        <v>9.2466210044534645</v>
      </c>
      <c r="M474" s="27">
        <v>85</v>
      </c>
      <c r="N474" s="27">
        <f t="shared" si="158"/>
        <v>1.9344984512435677</v>
      </c>
      <c r="O474" s="27">
        <f t="shared" si="159"/>
        <v>9.2466210044534645</v>
      </c>
      <c r="P474" s="26">
        <v>105.70516960276008</v>
      </c>
      <c r="Q474" s="27">
        <f t="shared" si="160"/>
        <v>2.0281854604325855</v>
      </c>
      <c r="R474" s="27">
        <f t="shared" si="161"/>
        <v>10.305589240929413</v>
      </c>
      <c r="S474" s="28">
        <v>94.088990770121313</v>
      </c>
      <c r="T474" s="27">
        <f t="shared" si="162"/>
        <v>1.9781302380251351</v>
      </c>
      <c r="U474" s="27">
        <f t="shared" si="163"/>
        <v>9.7256871618472953</v>
      </c>
      <c r="V474" s="28">
        <v>75.074009567076374</v>
      </c>
      <c r="W474" s="27">
        <f t="shared" si="164"/>
        <v>1.8812363068421867</v>
      </c>
      <c r="X474" s="27">
        <f t="shared" si="165"/>
        <v>8.6933313273495081</v>
      </c>
      <c r="Y474" s="26">
        <v>6</v>
      </c>
      <c r="Z474" s="27">
        <f t="shared" si="166"/>
        <v>0.84509804001425681</v>
      </c>
      <c r="AA474" s="27">
        <f t="shared" si="167"/>
        <v>2.5495097567963922</v>
      </c>
      <c r="AB474" s="29">
        <v>270.5</v>
      </c>
      <c r="AC474" s="27">
        <f t="shared" si="168"/>
        <v>2.4337698339248659</v>
      </c>
      <c r="AD474" s="27">
        <f t="shared" si="169"/>
        <v>16.46207763315433</v>
      </c>
      <c r="AE474" s="30">
        <v>1.58</v>
      </c>
      <c r="AF474" s="27">
        <f t="shared" si="170"/>
        <v>0.41161970596323016</v>
      </c>
      <c r="AG474" s="27">
        <f t="shared" si="171"/>
        <v>1.4422205101855958</v>
      </c>
      <c r="AH474" s="31">
        <v>0.46666666666666679</v>
      </c>
      <c r="AI474" s="27">
        <f t="shared" si="172"/>
        <v>0.16633142176652502</v>
      </c>
      <c r="AJ474" s="27">
        <f t="shared" si="173"/>
        <v>0.98319208025017513</v>
      </c>
      <c r="AK474" s="25">
        <v>2.3199999999999998</v>
      </c>
      <c r="AL474" s="27">
        <f t="shared" si="174"/>
        <v>0.52113808370403625</v>
      </c>
      <c r="AM474" s="27">
        <f t="shared" si="175"/>
        <v>1.6792855623746665</v>
      </c>
    </row>
    <row r="475" spans="1:39" s="25" customFormat="1" x14ac:dyDescent="0.2">
      <c r="A475" s="25">
        <v>42</v>
      </c>
      <c r="B475" s="25">
        <v>6</v>
      </c>
      <c r="C475" s="26">
        <v>42.06</v>
      </c>
      <c r="D475" s="26" t="s">
        <v>316</v>
      </c>
      <c r="E475" s="9" t="s">
        <v>187</v>
      </c>
      <c r="F475" s="9">
        <v>1</v>
      </c>
      <c r="G475" s="27">
        <v>11</v>
      </c>
      <c r="H475" s="27">
        <f t="shared" si="154"/>
        <v>1.0791812460476249</v>
      </c>
      <c r="I475" s="27">
        <f t="shared" si="155"/>
        <v>3.3911649915626341</v>
      </c>
      <c r="J475" s="27">
        <v>92</v>
      </c>
      <c r="K475" s="27">
        <f t="shared" si="156"/>
        <v>1.968482948553935</v>
      </c>
      <c r="L475" s="27">
        <f t="shared" si="157"/>
        <v>9.6176920308356717</v>
      </c>
      <c r="M475" s="27">
        <v>92</v>
      </c>
      <c r="N475" s="27">
        <f t="shared" si="158"/>
        <v>1.968482948553935</v>
      </c>
      <c r="O475" s="27">
        <f t="shared" si="159"/>
        <v>9.6176920308356717</v>
      </c>
      <c r="P475" s="26">
        <v>52.991012269808209</v>
      </c>
      <c r="Q475" s="27">
        <f t="shared" si="160"/>
        <v>1.7323214700730329</v>
      </c>
      <c r="R475" s="27">
        <f t="shared" si="161"/>
        <v>7.313755004770683</v>
      </c>
      <c r="S475" s="28">
        <v>73.675920261711227</v>
      </c>
      <c r="T475" s="27">
        <f t="shared" si="162"/>
        <v>1.8731805832965271</v>
      </c>
      <c r="U475" s="27">
        <f t="shared" si="163"/>
        <v>8.6125443547021128</v>
      </c>
      <c r="V475" s="28">
        <v>67.343504047658115</v>
      </c>
      <c r="W475" s="27">
        <f t="shared" si="164"/>
        <v>1.8346972417959264</v>
      </c>
      <c r="X475" s="27">
        <f t="shared" si="165"/>
        <v>8.236716824539867</v>
      </c>
      <c r="Y475" s="26">
        <v>3.3333333333333335</v>
      </c>
      <c r="Z475" s="27">
        <f t="shared" si="166"/>
        <v>0.63682209758717434</v>
      </c>
      <c r="AA475" s="27">
        <f t="shared" si="167"/>
        <v>1.9578900207451218</v>
      </c>
      <c r="AB475" s="29">
        <v>122.5</v>
      </c>
      <c r="AC475" s="27">
        <f t="shared" si="168"/>
        <v>2.0916669575956846</v>
      </c>
      <c r="AD475" s="27">
        <f t="shared" si="169"/>
        <v>11.090536506409418</v>
      </c>
      <c r="AE475" s="30">
        <v>1.53</v>
      </c>
      <c r="AF475" s="27">
        <f t="shared" si="170"/>
        <v>0.40312052117581798</v>
      </c>
      <c r="AG475" s="27">
        <f t="shared" si="171"/>
        <v>1.4247806848775009</v>
      </c>
      <c r="AH475" s="31" t="s">
        <v>29</v>
      </c>
      <c r="AI475" s="31" t="s">
        <v>29</v>
      </c>
      <c r="AJ475" s="31" t="s">
        <v>29</v>
      </c>
      <c r="AK475" s="31" t="s">
        <v>29</v>
      </c>
      <c r="AL475" s="31" t="s">
        <v>29</v>
      </c>
      <c r="AM475" s="31" t="s">
        <v>29</v>
      </c>
    </row>
    <row r="476" spans="1:39" s="25" customFormat="1" x14ac:dyDescent="0.2">
      <c r="A476" s="25">
        <v>42</v>
      </c>
      <c r="B476" s="25">
        <v>7</v>
      </c>
      <c r="C476" s="26">
        <v>42.07</v>
      </c>
      <c r="D476" s="26" t="s">
        <v>315</v>
      </c>
      <c r="E476" s="9" t="s">
        <v>120</v>
      </c>
      <c r="F476" s="9">
        <v>2</v>
      </c>
      <c r="G476" s="27">
        <v>3</v>
      </c>
      <c r="H476" s="27">
        <f t="shared" si="154"/>
        <v>0.6020599913279624</v>
      </c>
      <c r="I476" s="27">
        <f t="shared" si="155"/>
        <v>1.8708286933869707</v>
      </c>
      <c r="J476" s="27">
        <v>122</v>
      </c>
      <c r="K476" s="27">
        <f t="shared" si="156"/>
        <v>2.0899051114393981</v>
      </c>
      <c r="L476" s="27">
        <f t="shared" si="157"/>
        <v>11.067971810589327</v>
      </c>
      <c r="M476" s="27">
        <v>135</v>
      </c>
      <c r="N476" s="27">
        <f t="shared" si="158"/>
        <v>2.1335389083702174</v>
      </c>
      <c r="O476" s="27">
        <f t="shared" si="159"/>
        <v>11.640446726822816</v>
      </c>
      <c r="P476" s="26">
        <v>95.75008861749717</v>
      </c>
      <c r="Q476" s="27">
        <f t="shared" si="160"/>
        <v>1.985651371479811</v>
      </c>
      <c r="R476" s="27">
        <f t="shared" si="161"/>
        <v>9.8107129515391058</v>
      </c>
      <c r="S476" s="28">
        <v>100.78835097528503</v>
      </c>
      <c r="T476" s="27">
        <f t="shared" si="162"/>
        <v>2.0076980786232013</v>
      </c>
      <c r="U476" s="27">
        <f t="shared" si="163"/>
        <v>10.06421139361078</v>
      </c>
      <c r="V476" s="28">
        <v>63.065406363324328</v>
      </c>
      <c r="W476" s="27">
        <f t="shared" si="164"/>
        <v>1.8066235851970873</v>
      </c>
      <c r="X476" s="27">
        <f t="shared" si="165"/>
        <v>7.9727916292428169</v>
      </c>
      <c r="Y476" s="26">
        <v>7</v>
      </c>
      <c r="Z476" s="27">
        <f t="shared" si="166"/>
        <v>0.90308998699194354</v>
      </c>
      <c r="AA476" s="27">
        <f t="shared" si="167"/>
        <v>2.7386127875258306</v>
      </c>
      <c r="AB476" s="29">
        <v>155</v>
      </c>
      <c r="AC476" s="27">
        <f t="shared" si="168"/>
        <v>2.1931245983544616</v>
      </c>
      <c r="AD476" s="27">
        <f t="shared" si="169"/>
        <v>12.469963913339926</v>
      </c>
      <c r="AE476" s="30">
        <v>1.69</v>
      </c>
      <c r="AF476" s="27">
        <f t="shared" si="170"/>
        <v>0.42975228000240795</v>
      </c>
      <c r="AG476" s="27">
        <f t="shared" si="171"/>
        <v>1.4798648586948742</v>
      </c>
      <c r="AH476" s="31">
        <v>0.34999999999999964</v>
      </c>
      <c r="AI476" s="27">
        <f t="shared" si="172"/>
        <v>0.130333768495006</v>
      </c>
      <c r="AJ476" s="27">
        <f t="shared" si="173"/>
        <v>0.92195444572928853</v>
      </c>
      <c r="AK476" s="25">
        <v>2.2599999999999998</v>
      </c>
      <c r="AL476" s="27">
        <f t="shared" si="174"/>
        <v>0.51321760006793893</v>
      </c>
      <c r="AM476" s="27">
        <f t="shared" si="175"/>
        <v>1.6613247725836149</v>
      </c>
    </row>
    <row r="477" spans="1:39" s="25" customFormat="1" x14ac:dyDescent="0.2">
      <c r="A477" s="25">
        <v>42</v>
      </c>
      <c r="B477" s="25">
        <v>8</v>
      </c>
      <c r="C477" s="26">
        <v>42.08</v>
      </c>
      <c r="D477" s="26" t="s">
        <v>315</v>
      </c>
      <c r="E477" s="9" t="s">
        <v>122</v>
      </c>
      <c r="F477" s="9">
        <v>2</v>
      </c>
      <c r="G477" s="27">
        <v>3</v>
      </c>
      <c r="H477" s="27">
        <f t="shared" si="154"/>
        <v>0.6020599913279624</v>
      </c>
      <c r="I477" s="27">
        <f t="shared" si="155"/>
        <v>1.8708286933869707</v>
      </c>
      <c r="J477" s="27" t="s">
        <v>29</v>
      </c>
      <c r="K477" s="31" t="s">
        <v>29</v>
      </c>
      <c r="L477" s="31" t="s">
        <v>29</v>
      </c>
      <c r="M477" s="31" t="s">
        <v>29</v>
      </c>
      <c r="N477" s="31" t="s">
        <v>29</v>
      </c>
      <c r="O477" s="31" t="s">
        <v>29</v>
      </c>
      <c r="P477" s="26">
        <v>104.97224992353269</v>
      </c>
      <c r="Q477" s="27">
        <f t="shared" si="160"/>
        <v>2.0251921550488778</v>
      </c>
      <c r="R477" s="27">
        <f t="shared" si="161"/>
        <v>10.269968350658763</v>
      </c>
      <c r="S477" s="28" t="s">
        <v>29</v>
      </c>
      <c r="T477" s="31" t="s">
        <v>29</v>
      </c>
      <c r="U477" s="31" t="s">
        <v>29</v>
      </c>
      <c r="V477" s="28">
        <v>68.111077791443265</v>
      </c>
      <c r="W477" s="27">
        <f t="shared" si="164"/>
        <v>1.8395476658705254</v>
      </c>
      <c r="X477" s="27">
        <f t="shared" si="165"/>
        <v>8.2831804152416755</v>
      </c>
      <c r="Y477" s="26" t="s">
        <v>29</v>
      </c>
      <c r="Z477" s="31" t="s">
        <v>29</v>
      </c>
      <c r="AA477" s="31" t="s">
        <v>29</v>
      </c>
      <c r="AB477" s="31" t="s">
        <v>29</v>
      </c>
      <c r="AC477" s="31" t="s">
        <v>29</v>
      </c>
      <c r="AD477" s="31" t="s">
        <v>29</v>
      </c>
      <c r="AE477" s="31" t="s">
        <v>29</v>
      </c>
      <c r="AF477" s="31" t="s">
        <v>29</v>
      </c>
      <c r="AG477" s="31" t="s">
        <v>29</v>
      </c>
      <c r="AH477" s="31" t="s">
        <v>29</v>
      </c>
      <c r="AI477" s="31" t="s">
        <v>29</v>
      </c>
      <c r="AJ477" s="31" t="s">
        <v>29</v>
      </c>
      <c r="AK477" s="31" t="s">
        <v>29</v>
      </c>
      <c r="AL477" s="31" t="s">
        <v>29</v>
      </c>
      <c r="AM477" s="31" t="s">
        <v>29</v>
      </c>
    </row>
    <row r="478" spans="1:39" s="25" customFormat="1" x14ac:dyDescent="0.2">
      <c r="A478" s="25">
        <v>42</v>
      </c>
      <c r="B478" s="25">
        <v>9</v>
      </c>
      <c r="C478" s="26">
        <v>42.09</v>
      </c>
      <c r="D478" s="26" t="s">
        <v>315</v>
      </c>
      <c r="E478" s="9" t="s">
        <v>129</v>
      </c>
      <c r="F478" s="9">
        <v>2</v>
      </c>
      <c r="G478" s="27">
        <v>2</v>
      </c>
      <c r="H478" s="27">
        <f t="shared" si="154"/>
        <v>0.47712125471966244</v>
      </c>
      <c r="I478" s="27">
        <f t="shared" si="155"/>
        <v>1.5811388300841898</v>
      </c>
      <c r="J478" s="27">
        <v>135</v>
      </c>
      <c r="K478" s="27">
        <f t="shared" si="156"/>
        <v>2.1335389083702174</v>
      </c>
      <c r="L478" s="27">
        <f t="shared" si="157"/>
        <v>11.640446726822816</v>
      </c>
      <c r="M478" s="27">
        <v>135</v>
      </c>
      <c r="N478" s="27">
        <f t="shared" si="158"/>
        <v>2.1335389083702174</v>
      </c>
      <c r="O478" s="27">
        <f t="shared" si="159"/>
        <v>11.640446726822816</v>
      </c>
      <c r="P478" s="26">
        <v>121.14805310849351</v>
      </c>
      <c r="Q478" s="27">
        <f t="shared" si="160"/>
        <v>2.0868865492384248</v>
      </c>
      <c r="R478" s="27">
        <f t="shared" si="161"/>
        <v>11.029417623269758</v>
      </c>
      <c r="S478" s="28">
        <v>104.09747027467385</v>
      </c>
      <c r="T478" s="27">
        <f t="shared" si="162"/>
        <v>2.021592262565139</v>
      </c>
      <c r="U478" s="27">
        <f t="shared" si="163"/>
        <v>10.227290465938369</v>
      </c>
      <c r="V478" s="28">
        <v>45.918998660110006</v>
      </c>
      <c r="W478" s="27">
        <f t="shared" si="164"/>
        <v>1.6713487348793561</v>
      </c>
      <c r="X478" s="27">
        <f t="shared" si="165"/>
        <v>6.8131489533188692</v>
      </c>
      <c r="Y478" s="26">
        <v>13</v>
      </c>
      <c r="Z478" s="27">
        <f t="shared" si="166"/>
        <v>1.146128035678238</v>
      </c>
      <c r="AA478" s="27">
        <f t="shared" si="167"/>
        <v>3.6742346141747673</v>
      </c>
      <c r="AB478" s="29">
        <v>406</v>
      </c>
      <c r="AC478" s="27">
        <f t="shared" si="168"/>
        <v>2.6095944092252199</v>
      </c>
      <c r="AD478" s="27">
        <f t="shared" si="169"/>
        <v>20.161845153655953</v>
      </c>
      <c r="AE478" s="30">
        <v>1.61</v>
      </c>
      <c r="AF478" s="27">
        <f t="shared" si="170"/>
        <v>0.41664050733828101</v>
      </c>
      <c r="AG478" s="27">
        <f t="shared" si="171"/>
        <v>1.452583904633395</v>
      </c>
      <c r="AH478" s="31" t="s">
        <v>29</v>
      </c>
      <c r="AI478" s="31" t="s">
        <v>29</v>
      </c>
      <c r="AJ478" s="31" t="s">
        <v>29</v>
      </c>
      <c r="AK478" s="31" t="s">
        <v>29</v>
      </c>
      <c r="AL478" s="31" t="s">
        <v>29</v>
      </c>
      <c r="AM478" s="31" t="s">
        <v>29</v>
      </c>
    </row>
    <row r="479" spans="1:39" s="25" customFormat="1" x14ac:dyDescent="0.2">
      <c r="A479" s="25">
        <v>42</v>
      </c>
      <c r="B479" s="25">
        <v>10</v>
      </c>
      <c r="C479" s="26">
        <v>42.1</v>
      </c>
      <c r="D479" s="26" t="s">
        <v>315</v>
      </c>
      <c r="E479" s="9" t="s">
        <v>136</v>
      </c>
      <c r="F479" s="9">
        <v>2</v>
      </c>
      <c r="G479" s="27">
        <v>0</v>
      </c>
      <c r="H479" s="27">
        <f t="shared" si="154"/>
        <v>0</v>
      </c>
      <c r="I479" s="27">
        <f t="shared" si="155"/>
        <v>0.70710678118654757</v>
      </c>
      <c r="J479" s="27" t="s">
        <v>29</v>
      </c>
      <c r="K479" s="31" t="s">
        <v>29</v>
      </c>
      <c r="L479" s="31" t="s">
        <v>29</v>
      </c>
      <c r="M479" s="31" t="s">
        <v>29</v>
      </c>
      <c r="N479" s="31" t="s">
        <v>29</v>
      </c>
      <c r="O479" s="31" t="s">
        <v>29</v>
      </c>
      <c r="P479" s="26" t="s">
        <v>29</v>
      </c>
      <c r="Q479" s="31" t="s">
        <v>29</v>
      </c>
      <c r="R479" s="31" t="s">
        <v>29</v>
      </c>
      <c r="S479" s="28" t="s">
        <v>29</v>
      </c>
      <c r="T479" s="31" t="s">
        <v>29</v>
      </c>
      <c r="U479" s="31" t="s">
        <v>29</v>
      </c>
      <c r="V479" s="28" t="s">
        <v>29</v>
      </c>
      <c r="W479" s="31" t="s">
        <v>29</v>
      </c>
      <c r="X479" s="31" t="s">
        <v>29</v>
      </c>
      <c r="Y479" s="26" t="s">
        <v>29</v>
      </c>
      <c r="Z479" s="31" t="s">
        <v>29</v>
      </c>
      <c r="AA479" s="31" t="s">
        <v>29</v>
      </c>
      <c r="AB479" s="31" t="s">
        <v>29</v>
      </c>
      <c r="AC479" s="31" t="s">
        <v>29</v>
      </c>
      <c r="AD479" s="31" t="s">
        <v>29</v>
      </c>
      <c r="AE479" s="31" t="s">
        <v>29</v>
      </c>
      <c r="AF479" s="31" t="s">
        <v>29</v>
      </c>
      <c r="AG479" s="31" t="s">
        <v>29</v>
      </c>
      <c r="AH479" s="31" t="s">
        <v>29</v>
      </c>
      <c r="AI479" s="31" t="s">
        <v>29</v>
      </c>
      <c r="AJ479" s="31" t="s">
        <v>29</v>
      </c>
      <c r="AK479" s="31" t="s">
        <v>29</v>
      </c>
      <c r="AL479" s="31" t="s">
        <v>29</v>
      </c>
      <c r="AM479" s="31" t="s">
        <v>29</v>
      </c>
    </row>
    <row r="480" spans="1:39" s="25" customFormat="1" x14ac:dyDescent="0.2">
      <c r="A480" s="25">
        <v>42</v>
      </c>
      <c r="B480" s="25">
        <v>11</v>
      </c>
      <c r="C480" s="26">
        <v>42.11</v>
      </c>
      <c r="D480" s="26" t="s">
        <v>315</v>
      </c>
      <c r="E480" s="9" t="s">
        <v>45</v>
      </c>
      <c r="F480" s="9">
        <v>2</v>
      </c>
      <c r="G480" s="27">
        <v>1</v>
      </c>
      <c r="H480" s="27">
        <f t="shared" si="154"/>
        <v>0.3010299956639812</v>
      </c>
      <c r="I480" s="27">
        <f t="shared" si="155"/>
        <v>1.2247448713915889</v>
      </c>
      <c r="J480" s="27">
        <v>135</v>
      </c>
      <c r="K480" s="27">
        <f t="shared" si="156"/>
        <v>2.1335389083702174</v>
      </c>
      <c r="L480" s="27">
        <f t="shared" si="157"/>
        <v>11.640446726822816</v>
      </c>
      <c r="M480" s="27">
        <v>142</v>
      </c>
      <c r="N480" s="27">
        <f t="shared" si="158"/>
        <v>2.1553360374650619</v>
      </c>
      <c r="O480" s="27">
        <f t="shared" si="159"/>
        <v>11.937336386313323</v>
      </c>
      <c r="P480" s="26" t="s">
        <v>29</v>
      </c>
      <c r="Q480" s="31" t="s">
        <v>29</v>
      </c>
      <c r="R480" s="31" t="s">
        <v>29</v>
      </c>
      <c r="S480" s="28" t="s">
        <v>29</v>
      </c>
      <c r="T480" s="31" t="s">
        <v>29</v>
      </c>
      <c r="U480" s="31" t="s">
        <v>29</v>
      </c>
      <c r="V480" s="28" t="s">
        <v>29</v>
      </c>
      <c r="W480" s="31" t="s">
        <v>29</v>
      </c>
      <c r="X480" s="31" t="s">
        <v>29</v>
      </c>
      <c r="Y480" s="26">
        <v>7</v>
      </c>
      <c r="Z480" s="27">
        <f t="shared" si="166"/>
        <v>0.90308998699194354</v>
      </c>
      <c r="AA480" s="27">
        <f t="shared" si="167"/>
        <v>2.7386127875258306</v>
      </c>
      <c r="AB480" s="29">
        <v>164</v>
      </c>
      <c r="AC480" s="27">
        <f t="shared" si="168"/>
        <v>2.2174839442139063</v>
      </c>
      <c r="AD480" s="27">
        <f t="shared" si="169"/>
        <v>12.82575533838066</v>
      </c>
      <c r="AE480" s="30">
        <v>1.45</v>
      </c>
      <c r="AF480" s="27">
        <f t="shared" si="170"/>
        <v>0.38916608436453248</v>
      </c>
      <c r="AG480" s="27">
        <f t="shared" si="171"/>
        <v>1.3964240043768941</v>
      </c>
      <c r="AH480" s="31" t="s">
        <v>29</v>
      </c>
      <c r="AI480" s="31" t="s">
        <v>29</v>
      </c>
      <c r="AJ480" s="31" t="s">
        <v>29</v>
      </c>
      <c r="AK480" s="31" t="s">
        <v>29</v>
      </c>
      <c r="AL480" s="31" t="s">
        <v>29</v>
      </c>
      <c r="AM480" s="31" t="s">
        <v>29</v>
      </c>
    </row>
    <row r="481" spans="1:39" s="25" customFormat="1" x14ac:dyDescent="0.2">
      <c r="A481" s="25">
        <v>42</v>
      </c>
      <c r="B481" s="25">
        <v>12</v>
      </c>
      <c r="C481" s="26">
        <v>42.12</v>
      </c>
      <c r="D481" s="26" t="s">
        <v>310</v>
      </c>
      <c r="E481" s="9" t="s">
        <v>116</v>
      </c>
      <c r="F481" s="9">
        <v>2</v>
      </c>
      <c r="G481" s="27">
        <v>14</v>
      </c>
      <c r="H481" s="27">
        <f t="shared" si="154"/>
        <v>1.1760912590556813</v>
      </c>
      <c r="I481" s="27">
        <f t="shared" si="155"/>
        <v>3.8078865529319543</v>
      </c>
      <c r="J481" s="27">
        <v>58</v>
      </c>
      <c r="K481" s="27">
        <f t="shared" si="156"/>
        <v>1.7708520116421442</v>
      </c>
      <c r="L481" s="27">
        <f t="shared" si="157"/>
        <v>7.6485292703891776</v>
      </c>
      <c r="M481" s="27">
        <v>58</v>
      </c>
      <c r="N481" s="27">
        <f t="shared" si="158"/>
        <v>1.7708520116421442</v>
      </c>
      <c r="O481" s="27">
        <f t="shared" si="159"/>
        <v>7.6485292703891776</v>
      </c>
      <c r="P481" s="26">
        <v>77.591070175563658</v>
      </c>
      <c r="Q481" s="27">
        <f t="shared" si="160"/>
        <v>1.8953732026068972</v>
      </c>
      <c r="R481" s="27">
        <f t="shared" si="161"/>
        <v>8.836915195675676</v>
      </c>
      <c r="S481" s="28" t="s">
        <v>29</v>
      </c>
      <c r="T481" s="31" t="s">
        <v>29</v>
      </c>
      <c r="U481" s="31" t="s">
        <v>29</v>
      </c>
      <c r="V481" s="28" t="s">
        <v>29</v>
      </c>
      <c r="W481" s="31" t="s">
        <v>29</v>
      </c>
      <c r="X481" s="31" t="s">
        <v>29</v>
      </c>
      <c r="Y481" s="26">
        <v>1</v>
      </c>
      <c r="Z481" s="27">
        <f t="shared" si="166"/>
        <v>0.3010299956639812</v>
      </c>
      <c r="AA481" s="27">
        <f t="shared" si="167"/>
        <v>1.2247448713915889</v>
      </c>
      <c r="AB481" s="29">
        <v>82.333333333333329</v>
      </c>
      <c r="AC481" s="27">
        <f t="shared" si="168"/>
        <v>1.9208187539523751</v>
      </c>
      <c r="AD481" s="27">
        <f t="shared" si="169"/>
        <v>9.1012819609840303</v>
      </c>
      <c r="AE481" s="30">
        <v>1.08</v>
      </c>
      <c r="AF481" s="27">
        <f t="shared" si="170"/>
        <v>0.31806333496276157</v>
      </c>
      <c r="AG481" s="27">
        <f t="shared" si="171"/>
        <v>1.2569805089976536</v>
      </c>
      <c r="AH481" s="31">
        <v>18.100000000000001</v>
      </c>
      <c r="AI481" s="27">
        <f t="shared" si="172"/>
        <v>1.2810333672477277</v>
      </c>
      <c r="AJ481" s="27">
        <f t="shared" si="173"/>
        <v>4.3127717305695654</v>
      </c>
      <c r="AK481" s="25">
        <v>2.19</v>
      </c>
      <c r="AL481" s="27">
        <f t="shared" si="174"/>
        <v>0.50379068305718111</v>
      </c>
      <c r="AM481" s="27">
        <f t="shared" si="175"/>
        <v>1.6401219466856725</v>
      </c>
    </row>
    <row r="482" spans="1:39" s="25" customFormat="1" x14ac:dyDescent="0.2">
      <c r="A482" s="25">
        <v>43</v>
      </c>
      <c r="B482" s="25">
        <v>1</v>
      </c>
      <c r="C482" s="26">
        <v>43.01</v>
      </c>
      <c r="D482" s="26" t="s">
        <v>316</v>
      </c>
      <c r="E482" s="9" t="s">
        <v>261</v>
      </c>
      <c r="F482" s="9">
        <v>1</v>
      </c>
      <c r="G482" s="27">
        <v>15</v>
      </c>
      <c r="H482" s="27">
        <f t="shared" si="154"/>
        <v>1.2041199826559248</v>
      </c>
      <c r="I482" s="27">
        <f t="shared" si="155"/>
        <v>3.9370039370059056</v>
      </c>
      <c r="J482" s="27">
        <v>85</v>
      </c>
      <c r="K482" s="27">
        <f t="shared" si="156"/>
        <v>1.9344984512435677</v>
      </c>
      <c r="L482" s="27">
        <f t="shared" si="157"/>
        <v>9.2466210044534645</v>
      </c>
      <c r="M482" s="27">
        <v>85</v>
      </c>
      <c r="N482" s="27">
        <f t="shared" si="158"/>
        <v>1.9344984512435677</v>
      </c>
      <c r="O482" s="27">
        <f t="shared" si="159"/>
        <v>9.2466210044534645</v>
      </c>
      <c r="P482" s="26" t="s">
        <v>29</v>
      </c>
      <c r="Q482" s="31" t="s">
        <v>29</v>
      </c>
      <c r="R482" s="31" t="s">
        <v>29</v>
      </c>
      <c r="S482" s="28">
        <v>77.045336070321511</v>
      </c>
      <c r="T482" s="27">
        <f t="shared" si="162"/>
        <v>1.8923469550673169</v>
      </c>
      <c r="U482" s="27">
        <f t="shared" si="163"/>
        <v>8.805982970135787</v>
      </c>
      <c r="V482" s="28">
        <v>62.764530092709897</v>
      </c>
      <c r="W482" s="27">
        <f t="shared" si="164"/>
        <v>1.8045791635382897</v>
      </c>
      <c r="X482" s="27">
        <f t="shared" si="165"/>
        <v>7.9539003069380936</v>
      </c>
      <c r="Y482" s="26">
        <v>2.6666666666666665</v>
      </c>
      <c r="Z482" s="27">
        <f t="shared" si="166"/>
        <v>0.56427143043856254</v>
      </c>
      <c r="AA482" s="27">
        <f t="shared" si="167"/>
        <v>1.7795130420052185</v>
      </c>
      <c r="AB482" s="29">
        <v>200.33333333333334</v>
      </c>
      <c r="AC482" s="27">
        <f t="shared" si="168"/>
        <v>2.3039156839014696</v>
      </c>
      <c r="AD482" s="27">
        <f t="shared" si="169"/>
        <v>14.171567779654209</v>
      </c>
      <c r="AE482" s="30">
        <v>1.53</v>
      </c>
      <c r="AF482" s="27">
        <f t="shared" si="170"/>
        <v>0.40312052117581798</v>
      </c>
      <c r="AG482" s="27">
        <f t="shared" si="171"/>
        <v>1.4247806848775009</v>
      </c>
      <c r="AH482" s="31">
        <v>0.73333333333333306</v>
      </c>
      <c r="AI482" s="27">
        <f t="shared" si="172"/>
        <v>0.23888208891513663</v>
      </c>
      <c r="AJ482" s="27">
        <f t="shared" si="173"/>
        <v>1.1105554165971787</v>
      </c>
      <c r="AK482" s="25">
        <v>2.4500000000000002</v>
      </c>
      <c r="AL482" s="27">
        <f t="shared" si="174"/>
        <v>0.53781909507327419</v>
      </c>
      <c r="AM482" s="27">
        <f t="shared" si="175"/>
        <v>1.7175564037317668</v>
      </c>
    </row>
    <row r="483" spans="1:39" s="25" customFormat="1" x14ac:dyDescent="0.2">
      <c r="A483" s="25">
        <v>43</v>
      </c>
      <c r="B483" s="25">
        <v>2</v>
      </c>
      <c r="C483" s="26">
        <v>43.02</v>
      </c>
      <c r="D483" s="26" t="s">
        <v>316</v>
      </c>
      <c r="E483" s="9" t="s">
        <v>231</v>
      </c>
      <c r="F483" s="9">
        <v>1</v>
      </c>
      <c r="G483" s="27">
        <v>15</v>
      </c>
      <c r="H483" s="27">
        <f t="shared" si="154"/>
        <v>1.2041199826559248</v>
      </c>
      <c r="I483" s="27">
        <f t="shared" si="155"/>
        <v>3.9370039370059056</v>
      </c>
      <c r="J483" s="27">
        <v>80</v>
      </c>
      <c r="K483" s="27">
        <f t="shared" si="156"/>
        <v>1.9084850188786497</v>
      </c>
      <c r="L483" s="27">
        <f t="shared" si="157"/>
        <v>8.9721792224631809</v>
      </c>
      <c r="M483" s="27">
        <v>80</v>
      </c>
      <c r="N483" s="27">
        <f t="shared" si="158"/>
        <v>1.9084850188786497</v>
      </c>
      <c r="O483" s="27">
        <f t="shared" si="159"/>
        <v>8.9721792224631809</v>
      </c>
      <c r="P483" s="26" t="s">
        <v>29</v>
      </c>
      <c r="Q483" s="31" t="s">
        <v>29</v>
      </c>
      <c r="R483" s="31" t="s">
        <v>29</v>
      </c>
      <c r="S483" s="28">
        <v>125.25680228273815</v>
      </c>
      <c r="T483" s="27">
        <f t="shared" si="162"/>
        <v>2.1012547857156512</v>
      </c>
      <c r="U483" s="27">
        <f t="shared" si="163"/>
        <v>11.214134040697845</v>
      </c>
      <c r="V483" s="28">
        <v>98.814059503987693</v>
      </c>
      <c r="W483" s="27">
        <f t="shared" si="164"/>
        <v>1.9991917189922424</v>
      </c>
      <c r="X483" s="27">
        <f t="shared" si="165"/>
        <v>9.9656439583193865</v>
      </c>
      <c r="Y483" s="26">
        <f>9/3</f>
        <v>3</v>
      </c>
      <c r="Z483" s="27">
        <f t="shared" si="166"/>
        <v>0.6020599913279624</v>
      </c>
      <c r="AA483" s="27">
        <f t="shared" si="167"/>
        <v>1.8708286933869707</v>
      </c>
      <c r="AB483" s="29">
        <v>284.16666666666669</v>
      </c>
      <c r="AC483" s="27">
        <f t="shared" si="168"/>
        <v>2.4550987591574565</v>
      </c>
      <c r="AD483" s="27">
        <f t="shared" si="169"/>
        <v>16.872067646458351</v>
      </c>
      <c r="AE483" s="30">
        <v>1.2</v>
      </c>
      <c r="AF483" s="27">
        <f t="shared" si="170"/>
        <v>0.34242268082220628</v>
      </c>
      <c r="AG483" s="27">
        <f t="shared" si="171"/>
        <v>1.3038404810405297</v>
      </c>
      <c r="AH483" s="31">
        <v>39.5</v>
      </c>
      <c r="AI483" s="27">
        <f t="shared" si="172"/>
        <v>1.6074550232146685</v>
      </c>
      <c r="AJ483" s="27">
        <f t="shared" si="173"/>
        <v>6.324555320336759</v>
      </c>
      <c r="AK483" s="25">
        <v>2.04</v>
      </c>
      <c r="AL483" s="27">
        <f t="shared" si="174"/>
        <v>0.48287358360875376</v>
      </c>
      <c r="AM483" s="27">
        <f t="shared" si="175"/>
        <v>1.5937377450509227</v>
      </c>
    </row>
    <row r="484" spans="1:39" s="25" customFormat="1" x14ac:dyDescent="0.2">
      <c r="A484" s="25">
        <v>43</v>
      </c>
      <c r="B484" s="25">
        <v>3</v>
      </c>
      <c r="C484" s="26">
        <v>43.03</v>
      </c>
      <c r="D484" s="26" t="s">
        <v>316</v>
      </c>
      <c r="E484" s="9" t="s">
        <v>286</v>
      </c>
      <c r="F484" s="9">
        <v>1</v>
      </c>
      <c r="G484" s="27">
        <v>15</v>
      </c>
      <c r="H484" s="27">
        <f t="shared" si="154"/>
        <v>1.2041199826559248</v>
      </c>
      <c r="I484" s="27">
        <f t="shared" si="155"/>
        <v>3.9370039370059056</v>
      </c>
      <c r="J484" s="27">
        <v>80</v>
      </c>
      <c r="K484" s="27">
        <f t="shared" si="156"/>
        <v>1.9084850188786497</v>
      </c>
      <c r="L484" s="27">
        <f t="shared" si="157"/>
        <v>8.9721792224631809</v>
      </c>
      <c r="M484" s="27">
        <v>80</v>
      </c>
      <c r="N484" s="27">
        <f t="shared" si="158"/>
        <v>1.9084850188786497</v>
      </c>
      <c r="O484" s="27">
        <f t="shared" si="159"/>
        <v>8.9721792224631809</v>
      </c>
      <c r="P484" s="26" t="s">
        <v>29</v>
      </c>
      <c r="Q484" s="31" t="s">
        <v>29</v>
      </c>
      <c r="R484" s="31" t="s">
        <v>29</v>
      </c>
      <c r="S484" s="28">
        <v>107.06183940548699</v>
      </c>
      <c r="T484" s="27">
        <f t="shared" si="162"/>
        <v>2.0336723557337533</v>
      </c>
      <c r="U484" s="27">
        <f t="shared" si="163"/>
        <v>10.371202408857277</v>
      </c>
      <c r="V484" s="28">
        <v>95.855772012766238</v>
      </c>
      <c r="W484" s="27">
        <f t="shared" si="164"/>
        <v>1.986125507126361</v>
      </c>
      <c r="X484" s="27">
        <f t="shared" si="165"/>
        <v>9.8160975959271219</v>
      </c>
      <c r="Y484" s="26">
        <f>4/3</f>
        <v>1.3333333333333333</v>
      </c>
      <c r="Z484" s="27">
        <f t="shared" si="166"/>
        <v>0.36797678529459432</v>
      </c>
      <c r="AA484" s="27">
        <f t="shared" si="167"/>
        <v>1.35400640077266</v>
      </c>
      <c r="AB484" s="29">
        <v>217.66666666666666</v>
      </c>
      <c r="AC484" s="27">
        <f t="shared" si="168"/>
        <v>2.3397825846559979</v>
      </c>
      <c r="AD484" s="27">
        <f t="shared" si="169"/>
        <v>14.770466027403018</v>
      </c>
      <c r="AE484" s="30">
        <v>1.21</v>
      </c>
      <c r="AF484" s="27">
        <f t="shared" si="170"/>
        <v>0.34439227368511072</v>
      </c>
      <c r="AG484" s="27">
        <f t="shared" si="171"/>
        <v>1.3076696830622021</v>
      </c>
      <c r="AH484" s="31">
        <v>25.7</v>
      </c>
      <c r="AI484" s="27">
        <f t="shared" si="172"/>
        <v>1.4265112613645752</v>
      </c>
      <c r="AJ484" s="27">
        <f t="shared" si="173"/>
        <v>5.1185935568278911</v>
      </c>
      <c r="AK484" s="25">
        <v>1.99</v>
      </c>
      <c r="AL484" s="27">
        <f t="shared" si="174"/>
        <v>0.47567118832442967</v>
      </c>
      <c r="AM484" s="27">
        <f t="shared" si="175"/>
        <v>1.57797338380595</v>
      </c>
    </row>
    <row r="485" spans="1:39" s="25" customFormat="1" x14ac:dyDescent="0.2">
      <c r="A485" s="25">
        <v>43</v>
      </c>
      <c r="B485" s="25">
        <v>4</v>
      </c>
      <c r="C485" s="26">
        <v>43.04</v>
      </c>
      <c r="D485" s="26" t="s">
        <v>312</v>
      </c>
      <c r="E485" s="9" t="s">
        <v>9</v>
      </c>
      <c r="F485" s="9">
        <v>1</v>
      </c>
      <c r="G485" s="27">
        <v>14</v>
      </c>
      <c r="H485" s="27">
        <f t="shared" si="154"/>
        <v>1.1760912590556813</v>
      </c>
      <c r="I485" s="27">
        <f t="shared" si="155"/>
        <v>3.8078865529319543</v>
      </c>
      <c r="J485" s="27">
        <v>114</v>
      </c>
      <c r="K485" s="27">
        <f t="shared" si="156"/>
        <v>2.0606978403536118</v>
      </c>
      <c r="L485" s="27">
        <f t="shared" si="157"/>
        <v>10.700467279516348</v>
      </c>
      <c r="M485" s="27">
        <v>122</v>
      </c>
      <c r="N485" s="27">
        <f t="shared" si="158"/>
        <v>2.0899051114393981</v>
      </c>
      <c r="O485" s="27">
        <f t="shared" si="159"/>
        <v>11.067971810589327</v>
      </c>
      <c r="P485" s="26" t="s">
        <v>29</v>
      </c>
      <c r="Q485" s="31" t="s">
        <v>29</v>
      </c>
      <c r="R485" s="31" t="s">
        <v>29</v>
      </c>
      <c r="S485" s="28">
        <v>96.528424186030833</v>
      </c>
      <c r="T485" s="27">
        <f t="shared" si="162"/>
        <v>1.9891312071662648</v>
      </c>
      <c r="U485" s="27">
        <f t="shared" si="163"/>
        <v>9.8503007155127413</v>
      </c>
      <c r="V485" s="28">
        <v>54.149172346000022</v>
      </c>
      <c r="W485" s="27">
        <f t="shared" si="164"/>
        <v>1.7415389991286609</v>
      </c>
      <c r="X485" s="27">
        <f t="shared" si="165"/>
        <v>7.3925078522785501</v>
      </c>
      <c r="Y485" s="26">
        <v>12</v>
      </c>
      <c r="Z485" s="27">
        <f t="shared" si="166"/>
        <v>1.1139433523068367</v>
      </c>
      <c r="AA485" s="27">
        <f t="shared" si="167"/>
        <v>3.5355339059327378</v>
      </c>
      <c r="AB485" s="29">
        <v>518.5</v>
      </c>
      <c r="AC485" s="27">
        <f t="shared" si="168"/>
        <v>2.7155855518931964</v>
      </c>
      <c r="AD485" s="27">
        <f t="shared" si="169"/>
        <v>22.781571499789035</v>
      </c>
      <c r="AE485" s="30">
        <v>1.405</v>
      </c>
      <c r="AF485" s="27">
        <f t="shared" si="170"/>
        <v>0.38111508070985062</v>
      </c>
      <c r="AG485" s="27">
        <f t="shared" si="171"/>
        <v>1.3802173741842261</v>
      </c>
      <c r="AH485" s="31" t="s">
        <v>29</v>
      </c>
      <c r="AI485" s="31" t="s">
        <v>29</v>
      </c>
      <c r="AJ485" s="31" t="s">
        <v>29</v>
      </c>
      <c r="AK485" s="31" t="s">
        <v>29</v>
      </c>
      <c r="AL485" s="31" t="s">
        <v>29</v>
      </c>
      <c r="AM485" s="31" t="s">
        <v>29</v>
      </c>
    </row>
    <row r="486" spans="1:39" s="25" customFormat="1" x14ac:dyDescent="0.2">
      <c r="A486" s="25">
        <v>43</v>
      </c>
      <c r="B486" s="25">
        <v>5</v>
      </c>
      <c r="C486" s="26">
        <v>43.05</v>
      </c>
      <c r="D486" s="26" t="s">
        <v>316</v>
      </c>
      <c r="E486" s="9" t="s">
        <v>287</v>
      </c>
      <c r="F486" s="9">
        <v>1</v>
      </c>
      <c r="G486" s="27">
        <v>12</v>
      </c>
      <c r="H486" s="27">
        <f t="shared" si="154"/>
        <v>1.1139433523068367</v>
      </c>
      <c r="I486" s="27">
        <f t="shared" si="155"/>
        <v>3.5355339059327378</v>
      </c>
      <c r="J486" s="27">
        <v>80</v>
      </c>
      <c r="K486" s="27">
        <f t="shared" si="156"/>
        <v>1.9084850188786497</v>
      </c>
      <c r="L486" s="27">
        <f t="shared" si="157"/>
        <v>8.9721792224631809</v>
      </c>
      <c r="M486" s="27">
        <v>80</v>
      </c>
      <c r="N486" s="27">
        <f t="shared" si="158"/>
        <v>1.9084850188786497</v>
      </c>
      <c r="O486" s="27">
        <f t="shared" si="159"/>
        <v>8.9721792224631809</v>
      </c>
      <c r="P486" s="26" t="s">
        <v>29</v>
      </c>
      <c r="Q486" s="31" t="s">
        <v>29</v>
      </c>
      <c r="R486" s="31" t="s">
        <v>29</v>
      </c>
      <c r="S486" s="28">
        <v>78.354070233478282</v>
      </c>
      <c r="T486" s="27">
        <f t="shared" si="162"/>
        <v>1.8995692075194106</v>
      </c>
      <c r="U486" s="27">
        <f t="shared" si="163"/>
        <v>8.8799814320458061</v>
      </c>
      <c r="V486" s="28">
        <v>60.81200314261428</v>
      </c>
      <c r="W486" s="27">
        <f t="shared" si="164"/>
        <v>1.7910728180083824</v>
      </c>
      <c r="X486" s="27">
        <f t="shared" si="165"/>
        <v>7.8301981547476993</v>
      </c>
      <c r="Y486" s="26">
        <f>7/3</f>
        <v>2.3333333333333335</v>
      </c>
      <c r="Z486" s="27">
        <f t="shared" si="166"/>
        <v>0.52287874528033762</v>
      </c>
      <c r="AA486" s="27">
        <f t="shared" si="167"/>
        <v>1.6832508230603465</v>
      </c>
      <c r="AB486" s="29">
        <v>215.66666666666666</v>
      </c>
      <c r="AC486" s="27">
        <f t="shared" si="168"/>
        <v>2.3357921019231931</v>
      </c>
      <c r="AD486" s="27">
        <f t="shared" si="169"/>
        <v>14.702607478493965</v>
      </c>
      <c r="AE486" s="30">
        <v>1.17</v>
      </c>
      <c r="AF486" s="27">
        <f t="shared" si="170"/>
        <v>0.33645973384852951</v>
      </c>
      <c r="AG486" s="27">
        <f t="shared" si="171"/>
        <v>1.2922847983320085</v>
      </c>
      <c r="AH486" s="31">
        <v>131.6</v>
      </c>
      <c r="AI486" s="27">
        <f t="shared" si="172"/>
        <v>2.1225435240687545</v>
      </c>
      <c r="AJ486" s="27">
        <f t="shared" si="173"/>
        <v>11.493476410555685</v>
      </c>
      <c r="AK486" s="25">
        <v>1.75</v>
      </c>
      <c r="AL486" s="27">
        <f t="shared" si="174"/>
        <v>0.43933269383026263</v>
      </c>
      <c r="AM486" s="27">
        <f t="shared" si="175"/>
        <v>1.5</v>
      </c>
    </row>
    <row r="487" spans="1:39" s="25" customFormat="1" x14ac:dyDescent="0.2">
      <c r="A487" s="25">
        <v>43</v>
      </c>
      <c r="B487" s="25">
        <v>6</v>
      </c>
      <c r="C487" s="26">
        <v>43.06</v>
      </c>
      <c r="D487" s="26" t="s">
        <v>316</v>
      </c>
      <c r="E487" s="9" t="s">
        <v>285</v>
      </c>
      <c r="F487" s="9">
        <v>1</v>
      </c>
      <c r="G487" s="27">
        <v>7</v>
      </c>
      <c r="H487" s="27">
        <f t="shared" si="154"/>
        <v>0.90308998699194354</v>
      </c>
      <c r="I487" s="27">
        <f t="shared" si="155"/>
        <v>2.7386127875258306</v>
      </c>
      <c r="J487" s="27">
        <v>80</v>
      </c>
      <c r="K487" s="27">
        <f t="shared" si="156"/>
        <v>1.9084850188786497</v>
      </c>
      <c r="L487" s="27">
        <f t="shared" si="157"/>
        <v>8.9721792224631809</v>
      </c>
      <c r="M487" s="27">
        <v>80</v>
      </c>
      <c r="N487" s="27">
        <f t="shared" si="158"/>
        <v>1.9084850188786497</v>
      </c>
      <c r="O487" s="27">
        <f t="shared" si="159"/>
        <v>8.9721792224631809</v>
      </c>
      <c r="P487" s="26" t="s">
        <v>29</v>
      </c>
      <c r="Q487" s="31" t="s">
        <v>29</v>
      </c>
      <c r="R487" s="31" t="s">
        <v>29</v>
      </c>
      <c r="S487" s="28">
        <v>72.645415858932068</v>
      </c>
      <c r="T487" s="27">
        <f t="shared" si="162"/>
        <v>1.8671457188754501</v>
      </c>
      <c r="U487" s="27">
        <f t="shared" si="163"/>
        <v>8.5525093311221863</v>
      </c>
      <c r="V487" s="28">
        <v>90.962630048686023</v>
      </c>
      <c r="W487" s="27">
        <f t="shared" si="164"/>
        <v>1.9636113832072692</v>
      </c>
      <c r="X487" s="27">
        <f t="shared" si="165"/>
        <v>9.5636096767217573</v>
      </c>
      <c r="Y487" s="26">
        <f>13/3</f>
        <v>4.333333333333333</v>
      </c>
      <c r="Z487" s="27">
        <f t="shared" si="166"/>
        <v>0.7269987279362623</v>
      </c>
      <c r="AA487" s="27">
        <f t="shared" si="167"/>
        <v>2.1984843263788196</v>
      </c>
      <c r="AB487" s="29">
        <v>217.5</v>
      </c>
      <c r="AC487" s="27">
        <f t="shared" si="168"/>
        <v>2.3394514413064407</v>
      </c>
      <c r="AD487" s="27">
        <f t="shared" si="169"/>
        <v>14.7648230602334</v>
      </c>
      <c r="AE487" s="30">
        <v>1.43</v>
      </c>
      <c r="AF487" s="27">
        <f t="shared" si="170"/>
        <v>0.38560627359831212</v>
      </c>
      <c r="AG487" s="27">
        <f t="shared" si="171"/>
        <v>1.3892443989449805</v>
      </c>
      <c r="AH487" s="31">
        <v>1.6666666666666667</v>
      </c>
      <c r="AI487" s="27">
        <f t="shared" si="172"/>
        <v>0.42596873227228121</v>
      </c>
      <c r="AJ487" s="27">
        <f t="shared" si="173"/>
        <v>1.4719601443879746</v>
      </c>
      <c r="AK487" s="25">
        <v>2.6</v>
      </c>
      <c r="AL487" s="27">
        <f t="shared" si="174"/>
        <v>0.55630250076728727</v>
      </c>
      <c r="AM487" s="27">
        <f t="shared" si="175"/>
        <v>1.7606816861659009</v>
      </c>
    </row>
    <row r="488" spans="1:39" s="25" customFormat="1" x14ac:dyDescent="0.2">
      <c r="A488" s="25">
        <v>43</v>
      </c>
      <c r="B488" s="25">
        <v>7</v>
      </c>
      <c r="C488" s="26">
        <v>43.07</v>
      </c>
      <c r="D488" s="26" t="s">
        <v>315</v>
      </c>
      <c r="E488" s="9" t="s">
        <v>146</v>
      </c>
      <c r="F488" s="9">
        <v>2</v>
      </c>
      <c r="G488" s="27">
        <v>3</v>
      </c>
      <c r="H488" s="27">
        <f t="shared" si="154"/>
        <v>0.6020599913279624</v>
      </c>
      <c r="I488" s="27">
        <f t="shared" si="155"/>
        <v>1.8708286933869707</v>
      </c>
      <c r="J488" s="27">
        <v>122</v>
      </c>
      <c r="K488" s="27">
        <f t="shared" si="156"/>
        <v>2.0899051114393981</v>
      </c>
      <c r="L488" s="27">
        <f t="shared" si="157"/>
        <v>11.067971810589327</v>
      </c>
      <c r="M488" s="27">
        <v>135</v>
      </c>
      <c r="N488" s="27">
        <f t="shared" si="158"/>
        <v>2.1335389083702174</v>
      </c>
      <c r="O488" s="27">
        <f t="shared" si="159"/>
        <v>11.640446726822816</v>
      </c>
      <c r="P488" s="26" t="s">
        <v>29</v>
      </c>
      <c r="Q488" s="31" t="s">
        <v>29</v>
      </c>
      <c r="R488" s="31" t="s">
        <v>29</v>
      </c>
      <c r="S488" s="28">
        <v>74.198690806709294</v>
      </c>
      <c r="T488" s="27">
        <f t="shared" si="162"/>
        <v>1.87621027968245</v>
      </c>
      <c r="U488" s="27">
        <f t="shared" si="163"/>
        <v>8.6428404362633753</v>
      </c>
      <c r="V488" s="28">
        <v>75.567147838934886</v>
      </c>
      <c r="W488" s="27">
        <f t="shared" si="164"/>
        <v>1.8840424697283586</v>
      </c>
      <c r="X488" s="27">
        <f t="shared" si="165"/>
        <v>8.7216482294882134</v>
      </c>
      <c r="Y488" s="26">
        <v>6.5</v>
      </c>
      <c r="Z488" s="27">
        <f t="shared" si="166"/>
        <v>0.87506126339170009</v>
      </c>
      <c r="AA488" s="27">
        <f t="shared" si="167"/>
        <v>2.6457513110645907</v>
      </c>
      <c r="AB488" s="29">
        <v>541.5</v>
      </c>
      <c r="AC488" s="27">
        <f t="shared" si="168"/>
        <v>2.7343997425205671</v>
      </c>
      <c r="AD488" s="27">
        <f t="shared" si="169"/>
        <v>23.280893453645632</v>
      </c>
      <c r="AE488" s="30">
        <v>1.49</v>
      </c>
      <c r="AF488" s="27">
        <f t="shared" si="170"/>
        <v>0.3961993470957364</v>
      </c>
      <c r="AG488" s="27">
        <f t="shared" si="171"/>
        <v>1.4106735979665885</v>
      </c>
      <c r="AH488" s="31">
        <v>0.19999999999999973</v>
      </c>
      <c r="AI488" s="27">
        <f t="shared" si="172"/>
        <v>7.9181246047624734E-2</v>
      </c>
      <c r="AJ488" s="27">
        <f t="shared" si="173"/>
        <v>0.83666002653407534</v>
      </c>
      <c r="AK488" s="25">
        <v>2.4300000000000002</v>
      </c>
      <c r="AL488" s="27">
        <f t="shared" si="174"/>
        <v>0.53529412004277055</v>
      </c>
      <c r="AM488" s="27">
        <f t="shared" si="175"/>
        <v>1.7117242768623691</v>
      </c>
    </row>
    <row r="489" spans="1:39" s="25" customFormat="1" x14ac:dyDescent="0.2">
      <c r="A489" s="25">
        <v>43</v>
      </c>
      <c r="B489" s="25">
        <v>8</v>
      </c>
      <c r="C489" s="26">
        <v>43.08</v>
      </c>
      <c r="D489" s="26" t="s">
        <v>312</v>
      </c>
      <c r="E489" s="9" t="s">
        <v>9</v>
      </c>
      <c r="F489" s="9">
        <v>2</v>
      </c>
      <c r="G489" s="27">
        <v>14</v>
      </c>
      <c r="H489" s="27">
        <f t="shared" si="154"/>
        <v>1.1760912590556813</v>
      </c>
      <c r="I489" s="27">
        <f t="shared" si="155"/>
        <v>3.8078865529319543</v>
      </c>
      <c r="J489" s="27">
        <v>122</v>
      </c>
      <c r="K489" s="27">
        <f t="shared" si="156"/>
        <v>2.0899051114393981</v>
      </c>
      <c r="L489" s="27">
        <f t="shared" si="157"/>
        <v>11.067971810589327</v>
      </c>
      <c r="M489" s="27">
        <v>122</v>
      </c>
      <c r="N489" s="27">
        <f t="shared" si="158"/>
        <v>2.0899051114393981</v>
      </c>
      <c r="O489" s="27">
        <f t="shared" si="159"/>
        <v>11.067971810589327</v>
      </c>
      <c r="P489" s="26" t="s">
        <v>29</v>
      </c>
      <c r="Q489" s="31" t="s">
        <v>29</v>
      </c>
      <c r="R489" s="31" t="s">
        <v>29</v>
      </c>
      <c r="S489" s="28">
        <v>77.240685846065972</v>
      </c>
      <c r="T489" s="27">
        <f t="shared" si="162"/>
        <v>1.8934326487562372</v>
      </c>
      <c r="U489" s="27">
        <f t="shared" si="163"/>
        <v>8.817067871240754</v>
      </c>
      <c r="V489" s="28">
        <v>77.832567965836361</v>
      </c>
      <c r="W489" s="27">
        <f t="shared" si="164"/>
        <v>1.8967056739081536</v>
      </c>
      <c r="X489" s="27">
        <f t="shared" si="165"/>
        <v>8.8505687933508757</v>
      </c>
      <c r="Y489" s="26">
        <v>12.666666666666666</v>
      </c>
      <c r="Z489" s="27">
        <f t="shared" si="166"/>
        <v>1.1356626020000731</v>
      </c>
      <c r="AA489" s="27">
        <f t="shared" si="167"/>
        <v>3.6285901761795403</v>
      </c>
      <c r="AB489" s="29">
        <v>554.5</v>
      </c>
      <c r="AC489" s="27">
        <f t="shared" si="168"/>
        <v>2.7446840632768863</v>
      </c>
      <c r="AD489" s="27">
        <f t="shared" si="169"/>
        <v>23.558437978779494</v>
      </c>
      <c r="AE489" s="30">
        <v>1.1000000000000001</v>
      </c>
      <c r="AF489" s="27">
        <f t="shared" si="170"/>
        <v>0.3222192947339193</v>
      </c>
      <c r="AG489" s="27">
        <f t="shared" si="171"/>
        <v>1.2649110640673518</v>
      </c>
      <c r="AH489" s="31">
        <v>6.1333333333333329</v>
      </c>
      <c r="AI489" s="27">
        <f t="shared" si="172"/>
        <v>0.85329251862952837</v>
      </c>
      <c r="AJ489" s="27">
        <f t="shared" si="173"/>
        <v>2.5755258362775808</v>
      </c>
      <c r="AK489" s="25">
        <v>2.2250000000000001</v>
      </c>
      <c r="AL489" s="27">
        <f t="shared" si="174"/>
        <v>0.50852971897128663</v>
      </c>
      <c r="AM489" s="27">
        <f t="shared" si="175"/>
        <v>1.6507574019219178</v>
      </c>
    </row>
    <row r="490" spans="1:39" s="25" customFormat="1" x14ac:dyDescent="0.2">
      <c r="A490" s="25">
        <v>43</v>
      </c>
      <c r="B490" s="25">
        <v>9</v>
      </c>
      <c r="C490" s="26">
        <v>43.09</v>
      </c>
      <c r="D490" s="26" t="s">
        <v>315</v>
      </c>
      <c r="E490" s="9" t="s">
        <v>5</v>
      </c>
      <c r="F490" s="9">
        <v>2</v>
      </c>
      <c r="G490" s="27">
        <v>3</v>
      </c>
      <c r="H490" s="27">
        <f t="shared" si="154"/>
        <v>0.6020599913279624</v>
      </c>
      <c r="I490" s="27">
        <f t="shared" si="155"/>
        <v>1.8708286933869707</v>
      </c>
      <c r="J490" s="27">
        <v>128</v>
      </c>
      <c r="K490" s="27">
        <f t="shared" si="156"/>
        <v>2.1105897102992488</v>
      </c>
      <c r="L490" s="27">
        <f t="shared" si="157"/>
        <v>11.335784048754634</v>
      </c>
      <c r="M490" s="27">
        <v>135</v>
      </c>
      <c r="N490" s="27">
        <f t="shared" si="158"/>
        <v>2.1335389083702174</v>
      </c>
      <c r="O490" s="27">
        <f t="shared" si="159"/>
        <v>11.640446726822816</v>
      </c>
      <c r="P490" s="26" t="s">
        <v>29</v>
      </c>
      <c r="Q490" s="31" t="s">
        <v>29</v>
      </c>
      <c r="R490" s="31" t="s">
        <v>29</v>
      </c>
      <c r="S490" s="28">
        <v>97.415909978258767</v>
      </c>
      <c r="T490" s="27">
        <f t="shared" si="162"/>
        <v>1.9930653124275657</v>
      </c>
      <c r="U490" s="27">
        <f t="shared" si="163"/>
        <v>9.8952468376619471</v>
      </c>
      <c r="V490" s="28">
        <v>87.366722824634891</v>
      </c>
      <c r="W490" s="27">
        <f t="shared" si="164"/>
        <v>1.9462887490121632</v>
      </c>
      <c r="X490" s="27">
        <f t="shared" si="165"/>
        <v>9.3737251306316267</v>
      </c>
      <c r="Y490" s="26">
        <v>8</v>
      </c>
      <c r="Z490" s="27">
        <f t="shared" si="166"/>
        <v>0.95424250943932487</v>
      </c>
      <c r="AA490" s="27">
        <f t="shared" si="167"/>
        <v>2.9154759474226504</v>
      </c>
      <c r="AB490" s="29">
        <v>239.66666666666666</v>
      </c>
      <c r="AC490" s="27">
        <f t="shared" si="168"/>
        <v>2.3814159428499768</v>
      </c>
      <c r="AD490" s="27">
        <f t="shared" si="169"/>
        <v>15.497311594811103</v>
      </c>
      <c r="AE490" s="30">
        <v>1.36</v>
      </c>
      <c r="AF490" s="27">
        <f t="shared" si="170"/>
        <v>0.37291200297010663</v>
      </c>
      <c r="AG490" s="27">
        <f t="shared" si="171"/>
        <v>1.3638181696985856</v>
      </c>
      <c r="AH490" s="31" t="s">
        <v>29</v>
      </c>
      <c r="AI490" s="31" t="s">
        <v>29</v>
      </c>
      <c r="AJ490" s="31" t="s">
        <v>29</v>
      </c>
      <c r="AK490" s="31" t="s">
        <v>29</v>
      </c>
      <c r="AL490" s="31" t="s">
        <v>29</v>
      </c>
      <c r="AM490" s="31" t="s">
        <v>29</v>
      </c>
    </row>
    <row r="491" spans="1:39" s="25" customFormat="1" x14ac:dyDescent="0.2">
      <c r="A491" s="25">
        <v>43</v>
      </c>
      <c r="B491" s="25">
        <v>10</v>
      </c>
      <c r="C491" s="26">
        <v>43.1</v>
      </c>
      <c r="D491" s="26" t="s">
        <v>315</v>
      </c>
      <c r="E491" s="9" t="s">
        <v>89</v>
      </c>
      <c r="F491" s="9">
        <v>2</v>
      </c>
      <c r="G491" s="27">
        <v>0</v>
      </c>
      <c r="H491" s="27">
        <f t="shared" si="154"/>
        <v>0</v>
      </c>
      <c r="I491" s="27">
        <f t="shared" si="155"/>
        <v>0.70710678118654757</v>
      </c>
      <c r="J491" s="27" t="s">
        <v>29</v>
      </c>
      <c r="K491" s="31" t="s">
        <v>29</v>
      </c>
      <c r="L491" s="31" t="s">
        <v>29</v>
      </c>
      <c r="M491" s="31" t="s">
        <v>29</v>
      </c>
      <c r="N491" s="31" t="s">
        <v>29</v>
      </c>
      <c r="O491" s="31" t="s">
        <v>29</v>
      </c>
      <c r="P491" s="26" t="s">
        <v>29</v>
      </c>
      <c r="Q491" s="31" t="s">
        <v>29</v>
      </c>
      <c r="R491" s="31" t="s">
        <v>29</v>
      </c>
      <c r="S491" s="28">
        <v>82.609521581301877</v>
      </c>
      <c r="T491" s="27">
        <f t="shared" si="162"/>
        <v>1.9222557383809982</v>
      </c>
      <c r="U491" s="27">
        <f t="shared" si="163"/>
        <v>9.1164423752526336</v>
      </c>
      <c r="V491" s="28" t="s">
        <v>29</v>
      </c>
      <c r="W491" s="31" t="s">
        <v>29</v>
      </c>
      <c r="X491" s="31" t="s">
        <v>29</v>
      </c>
      <c r="Y491" s="26" t="s">
        <v>29</v>
      </c>
      <c r="Z491" s="31" t="s">
        <v>29</v>
      </c>
      <c r="AA491" s="31" t="s">
        <v>29</v>
      </c>
      <c r="AB491" s="31" t="s">
        <v>29</v>
      </c>
      <c r="AC491" s="31" t="s">
        <v>29</v>
      </c>
      <c r="AD491" s="31" t="s">
        <v>29</v>
      </c>
      <c r="AE491" s="31" t="s">
        <v>29</v>
      </c>
      <c r="AF491" s="31" t="s">
        <v>29</v>
      </c>
      <c r="AG491" s="31" t="s">
        <v>29</v>
      </c>
      <c r="AH491" s="31" t="s">
        <v>29</v>
      </c>
      <c r="AI491" s="31" t="s">
        <v>29</v>
      </c>
      <c r="AJ491" s="31" t="s">
        <v>29</v>
      </c>
      <c r="AK491" s="31" t="s">
        <v>29</v>
      </c>
      <c r="AL491" s="31" t="s">
        <v>29</v>
      </c>
      <c r="AM491" s="31" t="s">
        <v>29</v>
      </c>
    </row>
    <row r="492" spans="1:39" s="25" customFormat="1" x14ac:dyDescent="0.2">
      <c r="A492" s="25">
        <v>43</v>
      </c>
      <c r="B492" s="25">
        <v>11</v>
      </c>
      <c r="C492" s="26">
        <v>43.11</v>
      </c>
      <c r="D492" s="26" t="s">
        <v>315</v>
      </c>
      <c r="E492" s="9" t="s">
        <v>99</v>
      </c>
      <c r="F492" s="9">
        <v>2</v>
      </c>
      <c r="G492" s="27">
        <v>7</v>
      </c>
      <c r="H492" s="27">
        <f t="shared" si="154"/>
        <v>0.90308998699194354</v>
      </c>
      <c r="I492" s="27">
        <f t="shared" si="155"/>
        <v>2.7386127875258306</v>
      </c>
      <c r="J492" s="30" t="s">
        <v>29</v>
      </c>
      <c r="K492" s="31" t="s">
        <v>29</v>
      </c>
      <c r="L492" s="31" t="s">
        <v>29</v>
      </c>
      <c r="M492" s="31" t="s">
        <v>29</v>
      </c>
      <c r="N492" s="31" t="s">
        <v>29</v>
      </c>
      <c r="O492" s="31" t="s">
        <v>29</v>
      </c>
      <c r="P492" s="26" t="s">
        <v>29</v>
      </c>
      <c r="Q492" s="31" t="s">
        <v>29</v>
      </c>
      <c r="R492" s="31" t="s">
        <v>29</v>
      </c>
      <c r="S492" s="28" t="s">
        <v>29</v>
      </c>
      <c r="T492" s="31" t="s">
        <v>29</v>
      </c>
      <c r="U492" s="31" t="s">
        <v>29</v>
      </c>
      <c r="V492" s="28">
        <v>94.985914332081762</v>
      </c>
      <c r="W492" s="27">
        <f t="shared" si="164"/>
        <v>1.9822075061991586</v>
      </c>
      <c r="X492" s="27">
        <f t="shared" si="165"/>
        <v>9.7716894308037521</v>
      </c>
      <c r="Y492" s="26" t="s">
        <v>29</v>
      </c>
      <c r="Z492" s="31" t="s">
        <v>29</v>
      </c>
      <c r="AA492" s="31" t="s">
        <v>29</v>
      </c>
      <c r="AB492" s="31" t="s">
        <v>29</v>
      </c>
      <c r="AC492" s="31" t="s">
        <v>29</v>
      </c>
      <c r="AD492" s="31" t="s">
        <v>29</v>
      </c>
      <c r="AE492" s="31" t="s">
        <v>29</v>
      </c>
      <c r="AF492" s="31" t="s">
        <v>29</v>
      </c>
      <c r="AG492" s="31" t="s">
        <v>29</v>
      </c>
      <c r="AH492" s="31" t="s">
        <v>29</v>
      </c>
      <c r="AI492" s="31" t="s">
        <v>29</v>
      </c>
      <c r="AJ492" s="31" t="s">
        <v>29</v>
      </c>
      <c r="AK492" s="31" t="s">
        <v>29</v>
      </c>
      <c r="AL492" s="31" t="s">
        <v>29</v>
      </c>
      <c r="AM492" s="31" t="s">
        <v>29</v>
      </c>
    </row>
    <row r="493" spans="1:39" s="25" customFormat="1" x14ac:dyDescent="0.2">
      <c r="A493" s="25">
        <v>43</v>
      </c>
      <c r="B493" s="25">
        <v>12</v>
      </c>
      <c r="C493" s="26">
        <v>43.12</v>
      </c>
      <c r="D493" s="26" t="s">
        <v>315</v>
      </c>
      <c r="E493" s="9" t="s">
        <v>132</v>
      </c>
      <c r="F493" s="9">
        <v>2</v>
      </c>
      <c r="G493" s="27">
        <v>11</v>
      </c>
      <c r="H493" s="27">
        <f t="shared" si="154"/>
        <v>1.0791812460476249</v>
      </c>
      <c r="I493" s="27">
        <f t="shared" si="155"/>
        <v>3.3911649915626341</v>
      </c>
      <c r="J493" s="27">
        <v>128</v>
      </c>
      <c r="K493" s="27">
        <f t="shared" si="156"/>
        <v>2.1105897102992488</v>
      </c>
      <c r="L493" s="27">
        <f t="shared" si="157"/>
        <v>11.335784048754634</v>
      </c>
      <c r="M493" s="27">
        <v>135</v>
      </c>
      <c r="N493" s="27">
        <f t="shared" si="158"/>
        <v>2.1335389083702174</v>
      </c>
      <c r="O493" s="27">
        <f t="shared" si="159"/>
        <v>11.640446726822816</v>
      </c>
      <c r="P493" s="26" t="s">
        <v>29</v>
      </c>
      <c r="Q493" s="31" t="s">
        <v>29</v>
      </c>
      <c r="R493" s="31" t="s">
        <v>29</v>
      </c>
      <c r="S493" s="28">
        <v>100.95106232382022</v>
      </c>
      <c r="T493" s="27">
        <f t="shared" si="162"/>
        <v>2.0083917554596167</v>
      </c>
      <c r="U493" s="27">
        <f t="shared" si="163"/>
        <v>10.072291810894889</v>
      </c>
      <c r="V493" s="28">
        <v>95.677166238514531</v>
      </c>
      <c r="W493" s="27">
        <f t="shared" si="164"/>
        <v>1.9853239120602644</v>
      </c>
      <c r="X493" s="27">
        <f t="shared" si="165"/>
        <v>9.8069957804882595</v>
      </c>
      <c r="Y493" s="26">
        <v>8</v>
      </c>
      <c r="Z493" s="27">
        <f t="shared" si="166"/>
        <v>0.95424250943932487</v>
      </c>
      <c r="AA493" s="27">
        <f t="shared" si="167"/>
        <v>2.9154759474226504</v>
      </c>
      <c r="AB493" s="29">
        <v>284.33333333333331</v>
      </c>
      <c r="AC493" s="27">
        <f t="shared" si="168"/>
        <v>2.4553525099574909</v>
      </c>
      <c r="AD493" s="27">
        <f t="shared" si="169"/>
        <v>16.877006053602436</v>
      </c>
      <c r="AE493" s="30">
        <v>1.26</v>
      </c>
      <c r="AF493" s="27">
        <f t="shared" si="170"/>
        <v>0.35410843914740087</v>
      </c>
      <c r="AG493" s="27">
        <f t="shared" si="171"/>
        <v>1.3266499161421599</v>
      </c>
      <c r="AH493" s="31">
        <v>5.8666666666666671</v>
      </c>
      <c r="AI493" s="27">
        <f t="shared" si="172"/>
        <v>0.836745965649491</v>
      </c>
      <c r="AJ493" s="27">
        <f t="shared" si="173"/>
        <v>2.5232254490367416</v>
      </c>
      <c r="AK493" s="25">
        <v>2.2200000000000002</v>
      </c>
      <c r="AL493" s="27">
        <f t="shared" si="174"/>
        <v>0.50785587169583091</v>
      </c>
      <c r="AM493" s="27">
        <f t="shared" si="175"/>
        <v>1.6492422502470643</v>
      </c>
    </row>
    <row r="494" spans="1:39" s="25" customFormat="1" x14ac:dyDescent="0.2">
      <c r="A494" s="25">
        <v>44</v>
      </c>
      <c r="B494" s="25">
        <v>1</v>
      </c>
      <c r="C494" s="26">
        <v>44.01</v>
      </c>
      <c r="D494" s="26" t="s">
        <v>316</v>
      </c>
      <c r="E494" s="9" t="s">
        <v>288</v>
      </c>
      <c r="F494" s="9">
        <v>1</v>
      </c>
      <c r="G494" s="27">
        <v>15</v>
      </c>
      <c r="H494" s="27">
        <f t="shared" si="154"/>
        <v>1.2041199826559248</v>
      </c>
      <c r="I494" s="27">
        <f t="shared" si="155"/>
        <v>3.9370039370059056</v>
      </c>
      <c r="J494" s="27">
        <v>80</v>
      </c>
      <c r="K494" s="27">
        <f t="shared" si="156"/>
        <v>1.9084850188786497</v>
      </c>
      <c r="L494" s="27">
        <f t="shared" si="157"/>
        <v>8.9721792224631809</v>
      </c>
      <c r="M494" s="27">
        <v>80</v>
      </c>
      <c r="N494" s="27">
        <f t="shared" si="158"/>
        <v>1.9084850188786497</v>
      </c>
      <c r="O494" s="27">
        <f t="shared" si="159"/>
        <v>8.9721792224631809</v>
      </c>
      <c r="P494" s="26" t="s">
        <v>29</v>
      </c>
      <c r="Q494" s="31" t="s">
        <v>29</v>
      </c>
      <c r="R494" s="31" t="s">
        <v>29</v>
      </c>
      <c r="S494" s="28">
        <v>64.137933649060287</v>
      </c>
      <c r="T494" s="27">
        <f t="shared" si="162"/>
        <v>1.813833977455064</v>
      </c>
      <c r="U494" s="27">
        <f t="shared" si="163"/>
        <v>8.0397719898676403</v>
      </c>
      <c r="V494" s="28">
        <v>52.844767163059359</v>
      </c>
      <c r="W494" s="27">
        <f t="shared" si="164"/>
        <v>1.7311435033139637</v>
      </c>
      <c r="X494" s="27">
        <f t="shared" si="165"/>
        <v>7.3037502122580396</v>
      </c>
      <c r="Y494" s="26">
        <f>5/3</f>
        <v>1.6666666666666667</v>
      </c>
      <c r="Z494" s="27">
        <f t="shared" si="166"/>
        <v>0.42596873227228121</v>
      </c>
      <c r="AA494" s="27">
        <f t="shared" si="167"/>
        <v>1.4719601443879746</v>
      </c>
      <c r="AB494" s="29">
        <v>176</v>
      </c>
      <c r="AC494" s="27">
        <f t="shared" si="168"/>
        <v>2.2479732663618068</v>
      </c>
      <c r="AD494" s="27">
        <f t="shared" si="169"/>
        <v>13.285330255586423</v>
      </c>
      <c r="AE494" s="30">
        <v>1.27</v>
      </c>
      <c r="AF494" s="27">
        <f t="shared" si="170"/>
        <v>0.35602585719312274</v>
      </c>
      <c r="AG494" s="27">
        <f t="shared" si="171"/>
        <v>1.3304134695650072</v>
      </c>
      <c r="AH494" s="31">
        <v>72.333333333333329</v>
      </c>
      <c r="AI494" s="27">
        <f t="shared" si="172"/>
        <v>1.8653014261025438</v>
      </c>
      <c r="AJ494" s="27">
        <f t="shared" si="173"/>
        <v>8.5342447429947388</v>
      </c>
      <c r="AK494" s="25">
        <v>1.92</v>
      </c>
      <c r="AL494" s="27">
        <f t="shared" si="174"/>
        <v>0.46538285144841829</v>
      </c>
      <c r="AM494" s="27">
        <f t="shared" si="175"/>
        <v>1.5556349186104046</v>
      </c>
    </row>
    <row r="495" spans="1:39" s="25" customFormat="1" x14ac:dyDescent="0.2">
      <c r="A495" s="25">
        <v>44</v>
      </c>
      <c r="B495" s="25">
        <v>2</v>
      </c>
      <c r="C495" s="26">
        <v>44.02</v>
      </c>
      <c r="D495" s="26" t="s">
        <v>316</v>
      </c>
      <c r="E495" s="9" t="s">
        <v>283</v>
      </c>
      <c r="F495" s="9">
        <v>1</v>
      </c>
      <c r="G495" s="27">
        <v>13</v>
      </c>
      <c r="H495" s="27">
        <f t="shared" si="154"/>
        <v>1.146128035678238</v>
      </c>
      <c r="I495" s="27">
        <f t="shared" si="155"/>
        <v>3.6742346141747673</v>
      </c>
      <c r="J495" s="27">
        <v>73</v>
      </c>
      <c r="K495" s="27">
        <f t="shared" si="156"/>
        <v>1.8692317197309762</v>
      </c>
      <c r="L495" s="27">
        <f t="shared" si="157"/>
        <v>8.5732140997411239</v>
      </c>
      <c r="M495" s="27">
        <v>80</v>
      </c>
      <c r="N495" s="27">
        <f t="shared" si="158"/>
        <v>1.9084850188786497</v>
      </c>
      <c r="O495" s="27">
        <f t="shared" si="159"/>
        <v>8.9721792224631809</v>
      </c>
      <c r="P495" s="26" t="s">
        <v>29</v>
      </c>
      <c r="Q495" s="31" t="s">
        <v>29</v>
      </c>
      <c r="R495" s="31" t="s">
        <v>29</v>
      </c>
      <c r="S495" s="28">
        <v>107.4924339851499</v>
      </c>
      <c r="T495" s="27">
        <f t="shared" si="162"/>
        <v>2.035399452534119</v>
      </c>
      <c r="U495" s="27">
        <f t="shared" si="163"/>
        <v>10.391940818978421</v>
      </c>
      <c r="V495" s="28">
        <v>96.341946245226467</v>
      </c>
      <c r="W495" s="27">
        <f t="shared" si="164"/>
        <v>1.9883000252351266</v>
      </c>
      <c r="X495" s="27">
        <f t="shared" si="165"/>
        <v>9.8408305668386777</v>
      </c>
      <c r="Y495" s="26">
        <f>4/3</f>
        <v>1.3333333333333333</v>
      </c>
      <c r="Z495" s="27">
        <f t="shared" si="166"/>
        <v>0.36797678529459432</v>
      </c>
      <c r="AA495" s="27">
        <f t="shared" si="167"/>
        <v>1.35400640077266</v>
      </c>
      <c r="AB495" s="29">
        <v>191.5</v>
      </c>
      <c r="AC495" s="27">
        <f t="shared" si="168"/>
        <v>2.2844307338445193</v>
      </c>
      <c r="AD495" s="27">
        <f t="shared" si="169"/>
        <v>13.856406460551018</v>
      </c>
      <c r="AE495" s="30">
        <v>1.06</v>
      </c>
      <c r="AF495" s="27">
        <f t="shared" si="170"/>
        <v>0.31386722036915343</v>
      </c>
      <c r="AG495" s="27">
        <f t="shared" si="171"/>
        <v>1.2489995996796797</v>
      </c>
      <c r="AH495" s="31">
        <v>66.933333333333323</v>
      </c>
      <c r="AI495" s="27">
        <f t="shared" si="172"/>
        <v>1.8320829249507451</v>
      </c>
      <c r="AJ495" s="27">
        <f t="shared" si="173"/>
        <v>8.2117801561740151</v>
      </c>
      <c r="AK495" s="25">
        <v>1.92</v>
      </c>
      <c r="AL495" s="27">
        <f t="shared" si="174"/>
        <v>0.46538285144841829</v>
      </c>
      <c r="AM495" s="27">
        <f t="shared" si="175"/>
        <v>1.5556349186104046</v>
      </c>
    </row>
    <row r="496" spans="1:39" s="25" customFormat="1" x14ac:dyDescent="0.2">
      <c r="A496" s="25">
        <v>44</v>
      </c>
      <c r="B496" s="25">
        <v>3</v>
      </c>
      <c r="C496" s="26">
        <v>44.03</v>
      </c>
      <c r="D496" s="26" t="s">
        <v>316</v>
      </c>
      <c r="E496" s="9" t="s">
        <v>143</v>
      </c>
      <c r="F496" s="9">
        <v>1</v>
      </c>
      <c r="G496" s="27">
        <v>13</v>
      </c>
      <c r="H496" s="27">
        <f t="shared" si="154"/>
        <v>1.146128035678238</v>
      </c>
      <c r="I496" s="27">
        <f t="shared" si="155"/>
        <v>3.6742346141747673</v>
      </c>
      <c r="J496" s="27">
        <v>80</v>
      </c>
      <c r="K496" s="27">
        <f t="shared" si="156"/>
        <v>1.9084850188786497</v>
      </c>
      <c r="L496" s="27">
        <f t="shared" si="157"/>
        <v>8.9721792224631809</v>
      </c>
      <c r="M496" s="27">
        <v>80</v>
      </c>
      <c r="N496" s="27">
        <f t="shared" si="158"/>
        <v>1.9084850188786497</v>
      </c>
      <c r="O496" s="27">
        <f t="shared" si="159"/>
        <v>8.9721792224631809</v>
      </c>
      <c r="P496" s="26" t="s">
        <v>29</v>
      </c>
      <c r="Q496" s="31" t="s">
        <v>29</v>
      </c>
      <c r="R496" s="31" t="s">
        <v>29</v>
      </c>
      <c r="S496" s="28">
        <v>91.388666238515015</v>
      </c>
      <c r="T496" s="27">
        <f t="shared" si="162"/>
        <v>1.9656186974974428</v>
      </c>
      <c r="U496" s="27">
        <f t="shared" si="163"/>
        <v>9.5858576162237572</v>
      </c>
      <c r="V496" s="28">
        <v>80.748362351460557</v>
      </c>
      <c r="W496" s="27">
        <f t="shared" si="164"/>
        <v>1.9124790612852556</v>
      </c>
      <c r="X496" s="27">
        <f t="shared" si="165"/>
        <v>9.0137873478056143</v>
      </c>
      <c r="Y496" s="26">
        <f>6/3</f>
        <v>2</v>
      </c>
      <c r="Z496" s="27">
        <f t="shared" si="166"/>
        <v>0.47712125471966244</v>
      </c>
      <c r="AA496" s="27">
        <f t="shared" si="167"/>
        <v>1.5811388300841898</v>
      </c>
      <c r="AB496" s="29">
        <v>265.83333333333331</v>
      </c>
      <c r="AC496" s="27">
        <f t="shared" si="168"/>
        <v>2.426240081535656</v>
      </c>
      <c r="AD496" s="27">
        <f t="shared" si="169"/>
        <v>16.319722219858196</v>
      </c>
      <c r="AE496" s="30">
        <v>1.17</v>
      </c>
      <c r="AF496" s="27">
        <f t="shared" si="170"/>
        <v>0.33645973384852951</v>
      </c>
      <c r="AG496" s="27">
        <f t="shared" si="171"/>
        <v>1.2922847983320085</v>
      </c>
      <c r="AH496" s="31">
        <v>24.666666666666668</v>
      </c>
      <c r="AI496" s="27">
        <f t="shared" si="172"/>
        <v>1.4093694704528195</v>
      </c>
      <c r="AJ496" s="27">
        <f t="shared" si="173"/>
        <v>5.0166389810974703</v>
      </c>
      <c r="AK496" s="25">
        <v>2.25</v>
      </c>
      <c r="AL496" s="27">
        <f t="shared" si="174"/>
        <v>0.51188336097887432</v>
      </c>
      <c r="AM496" s="27">
        <f t="shared" si="175"/>
        <v>1.6583123951776999</v>
      </c>
    </row>
    <row r="497" spans="1:39" s="25" customFormat="1" x14ac:dyDescent="0.2">
      <c r="A497" s="25">
        <v>44</v>
      </c>
      <c r="B497" s="25">
        <v>4</v>
      </c>
      <c r="C497" s="26">
        <v>44.04</v>
      </c>
      <c r="D497" s="26" t="s">
        <v>316</v>
      </c>
      <c r="E497" s="9" t="s">
        <v>220</v>
      </c>
      <c r="F497" s="9">
        <v>1</v>
      </c>
      <c r="G497" s="27">
        <v>12</v>
      </c>
      <c r="H497" s="27">
        <f t="shared" si="154"/>
        <v>1.1139433523068367</v>
      </c>
      <c r="I497" s="27">
        <f t="shared" si="155"/>
        <v>3.5355339059327378</v>
      </c>
      <c r="J497" s="27">
        <v>80</v>
      </c>
      <c r="K497" s="27">
        <f t="shared" si="156"/>
        <v>1.9084850188786497</v>
      </c>
      <c r="L497" s="27">
        <f t="shared" si="157"/>
        <v>8.9721792224631809</v>
      </c>
      <c r="M497" s="27">
        <v>80</v>
      </c>
      <c r="N497" s="27">
        <f t="shared" si="158"/>
        <v>1.9084850188786497</v>
      </c>
      <c r="O497" s="27">
        <f t="shared" si="159"/>
        <v>8.9721792224631809</v>
      </c>
      <c r="P497" s="26" t="s">
        <v>29</v>
      </c>
      <c r="Q497" s="31" t="s">
        <v>29</v>
      </c>
      <c r="R497" s="31" t="s">
        <v>29</v>
      </c>
      <c r="S497" s="28">
        <v>103.39697030666248</v>
      </c>
      <c r="T497" s="27">
        <f t="shared" si="162"/>
        <v>2.0186878952352978</v>
      </c>
      <c r="U497" s="27">
        <f t="shared" si="163"/>
        <v>10.192986329170783</v>
      </c>
      <c r="V497" s="28">
        <v>73.523575683535199</v>
      </c>
      <c r="W497" s="27">
        <f t="shared" si="164"/>
        <v>1.8722936844203037</v>
      </c>
      <c r="X497" s="27">
        <f t="shared" si="165"/>
        <v>8.6036954666896008</v>
      </c>
      <c r="Y497" s="26">
        <f>12/3</f>
        <v>4</v>
      </c>
      <c r="Z497" s="27">
        <f t="shared" si="166"/>
        <v>0.69897000433601886</v>
      </c>
      <c r="AA497" s="27">
        <f t="shared" si="167"/>
        <v>2.1213203435596424</v>
      </c>
      <c r="AB497" s="29">
        <v>224.33333333333334</v>
      </c>
      <c r="AC497" s="27">
        <f t="shared" si="168"/>
        <v>2.3528254412219733</v>
      </c>
      <c r="AD497" s="27">
        <f t="shared" si="169"/>
        <v>14.994443415256644</v>
      </c>
      <c r="AE497" s="30">
        <v>1.6</v>
      </c>
      <c r="AF497" s="27">
        <f t="shared" si="170"/>
        <v>0.41497334797081797</v>
      </c>
      <c r="AG497" s="27">
        <f t="shared" si="171"/>
        <v>1.4491376746189439</v>
      </c>
      <c r="AH497" s="31">
        <v>6.5</v>
      </c>
      <c r="AI497" s="27">
        <f t="shared" si="172"/>
        <v>0.87506126339170009</v>
      </c>
      <c r="AJ497" s="27">
        <f t="shared" si="173"/>
        <v>2.6457513110645907</v>
      </c>
      <c r="AK497" s="25">
        <v>2.72</v>
      </c>
      <c r="AL497" s="27">
        <f t="shared" si="174"/>
        <v>0.57054293988189753</v>
      </c>
      <c r="AM497" s="27">
        <f t="shared" si="175"/>
        <v>1.794435844492636</v>
      </c>
    </row>
    <row r="498" spans="1:39" s="25" customFormat="1" x14ac:dyDescent="0.2">
      <c r="A498" s="25">
        <v>44</v>
      </c>
      <c r="B498" s="25">
        <v>5</v>
      </c>
      <c r="C498" s="26">
        <v>44.05</v>
      </c>
      <c r="D498" s="26" t="s">
        <v>316</v>
      </c>
      <c r="E498" s="9" t="s">
        <v>289</v>
      </c>
      <c r="F498" s="9">
        <v>1</v>
      </c>
      <c r="G498" s="27">
        <v>11</v>
      </c>
      <c r="H498" s="27">
        <f t="shared" si="154"/>
        <v>1.0791812460476249</v>
      </c>
      <c r="I498" s="27">
        <f t="shared" si="155"/>
        <v>3.3911649915626341</v>
      </c>
      <c r="J498" s="27">
        <v>85</v>
      </c>
      <c r="K498" s="27">
        <f t="shared" si="156"/>
        <v>1.9344984512435677</v>
      </c>
      <c r="L498" s="27">
        <f t="shared" si="157"/>
        <v>9.2466210044534645</v>
      </c>
      <c r="M498" s="27">
        <v>85</v>
      </c>
      <c r="N498" s="27">
        <f t="shared" si="158"/>
        <v>1.9344984512435677</v>
      </c>
      <c r="O498" s="27">
        <f t="shared" si="159"/>
        <v>9.2466210044534645</v>
      </c>
      <c r="P498" s="26" t="s">
        <v>29</v>
      </c>
      <c r="Q498" s="31" t="s">
        <v>29</v>
      </c>
      <c r="R498" s="31" t="s">
        <v>29</v>
      </c>
      <c r="S498" s="28">
        <v>94.837180355592281</v>
      </c>
      <c r="T498" s="27">
        <f t="shared" si="162"/>
        <v>1.981534027770393</v>
      </c>
      <c r="U498" s="27">
        <f t="shared" si="163"/>
        <v>9.7640760113587959</v>
      </c>
      <c r="V498" s="28">
        <v>78.779271791683485</v>
      </c>
      <c r="W498" s="27">
        <f t="shared" si="164"/>
        <v>1.9018900678437518</v>
      </c>
      <c r="X498" s="27">
        <f t="shared" si="165"/>
        <v>8.9038908232122598</v>
      </c>
      <c r="Y498" s="26">
        <v>3</v>
      </c>
      <c r="Z498" s="27">
        <f t="shared" si="166"/>
        <v>0.6020599913279624</v>
      </c>
      <c r="AA498" s="27">
        <f t="shared" si="167"/>
        <v>1.8708286933869707</v>
      </c>
      <c r="AB498" s="29">
        <v>225.16666666666666</v>
      </c>
      <c r="AC498" s="27">
        <f t="shared" si="168"/>
        <v>2.3544285972760934</v>
      </c>
      <c r="AD498" s="27">
        <f t="shared" si="169"/>
        <v>15.022205785658333</v>
      </c>
      <c r="AE498" s="30">
        <v>1.37</v>
      </c>
      <c r="AF498" s="27">
        <f t="shared" si="170"/>
        <v>0.37474834601010387</v>
      </c>
      <c r="AG498" s="27">
        <f t="shared" si="171"/>
        <v>1.3674794331177345</v>
      </c>
      <c r="AH498" s="31">
        <v>36.1</v>
      </c>
      <c r="AI498" s="27">
        <f t="shared" si="172"/>
        <v>1.5693739096150459</v>
      </c>
      <c r="AJ498" s="27">
        <f t="shared" si="173"/>
        <v>6.0497933849016698</v>
      </c>
      <c r="AK498" s="25">
        <v>1.91</v>
      </c>
      <c r="AL498" s="27">
        <f t="shared" si="174"/>
        <v>0.46389298898590731</v>
      </c>
      <c r="AM498" s="27">
        <f t="shared" si="175"/>
        <v>1.5524174696260025</v>
      </c>
    </row>
    <row r="499" spans="1:39" s="25" customFormat="1" x14ac:dyDescent="0.2">
      <c r="A499" s="25">
        <v>44</v>
      </c>
      <c r="B499" s="25">
        <v>6</v>
      </c>
      <c r="C499" s="26">
        <v>44.06</v>
      </c>
      <c r="D499" s="26" t="s">
        <v>312</v>
      </c>
      <c r="E499" s="9" t="s">
        <v>9</v>
      </c>
      <c r="F499" s="9">
        <v>1</v>
      </c>
      <c r="G499" s="27">
        <v>12</v>
      </c>
      <c r="H499" s="27">
        <f t="shared" si="154"/>
        <v>1.1139433523068367</v>
      </c>
      <c r="I499" s="27">
        <f t="shared" si="155"/>
        <v>3.5355339059327378</v>
      </c>
      <c r="J499" s="27">
        <v>114</v>
      </c>
      <c r="K499" s="27">
        <f t="shared" si="156"/>
        <v>2.0606978403536118</v>
      </c>
      <c r="L499" s="27">
        <f t="shared" si="157"/>
        <v>10.700467279516348</v>
      </c>
      <c r="M499" s="27">
        <v>122</v>
      </c>
      <c r="N499" s="27">
        <f t="shared" si="158"/>
        <v>2.0899051114393981</v>
      </c>
      <c r="O499" s="27">
        <f t="shared" si="159"/>
        <v>11.067971810589327</v>
      </c>
      <c r="P499" s="26" t="s">
        <v>29</v>
      </c>
      <c r="Q499" s="31" t="s">
        <v>29</v>
      </c>
      <c r="R499" s="31" t="s">
        <v>29</v>
      </c>
      <c r="S499" s="28">
        <v>69.931918872670352</v>
      </c>
      <c r="T499" s="27">
        <f t="shared" si="162"/>
        <v>1.8508417086789271</v>
      </c>
      <c r="U499" s="27">
        <f t="shared" si="163"/>
        <v>8.3923726604977666</v>
      </c>
      <c r="V499" s="28">
        <v>63.557093533191569</v>
      </c>
      <c r="W499" s="27">
        <f t="shared" si="164"/>
        <v>1.8099439695004005</v>
      </c>
      <c r="X499" s="27">
        <f t="shared" si="165"/>
        <v>8.0035675503609998</v>
      </c>
      <c r="Y499" s="26">
        <v>11.666666666666666</v>
      </c>
      <c r="Z499" s="27">
        <f t="shared" si="166"/>
        <v>1.1026623418971477</v>
      </c>
      <c r="AA499" s="27">
        <f t="shared" si="167"/>
        <v>3.488074922742725</v>
      </c>
      <c r="AB499" s="29">
        <v>501.16666666666669</v>
      </c>
      <c r="AC499" s="27">
        <f t="shared" si="168"/>
        <v>2.7008478812897136</v>
      </c>
      <c r="AD499" s="27">
        <f t="shared" si="169"/>
        <v>22.397916569776456</v>
      </c>
      <c r="AE499" s="30">
        <v>1.3050000000000002</v>
      </c>
      <c r="AF499" s="27">
        <f t="shared" si="170"/>
        <v>0.362670929725667</v>
      </c>
      <c r="AG499" s="27">
        <f t="shared" si="171"/>
        <v>1.3435028842544403</v>
      </c>
      <c r="AH499" s="31">
        <v>1.6666666666666667</v>
      </c>
      <c r="AI499" s="27">
        <f t="shared" si="172"/>
        <v>0.42596873227228121</v>
      </c>
      <c r="AJ499" s="27">
        <f t="shared" si="173"/>
        <v>1.4719601443879746</v>
      </c>
      <c r="AK499" s="25">
        <v>2.15</v>
      </c>
      <c r="AL499" s="27">
        <f t="shared" si="174"/>
        <v>0.49831055378960049</v>
      </c>
      <c r="AM499" s="27">
        <f t="shared" si="175"/>
        <v>1.6278820596099706</v>
      </c>
    </row>
    <row r="500" spans="1:39" s="25" customFormat="1" x14ac:dyDescent="0.2">
      <c r="A500" s="25">
        <v>44</v>
      </c>
      <c r="B500" s="25">
        <v>7</v>
      </c>
      <c r="C500" s="26">
        <v>44.07</v>
      </c>
      <c r="D500" s="26" t="s">
        <v>313</v>
      </c>
      <c r="E500" s="9" t="s">
        <v>11</v>
      </c>
      <c r="F500" s="9">
        <v>2</v>
      </c>
      <c r="G500" s="27">
        <v>12</v>
      </c>
      <c r="H500" s="27">
        <f t="shared" si="154"/>
        <v>1.1139433523068367</v>
      </c>
      <c r="I500" s="27">
        <f t="shared" si="155"/>
        <v>3.5355339059327378</v>
      </c>
      <c r="J500" s="27">
        <v>58</v>
      </c>
      <c r="K500" s="27">
        <f t="shared" si="156"/>
        <v>1.7708520116421442</v>
      </c>
      <c r="L500" s="27">
        <f t="shared" si="157"/>
        <v>7.6485292703891776</v>
      </c>
      <c r="M500" s="27">
        <v>65</v>
      </c>
      <c r="N500" s="27">
        <f t="shared" si="158"/>
        <v>1.8195439355418688</v>
      </c>
      <c r="O500" s="27">
        <f t="shared" si="159"/>
        <v>8.0932070281193234</v>
      </c>
      <c r="P500" s="26" t="s">
        <v>29</v>
      </c>
      <c r="Q500" s="31" t="s">
        <v>29</v>
      </c>
      <c r="R500" s="31" t="s">
        <v>29</v>
      </c>
      <c r="S500" s="28" t="s">
        <v>29</v>
      </c>
      <c r="T500" s="31" t="s">
        <v>29</v>
      </c>
      <c r="U500" s="31" t="s">
        <v>29</v>
      </c>
      <c r="V500" s="28" t="s">
        <v>29</v>
      </c>
      <c r="W500" s="31" t="s">
        <v>29</v>
      </c>
      <c r="X500" s="31" t="s">
        <v>29</v>
      </c>
      <c r="Y500" s="26">
        <v>0</v>
      </c>
      <c r="Z500" s="27">
        <f t="shared" si="166"/>
        <v>0</v>
      </c>
      <c r="AA500" s="27">
        <f t="shared" si="167"/>
        <v>0.70710678118654757</v>
      </c>
      <c r="AB500" s="29">
        <v>219.5</v>
      </c>
      <c r="AC500" s="27">
        <f t="shared" si="168"/>
        <v>2.3434085938038574</v>
      </c>
      <c r="AD500" s="27">
        <f t="shared" si="169"/>
        <v>14.832396974191326</v>
      </c>
      <c r="AE500" s="30">
        <v>0.57999999999999996</v>
      </c>
      <c r="AF500" s="27">
        <f t="shared" si="170"/>
        <v>0.19865708695442263</v>
      </c>
      <c r="AG500" s="27">
        <f t="shared" si="171"/>
        <v>1.0392304845413265</v>
      </c>
      <c r="AH500" s="31">
        <v>239.33333333333337</v>
      </c>
      <c r="AI500" s="27">
        <f t="shared" si="172"/>
        <v>2.3808140099997668</v>
      </c>
      <c r="AJ500" s="27">
        <f t="shared" si="173"/>
        <v>15.486553307089778</v>
      </c>
      <c r="AK500" s="25">
        <v>1.46</v>
      </c>
      <c r="AL500" s="27">
        <f t="shared" si="174"/>
        <v>0.39093510710337914</v>
      </c>
      <c r="AM500" s="27">
        <f t="shared" si="175"/>
        <v>1.4</v>
      </c>
    </row>
    <row r="501" spans="1:39" s="25" customFormat="1" x14ac:dyDescent="0.2">
      <c r="A501" s="25">
        <v>44</v>
      </c>
      <c r="B501" s="25">
        <v>8</v>
      </c>
      <c r="C501" s="26">
        <v>44.08</v>
      </c>
      <c r="D501" s="26" t="s">
        <v>312</v>
      </c>
      <c r="E501" s="9" t="s">
        <v>34</v>
      </c>
      <c r="F501" s="9">
        <v>2</v>
      </c>
      <c r="G501" s="27">
        <v>12</v>
      </c>
      <c r="H501" s="27">
        <f t="shared" si="154"/>
        <v>1.1139433523068367</v>
      </c>
      <c r="I501" s="27">
        <f t="shared" si="155"/>
        <v>3.5355339059327378</v>
      </c>
      <c r="J501" s="27">
        <v>122</v>
      </c>
      <c r="K501" s="27">
        <f t="shared" si="156"/>
        <v>2.0899051114393981</v>
      </c>
      <c r="L501" s="27">
        <f t="shared" si="157"/>
        <v>11.067971810589327</v>
      </c>
      <c r="M501" s="27">
        <v>128</v>
      </c>
      <c r="N501" s="27">
        <f t="shared" si="158"/>
        <v>2.1105897102992488</v>
      </c>
      <c r="O501" s="27">
        <f t="shared" si="159"/>
        <v>11.335784048754634</v>
      </c>
      <c r="P501" s="26" t="s">
        <v>29</v>
      </c>
      <c r="Q501" s="31" t="s">
        <v>29</v>
      </c>
      <c r="R501" s="31" t="s">
        <v>29</v>
      </c>
      <c r="S501" s="28">
        <v>79.056482316460148</v>
      </c>
      <c r="T501" s="27">
        <f t="shared" si="162"/>
        <v>1.9033965032795315</v>
      </c>
      <c r="U501" s="27">
        <f t="shared" si="163"/>
        <v>8.9194440587101695</v>
      </c>
      <c r="V501" s="28">
        <v>67.683193712167082</v>
      </c>
      <c r="W501" s="27">
        <f t="shared" si="164"/>
        <v>1.8368504812955622</v>
      </c>
      <c r="X501" s="27">
        <f t="shared" si="165"/>
        <v>8.2573115305265716</v>
      </c>
      <c r="Y501" s="26">
        <v>7.666666666666667</v>
      </c>
      <c r="Z501" s="27">
        <f t="shared" si="166"/>
        <v>0.93785209325115559</v>
      </c>
      <c r="AA501" s="27">
        <f t="shared" si="167"/>
        <v>2.8577380332470415</v>
      </c>
      <c r="AB501" s="29">
        <v>361.83333333333331</v>
      </c>
      <c r="AC501" s="27">
        <f t="shared" si="168"/>
        <v>2.5597071786574506</v>
      </c>
      <c r="AD501" s="27">
        <f t="shared" si="169"/>
        <v>19.03505538035898</v>
      </c>
      <c r="AE501" s="30">
        <v>0.95000000000000007</v>
      </c>
      <c r="AF501" s="27">
        <f t="shared" si="170"/>
        <v>0.29003461136251807</v>
      </c>
      <c r="AG501" s="27">
        <f t="shared" si="171"/>
        <v>1.2041594578792296</v>
      </c>
      <c r="AH501" s="31">
        <v>17.100000000000001</v>
      </c>
      <c r="AI501" s="27">
        <f t="shared" si="172"/>
        <v>1.2576785748691846</v>
      </c>
      <c r="AJ501" s="27">
        <f t="shared" si="173"/>
        <v>4.1952353926806065</v>
      </c>
      <c r="AK501" s="25">
        <v>1.91</v>
      </c>
      <c r="AL501" s="27">
        <f t="shared" si="174"/>
        <v>0.46389298898590731</v>
      </c>
      <c r="AM501" s="27">
        <f t="shared" si="175"/>
        <v>1.5524174696260025</v>
      </c>
    </row>
    <row r="502" spans="1:39" s="25" customFormat="1" x14ac:dyDescent="0.2">
      <c r="A502" s="25">
        <v>44</v>
      </c>
      <c r="B502" s="25">
        <v>9</v>
      </c>
      <c r="C502" s="26">
        <v>44.09</v>
      </c>
      <c r="D502" s="26" t="s">
        <v>315</v>
      </c>
      <c r="E502" s="9" t="s">
        <v>175</v>
      </c>
      <c r="F502" s="9">
        <v>2</v>
      </c>
      <c r="G502" s="27">
        <v>10</v>
      </c>
      <c r="H502" s="27">
        <f t="shared" si="154"/>
        <v>1.0413926851582251</v>
      </c>
      <c r="I502" s="27">
        <f t="shared" si="155"/>
        <v>3.2403703492039302</v>
      </c>
      <c r="J502" s="27">
        <v>128</v>
      </c>
      <c r="K502" s="27">
        <f t="shared" si="156"/>
        <v>2.1105897102992488</v>
      </c>
      <c r="L502" s="27">
        <f t="shared" si="157"/>
        <v>11.335784048754634</v>
      </c>
      <c r="M502" s="27">
        <v>135</v>
      </c>
      <c r="N502" s="27">
        <f t="shared" si="158"/>
        <v>2.1335389083702174</v>
      </c>
      <c r="O502" s="27">
        <f t="shared" si="159"/>
        <v>11.640446726822816</v>
      </c>
      <c r="P502" s="26" t="s">
        <v>29</v>
      </c>
      <c r="Q502" s="31" t="s">
        <v>29</v>
      </c>
      <c r="R502" s="31" t="s">
        <v>29</v>
      </c>
      <c r="S502" s="28">
        <v>100.97416055655712</v>
      </c>
      <c r="T502" s="27">
        <f t="shared" si="162"/>
        <v>2.0084901389250907</v>
      </c>
      <c r="U502" s="27">
        <f t="shared" si="163"/>
        <v>10.073438368132161</v>
      </c>
      <c r="V502" s="28">
        <v>88.417247170736502</v>
      </c>
      <c r="W502" s="27">
        <f t="shared" si="164"/>
        <v>1.9514212954027164</v>
      </c>
      <c r="X502" s="27">
        <f t="shared" si="165"/>
        <v>9.429594220895007</v>
      </c>
      <c r="Y502" s="26">
        <v>6.666666666666667</v>
      </c>
      <c r="Z502" s="27">
        <f t="shared" si="166"/>
        <v>0.88460658129793046</v>
      </c>
      <c r="AA502" s="27">
        <f t="shared" si="167"/>
        <v>2.6770630673681683</v>
      </c>
      <c r="AB502" s="29">
        <v>184</v>
      </c>
      <c r="AC502" s="27">
        <f t="shared" si="168"/>
        <v>2.2671717284030137</v>
      </c>
      <c r="AD502" s="27">
        <f t="shared" si="169"/>
        <v>13.583077707206124</v>
      </c>
      <c r="AE502" s="30">
        <v>1.46</v>
      </c>
      <c r="AF502" s="27">
        <f t="shared" si="170"/>
        <v>0.39093510710337914</v>
      </c>
      <c r="AG502" s="27">
        <f t="shared" si="171"/>
        <v>1.4</v>
      </c>
      <c r="AH502" s="31">
        <v>4.9000000000000004</v>
      </c>
      <c r="AI502" s="27">
        <f t="shared" si="172"/>
        <v>0.77085201164214423</v>
      </c>
      <c r="AJ502" s="27">
        <f t="shared" si="173"/>
        <v>2.3237900077244502</v>
      </c>
      <c r="AK502" s="25">
        <v>1.9350000000000001</v>
      </c>
      <c r="AL502" s="27">
        <f t="shared" si="174"/>
        <v>0.4676081055836333</v>
      </c>
      <c r="AM502" s="27">
        <f t="shared" si="175"/>
        <v>1.5604486534327235</v>
      </c>
    </row>
    <row r="503" spans="1:39" s="25" customFormat="1" x14ac:dyDescent="0.2">
      <c r="A503" s="25">
        <v>44</v>
      </c>
      <c r="B503" s="25">
        <v>10</v>
      </c>
      <c r="C503" s="26">
        <v>44.1</v>
      </c>
      <c r="D503" s="26" t="s">
        <v>315</v>
      </c>
      <c r="E503" s="9" t="s">
        <v>73</v>
      </c>
      <c r="F503" s="9">
        <v>2</v>
      </c>
      <c r="G503" s="27">
        <v>5</v>
      </c>
      <c r="H503" s="27">
        <f t="shared" si="154"/>
        <v>0.77815125038364363</v>
      </c>
      <c r="I503" s="27">
        <f t="shared" si="155"/>
        <v>2.3452078799117149</v>
      </c>
      <c r="J503" s="27">
        <v>135</v>
      </c>
      <c r="K503" s="27">
        <f t="shared" si="156"/>
        <v>2.1335389083702174</v>
      </c>
      <c r="L503" s="27">
        <f t="shared" si="157"/>
        <v>11.640446726822816</v>
      </c>
      <c r="M503" s="27">
        <v>135</v>
      </c>
      <c r="N503" s="27">
        <f t="shared" si="158"/>
        <v>2.1335389083702174</v>
      </c>
      <c r="O503" s="27">
        <f t="shared" si="159"/>
        <v>11.640446726822816</v>
      </c>
      <c r="P503" s="26" t="s">
        <v>29</v>
      </c>
      <c r="Q503" s="31" t="s">
        <v>29</v>
      </c>
      <c r="R503" s="31" t="s">
        <v>29</v>
      </c>
      <c r="S503" s="28">
        <v>127.90122253241721</v>
      </c>
      <c r="T503" s="27">
        <f t="shared" si="162"/>
        <v>2.1102570363337363</v>
      </c>
      <c r="U503" s="27">
        <f t="shared" si="163"/>
        <v>11.331426323831312</v>
      </c>
      <c r="V503" s="28">
        <v>84.155401548870074</v>
      </c>
      <c r="W503" s="27">
        <f t="shared" si="164"/>
        <v>1.9302122011942797</v>
      </c>
      <c r="X503" s="27">
        <f t="shared" si="165"/>
        <v>9.2008370026248194</v>
      </c>
      <c r="Y503" s="26">
        <v>8.6666666666666661</v>
      </c>
      <c r="Z503" s="27">
        <f t="shared" si="166"/>
        <v>0.98527674317929359</v>
      </c>
      <c r="AA503" s="27">
        <f t="shared" si="167"/>
        <v>3.0276503540974917</v>
      </c>
      <c r="AB503" s="29">
        <v>198.66666666666666</v>
      </c>
      <c r="AC503" s="27">
        <f t="shared" si="168"/>
        <v>2.3003055676696489</v>
      </c>
      <c r="AD503" s="27">
        <f t="shared" si="169"/>
        <v>14.112642086677699</v>
      </c>
      <c r="AE503" s="30">
        <v>1.55</v>
      </c>
      <c r="AF503" s="27">
        <f t="shared" si="170"/>
        <v>0.40654018043395512</v>
      </c>
      <c r="AG503" s="27">
        <f t="shared" si="171"/>
        <v>1.4317821063276353</v>
      </c>
      <c r="AH503" s="31">
        <v>0.26666666666666633</v>
      </c>
      <c r="AI503" s="27">
        <f t="shared" si="172"/>
        <v>0.10266234189714762</v>
      </c>
      <c r="AJ503" s="27">
        <f t="shared" si="173"/>
        <v>0.87559503577091302</v>
      </c>
      <c r="AK503" s="25">
        <v>2.69</v>
      </c>
      <c r="AL503" s="27">
        <f t="shared" si="174"/>
        <v>0.56702636615906032</v>
      </c>
      <c r="AM503" s="27">
        <f t="shared" si="175"/>
        <v>1.7860571099491751</v>
      </c>
    </row>
    <row r="504" spans="1:39" s="25" customFormat="1" x14ac:dyDescent="0.2">
      <c r="A504" s="25">
        <v>44</v>
      </c>
      <c r="B504" s="25">
        <v>11</v>
      </c>
      <c r="C504" s="26">
        <v>44.11</v>
      </c>
      <c r="D504" s="26" t="s">
        <v>313</v>
      </c>
      <c r="E504" s="9" t="s">
        <v>11</v>
      </c>
      <c r="F504" s="9">
        <v>2</v>
      </c>
      <c r="G504" s="27">
        <v>15</v>
      </c>
      <c r="H504" s="27">
        <f t="shared" si="154"/>
        <v>1.2041199826559248</v>
      </c>
      <c r="I504" s="27">
        <f t="shared" si="155"/>
        <v>3.9370039370059056</v>
      </c>
      <c r="J504" s="27">
        <v>58</v>
      </c>
      <c r="K504" s="27">
        <f t="shared" si="156"/>
        <v>1.7708520116421442</v>
      </c>
      <c r="L504" s="27">
        <f t="shared" si="157"/>
        <v>7.6485292703891776</v>
      </c>
      <c r="M504" s="27">
        <v>65</v>
      </c>
      <c r="N504" s="27">
        <f t="shared" si="158"/>
        <v>1.8195439355418688</v>
      </c>
      <c r="O504" s="27">
        <f t="shared" si="159"/>
        <v>8.0932070281193234</v>
      </c>
      <c r="P504" s="26" t="s">
        <v>29</v>
      </c>
      <c r="Q504" s="31" t="s">
        <v>29</v>
      </c>
      <c r="R504" s="31" t="s">
        <v>29</v>
      </c>
      <c r="S504" s="28" t="s">
        <v>29</v>
      </c>
      <c r="T504" s="31" t="s">
        <v>29</v>
      </c>
      <c r="U504" s="31" t="s">
        <v>29</v>
      </c>
      <c r="V504" s="28" t="s">
        <v>29</v>
      </c>
      <c r="W504" s="31" t="s">
        <v>29</v>
      </c>
      <c r="X504" s="31" t="s">
        <v>29</v>
      </c>
      <c r="Y504" s="26">
        <v>0</v>
      </c>
      <c r="Z504" s="27">
        <f t="shared" si="166"/>
        <v>0</v>
      </c>
      <c r="AA504" s="27">
        <f t="shared" si="167"/>
        <v>0.70710678118654757</v>
      </c>
      <c r="AB504" s="29">
        <v>222.5</v>
      </c>
      <c r="AC504" s="27">
        <f t="shared" si="168"/>
        <v>2.3492775274679554</v>
      </c>
      <c r="AD504" s="27">
        <f t="shared" si="169"/>
        <v>14.933184523068078</v>
      </c>
      <c r="AE504" s="30">
        <v>0.56000000000000005</v>
      </c>
      <c r="AF504" s="27">
        <f t="shared" si="170"/>
        <v>0.19312459835446161</v>
      </c>
      <c r="AG504" s="27">
        <f t="shared" si="171"/>
        <v>1.0295630140987</v>
      </c>
      <c r="AH504" s="31">
        <v>238.56666666666663</v>
      </c>
      <c r="AI504" s="27">
        <f t="shared" si="172"/>
        <v>2.3794263901370853</v>
      </c>
      <c r="AJ504" s="27">
        <f t="shared" si="173"/>
        <v>15.461780837493029</v>
      </c>
      <c r="AK504" s="25">
        <v>1.49</v>
      </c>
      <c r="AL504" s="27">
        <f t="shared" si="174"/>
        <v>0.3961993470957364</v>
      </c>
      <c r="AM504" s="27">
        <f t="shared" si="175"/>
        <v>1.4106735979665885</v>
      </c>
    </row>
    <row r="505" spans="1:39" s="25" customFormat="1" x14ac:dyDescent="0.2">
      <c r="A505" s="25">
        <v>44</v>
      </c>
      <c r="B505" s="25">
        <v>12</v>
      </c>
      <c r="C505" s="26">
        <v>44.12</v>
      </c>
      <c r="D505" s="26" t="s">
        <v>314</v>
      </c>
      <c r="E505" s="9" t="s">
        <v>19</v>
      </c>
      <c r="F505" s="9">
        <v>2</v>
      </c>
      <c r="G505" s="27">
        <v>12</v>
      </c>
      <c r="H505" s="27">
        <f t="shared" si="154"/>
        <v>1.1139433523068367</v>
      </c>
      <c r="I505" s="27">
        <f t="shared" si="155"/>
        <v>3.5355339059327378</v>
      </c>
      <c r="J505" s="27">
        <v>80</v>
      </c>
      <c r="K505" s="27">
        <f t="shared" si="156"/>
        <v>1.9084850188786497</v>
      </c>
      <c r="L505" s="27">
        <f t="shared" si="157"/>
        <v>8.9721792224631809</v>
      </c>
      <c r="M505" s="27">
        <v>85</v>
      </c>
      <c r="N505" s="27">
        <f t="shared" si="158"/>
        <v>1.9344984512435677</v>
      </c>
      <c r="O505" s="27">
        <f t="shared" si="159"/>
        <v>9.2466210044534645</v>
      </c>
      <c r="P505" s="26" t="s">
        <v>29</v>
      </c>
      <c r="Q505" s="31" t="s">
        <v>29</v>
      </c>
      <c r="R505" s="31" t="s">
        <v>29</v>
      </c>
      <c r="S505" s="28">
        <v>95.226447669923587</v>
      </c>
      <c r="T505" s="27">
        <f t="shared" si="162"/>
        <v>1.9832944535190846</v>
      </c>
      <c r="U505" s="27">
        <f t="shared" si="163"/>
        <v>9.7839893535266889</v>
      </c>
      <c r="V505" s="28">
        <v>90.830924402133419</v>
      </c>
      <c r="W505" s="27">
        <f t="shared" si="164"/>
        <v>1.9629889560988218</v>
      </c>
      <c r="X505" s="27">
        <f t="shared" si="165"/>
        <v>9.5567214253703874</v>
      </c>
      <c r="Y505" s="26">
        <v>2.3333333333333335</v>
      </c>
      <c r="Z505" s="27">
        <f t="shared" si="166"/>
        <v>0.52287874528033762</v>
      </c>
      <c r="AA505" s="27">
        <f t="shared" si="167"/>
        <v>1.6832508230603465</v>
      </c>
      <c r="AB505" s="29">
        <v>345.16666666666669</v>
      </c>
      <c r="AC505" s="27">
        <f t="shared" si="168"/>
        <v>2.5392852461514557</v>
      </c>
      <c r="AD505" s="27">
        <f t="shared" si="169"/>
        <v>18.59211302317912</v>
      </c>
      <c r="AE505" s="30">
        <v>0.77</v>
      </c>
      <c r="AF505" s="27">
        <f t="shared" si="170"/>
        <v>0.24797326636180664</v>
      </c>
      <c r="AG505" s="27">
        <f t="shared" si="171"/>
        <v>1.1269427669584644</v>
      </c>
      <c r="AH505" s="31">
        <v>35.43333333333333</v>
      </c>
      <c r="AI505" s="27">
        <f t="shared" si="172"/>
        <v>1.5614989072300403</v>
      </c>
      <c r="AJ505" s="27">
        <f t="shared" si="173"/>
        <v>5.994441870043727</v>
      </c>
      <c r="AK505" s="25">
        <v>2.0099999999999998</v>
      </c>
      <c r="AL505" s="27">
        <f t="shared" si="174"/>
        <v>0.47856649559384334</v>
      </c>
      <c r="AM505" s="27">
        <f t="shared" si="175"/>
        <v>1.5842979517754858</v>
      </c>
    </row>
    <row r="506" spans="1:39" s="25" customFormat="1" x14ac:dyDescent="0.2">
      <c r="A506" s="25">
        <v>45</v>
      </c>
      <c r="B506" s="25">
        <v>1</v>
      </c>
      <c r="C506" s="26">
        <v>45.01</v>
      </c>
      <c r="D506" s="26" t="s">
        <v>316</v>
      </c>
      <c r="E506" s="9" t="s">
        <v>237</v>
      </c>
      <c r="F506" s="9">
        <v>1</v>
      </c>
      <c r="G506" s="27">
        <v>11</v>
      </c>
      <c r="H506" s="27">
        <f t="shared" si="154"/>
        <v>1.0791812460476249</v>
      </c>
      <c r="I506" s="27">
        <f t="shared" si="155"/>
        <v>3.3911649915626341</v>
      </c>
      <c r="J506" s="27">
        <v>85</v>
      </c>
      <c r="K506" s="27">
        <f t="shared" si="156"/>
        <v>1.9344984512435677</v>
      </c>
      <c r="L506" s="27">
        <f t="shared" si="157"/>
        <v>9.2466210044534645</v>
      </c>
      <c r="M506" s="27">
        <v>92</v>
      </c>
      <c r="N506" s="27">
        <f t="shared" si="158"/>
        <v>1.968482948553935</v>
      </c>
      <c r="O506" s="27">
        <f t="shared" si="159"/>
        <v>9.6176920308356717</v>
      </c>
      <c r="P506" s="26" t="s">
        <v>29</v>
      </c>
      <c r="Q506" s="31" t="s">
        <v>29</v>
      </c>
      <c r="R506" s="31" t="s">
        <v>29</v>
      </c>
      <c r="S506" s="28">
        <v>99.783908901123908</v>
      </c>
      <c r="T506" s="27">
        <f t="shared" si="162"/>
        <v>2.0033911984458963</v>
      </c>
      <c r="U506" s="27">
        <f t="shared" si="163"/>
        <v>10.014185383800516</v>
      </c>
      <c r="V506" s="28">
        <v>81.167700266434579</v>
      </c>
      <c r="W506" s="27">
        <f t="shared" si="164"/>
        <v>1.9147011319830678</v>
      </c>
      <c r="X506" s="27">
        <f t="shared" si="165"/>
        <v>9.0370183283223771</v>
      </c>
      <c r="Y506" s="26">
        <v>3.3333333333333335</v>
      </c>
      <c r="Z506" s="27">
        <f t="shared" si="166"/>
        <v>0.63682209758717434</v>
      </c>
      <c r="AA506" s="27">
        <f t="shared" si="167"/>
        <v>1.9578900207451218</v>
      </c>
      <c r="AB506" s="29">
        <v>215.5</v>
      </c>
      <c r="AC506" s="27">
        <f t="shared" si="168"/>
        <v>2.3354579006893843</v>
      </c>
      <c r="AD506" s="27">
        <f t="shared" si="169"/>
        <v>14.696938456699069</v>
      </c>
      <c r="AE506" s="30">
        <v>1.39</v>
      </c>
      <c r="AF506" s="27">
        <f t="shared" si="170"/>
        <v>0.37839790094813763</v>
      </c>
      <c r="AG506" s="27">
        <f t="shared" si="171"/>
        <v>1.374772708486752</v>
      </c>
      <c r="AH506" s="31">
        <v>19.666666666666668</v>
      </c>
      <c r="AI506" s="27">
        <f t="shared" si="172"/>
        <v>1.3152704347785915</v>
      </c>
      <c r="AJ506" s="27">
        <f t="shared" si="173"/>
        <v>4.4907311951024935</v>
      </c>
      <c r="AK506" s="25">
        <v>1.96</v>
      </c>
      <c r="AL506" s="27">
        <f t="shared" si="174"/>
        <v>0.47129171105893858</v>
      </c>
      <c r="AM506" s="27">
        <f t="shared" si="175"/>
        <v>1.5684387141358123</v>
      </c>
    </row>
    <row r="507" spans="1:39" s="25" customFormat="1" x14ac:dyDescent="0.2">
      <c r="A507" s="25">
        <v>45</v>
      </c>
      <c r="B507" s="25">
        <v>2</v>
      </c>
      <c r="C507" s="26">
        <v>45.02</v>
      </c>
      <c r="D507" s="26" t="s">
        <v>316</v>
      </c>
      <c r="E507" s="9" t="s">
        <v>291</v>
      </c>
      <c r="F507" s="9">
        <v>1</v>
      </c>
      <c r="G507" s="27">
        <v>10</v>
      </c>
      <c r="H507" s="27">
        <f t="shared" si="154"/>
        <v>1.0413926851582251</v>
      </c>
      <c r="I507" s="27">
        <f t="shared" si="155"/>
        <v>3.2403703492039302</v>
      </c>
      <c r="J507" s="27">
        <v>73</v>
      </c>
      <c r="K507" s="27">
        <f t="shared" si="156"/>
        <v>1.8692317197309762</v>
      </c>
      <c r="L507" s="27">
        <f t="shared" si="157"/>
        <v>8.5732140997411239</v>
      </c>
      <c r="M507" s="27">
        <v>80</v>
      </c>
      <c r="N507" s="27">
        <f t="shared" si="158"/>
        <v>1.9084850188786497</v>
      </c>
      <c r="O507" s="27">
        <f t="shared" si="159"/>
        <v>8.9721792224631809</v>
      </c>
      <c r="P507" s="26" t="s">
        <v>29</v>
      </c>
      <c r="Q507" s="31" t="s">
        <v>29</v>
      </c>
      <c r="R507" s="31" t="s">
        <v>29</v>
      </c>
      <c r="S507" s="28">
        <v>139.43254985761914</v>
      </c>
      <c r="T507" s="27">
        <f t="shared" si="162"/>
        <v>2.1474677814772409</v>
      </c>
      <c r="U507" s="27">
        <f t="shared" si="163"/>
        <v>11.829308934067921</v>
      </c>
      <c r="V507" s="28">
        <v>94.149484191590602</v>
      </c>
      <c r="W507" s="27">
        <f t="shared" si="164"/>
        <v>1.9784064383050874</v>
      </c>
      <c r="X507" s="27">
        <f t="shared" si="165"/>
        <v>9.728796646635729</v>
      </c>
      <c r="Y507" s="26">
        <f>11/3</f>
        <v>3.6666666666666665</v>
      </c>
      <c r="Z507" s="27">
        <f t="shared" si="166"/>
        <v>0.66900678095857558</v>
      </c>
      <c r="AA507" s="27">
        <f t="shared" si="167"/>
        <v>2.0412414523193148</v>
      </c>
      <c r="AB507" s="29">
        <v>162.83333333333334</v>
      </c>
      <c r="AC507" s="27">
        <f t="shared" si="168"/>
        <v>2.214402267448492</v>
      </c>
      <c r="AD507" s="27">
        <f t="shared" si="169"/>
        <v>12.780193008453876</v>
      </c>
      <c r="AE507" s="30">
        <v>1.19</v>
      </c>
      <c r="AF507" s="27">
        <f t="shared" si="170"/>
        <v>0.34044411484011833</v>
      </c>
      <c r="AG507" s="27">
        <f t="shared" si="171"/>
        <v>1.3</v>
      </c>
      <c r="AH507" s="31">
        <v>16.7</v>
      </c>
      <c r="AI507" s="27">
        <f t="shared" si="172"/>
        <v>1.2479732663618066</v>
      </c>
      <c r="AJ507" s="27">
        <f t="shared" si="173"/>
        <v>4.1472882706655438</v>
      </c>
      <c r="AK507" s="25">
        <v>1.95</v>
      </c>
      <c r="AL507" s="27">
        <f t="shared" si="174"/>
        <v>0.46982201597816303</v>
      </c>
      <c r="AM507" s="27">
        <f t="shared" si="175"/>
        <v>1.5652475842498528</v>
      </c>
    </row>
    <row r="508" spans="1:39" s="25" customFormat="1" x14ac:dyDescent="0.2">
      <c r="A508" s="25">
        <v>45</v>
      </c>
      <c r="B508" s="25">
        <v>3</v>
      </c>
      <c r="C508" s="26">
        <v>45.03</v>
      </c>
      <c r="D508" s="26" t="s">
        <v>316</v>
      </c>
      <c r="E508" s="9" t="s">
        <v>61</v>
      </c>
      <c r="F508" s="9">
        <v>1</v>
      </c>
      <c r="G508" s="27">
        <v>13</v>
      </c>
      <c r="H508" s="27">
        <f t="shared" si="154"/>
        <v>1.146128035678238</v>
      </c>
      <c r="I508" s="27">
        <f t="shared" si="155"/>
        <v>3.6742346141747673</v>
      </c>
      <c r="J508" s="27">
        <v>85</v>
      </c>
      <c r="K508" s="27">
        <f t="shared" si="156"/>
        <v>1.9344984512435677</v>
      </c>
      <c r="L508" s="27">
        <f t="shared" si="157"/>
        <v>9.2466210044534645</v>
      </c>
      <c r="M508" s="27">
        <v>85</v>
      </c>
      <c r="N508" s="27">
        <f t="shared" si="158"/>
        <v>1.9344984512435677</v>
      </c>
      <c r="O508" s="27">
        <f t="shared" si="159"/>
        <v>9.2466210044534645</v>
      </c>
      <c r="P508" s="26" t="s">
        <v>29</v>
      </c>
      <c r="Q508" s="31" t="s">
        <v>29</v>
      </c>
      <c r="R508" s="31" t="s">
        <v>29</v>
      </c>
      <c r="S508" s="28">
        <v>127.29506370140886</v>
      </c>
      <c r="T508" s="27">
        <f t="shared" si="162"/>
        <v>2.1082099467219173</v>
      </c>
      <c r="U508" s="27">
        <f t="shared" si="163"/>
        <v>11.304647880469735</v>
      </c>
      <c r="V508" s="28">
        <v>102.81456672438847</v>
      </c>
      <c r="W508" s="27">
        <f t="shared" si="164"/>
        <v>2.0162582957491182</v>
      </c>
      <c r="X508" s="27">
        <f t="shared" si="165"/>
        <v>10.16437734071244</v>
      </c>
      <c r="Y508" s="26">
        <v>3</v>
      </c>
      <c r="Z508" s="27">
        <f t="shared" si="166"/>
        <v>0.6020599913279624</v>
      </c>
      <c r="AA508" s="27">
        <f t="shared" si="167"/>
        <v>1.8708286933869707</v>
      </c>
      <c r="AB508" s="29">
        <v>256.83333333333331</v>
      </c>
      <c r="AC508" s="27">
        <f t="shared" si="168"/>
        <v>2.4113390633157237</v>
      </c>
      <c r="AD508" s="27">
        <f t="shared" si="169"/>
        <v>16.041612554021285</v>
      </c>
      <c r="AE508" s="30">
        <v>1.35</v>
      </c>
      <c r="AF508" s="27">
        <f t="shared" si="170"/>
        <v>0.37106786227173627</v>
      </c>
      <c r="AG508" s="27">
        <f t="shared" si="171"/>
        <v>1.3601470508735443</v>
      </c>
      <c r="AH508" s="31">
        <v>25.766666666666666</v>
      </c>
      <c r="AI508" s="27">
        <f t="shared" si="172"/>
        <v>1.4275942905590184</v>
      </c>
      <c r="AJ508" s="27">
        <f t="shared" si="173"/>
        <v>5.1251016250086856</v>
      </c>
      <c r="AK508" s="25">
        <v>2.04</v>
      </c>
      <c r="AL508" s="27">
        <f t="shared" si="174"/>
        <v>0.48287358360875376</v>
      </c>
      <c r="AM508" s="27">
        <f t="shared" si="175"/>
        <v>1.5937377450509227</v>
      </c>
    </row>
    <row r="509" spans="1:39" s="25" customFormat="1" x14ac:dyDescent="0.2">
      <c r="A509" s="25">
        <v>45</v>
      </c>
      <c r="B509" s="25">
        <v>4</v>
      </c>
      <c r="C509" s="26">
        <v>45.04</v>
      </c>
      <c r="D509" s="26" t="s">
        <v>312</v>
      </c>
      <c r="E509" s="9" t="s">
        <v>34</v>
      </c>
      <c r="F509" s="9">
        <v>1</v>
      </c>
      <c r="G509" s="27">
        <v>13</v>
      </c>
      <c r="H509" s="27">
        <f t="shared" si="154"/>
        <v>1.146128035678238</v>
      </c>
      <c r="I509" s="27">
        <f t="shared" si="155"/>
        <v>3.6742346141747673</v>
      </c>
      <c r="J509" s="27">
        <v>122</v>
      </c>
      <c r="K509" s="27">
        <f t="shared" si="156"/>
        <v>2.0899051114393981</v>
      </c>
      <c r="L509" s="27">
        <f t="shared" si="157"/>
        <v>11.067971810589327</v>
      </c>
      <c r="M509" s="27">
        <v>128</v>
      </c>
      <c r="N509" s="27">
        <f t="shared" si="158"/>
        <v>2.1105897102992488</v>
      </c>
      <c r="O509" s="27">
        <f t="shared" si="159"/>
        <v>11.335784048754634</v>
      </c>
      <c r="P509" s="26" t="s">
        <v>29</v>
      </c>
      <c r="Q509" s="31" t="s">
        <v>29</v>
      </c>
      <c r="R509" s="31" t="s">
        <v>29</v>
      </c>
      <c r="S509" s="28">
        <v>100.03994254445253</v>
      </c>
      <c r="T509" s="27">
        <f t="shared" si="162"/>
        <v>2.0044930905892944</v>
      </c>
      <c r="U509" s="27">
        <f t="shared" si="163"/>
        <v>10.026960783031543</v>
      </c>
      <c r="V509" s="28">
        <v>74.835674856041663</v>
      </c>
      <c r="W509" s="27">
        <f t="shared" si="164"/>
        <v>1.8798735558738044</v>
      </c>
      <c r="X509" s="27">
        <f t="shared" si="165"/>
        <v>8.6796125982696761</v>
      </c>
      <c r="Y509" s="26">
        <v>11</v>
      </c>
      <c r="Z509" s="27">
        <f t="shared" si="166"/>
        <v>1.0791812460476249</v>
      </c>
      <c r="AA509" s="27">
        <f t="shared" si="167"/>
        <v>3.3911649915626341</v>
      </c>
      <c r="AB509" s="29">
        <v>513.5</v>
      </c>
      <c r="AC509" s="27">
        <f t="shared" si="168"/>
        <v>2.7113853790984517</v>
      </c>
      <c r="AD509" s="27">
        <f t="shared" si="169"/>
        <v>22.671568097509269</v>
      </c>
      <c r="AE509" s="30">
        <v>1.3149999999999999</v>
      </c>
      <c r="AF509" s="27">
        <f t="shared" si="170"/>
        <v>0.36455099535397195</v>
      </c>
      <c r="AG509" s="27">
        <f t="shared" si="171"/>
        <v>1.3472193585307479</v>
      </c>
      <c r="AH509" s="31">
        <v>0.5</v>
      </c>
      <c r="AI509" s="27">
        <f t="shared" si="172"/>
        <v>0.17609125905568124</v>
      </c>
      <c r="AJ509" s="27">
        <f t="shared" si="173"/>
        <v>1</v>
      </c>
      <c r="AK509" s="25">
        <v>2.23</v>
      </c>
      <c r="AL509" s="27">
        <f t="shared" si="174"/>
        <v>0.50920252233110286</v>
      </c>
      <c r="AM509" s="27">
        <f t="shared" si="175"/>
        <v>1.6522711641858305</v>
      </c>
    </row>
    <row r="510" spans="1:39" s="25" customFormat="1" x14ac:dyDescent="0.2">
      <c r="A510" s="25">
        <v>45</v>
      </c>
      <c r="B510" s="25">
        <v>5</v>
      </c>
      <c r="C510" s="26">
        <v>45.05</v>
      </c>
      <c r="D510" s="26" t="s">
        <v>316</v>
      </c>
      <c r="E510" s="9" t="s">
        <v>228</v>
      </c>
      <c r="F510" s="9">
        <v>1</v>
      </c>
      <c r="G510" s="27">
        <v>1</v>
      </c>
      <c r="H510" s="27">
        <f t="shared" si="154"/>
        <v>0.3010299956639812</v>
      </c>
      <c r="I510" s="27">
        <f t="shared" si="155"/>
        <v>1.2247448713915889</v>
      </c>
      <c r="J510" s="27" t="s">
        <v>29</v>
      </c>
      <c r="K510" s="31" t="s">
        <v>29</v>
      </c>
      <c r="L510" s="31" t="s">
        <v>29</v>
      </c>
      <c r="M510" s="27" t="s">
        <v>29</v>
      </c>
      <c r="N510" s="31" t="s">
        <v>29</v>
      </c>
      <c r="O510" s="31" t="s">
        <v>29</v>
      </c>
      <c r="P510" s="26" t="s">
        <v>29</v>
      </c>
      <c r="Q510" s="31" t="s">
        <v>29</v>
      </c>
      <c r="R510" s="31" t="s">
        <v>29</v>
      </c>
      <c r="S510" s="28" t="s">
        <v>29</v>
      </c>
      <c r="T510" s="31" t="s">
        <v>29</v>
      </c>
      <c r="U510" s="31" t="s">
        <v>29</v>
      </c>
      <c r="V510" s="28">
        <v>86.561857469671494</v>
      </c>
      <c r="W510" s="27">
        <f t="shared" si="164"/>
        <v>1.9423149657815992</v>
      </c>
      <c r="X510" s="27">
        <f t="shared" si="165"/>
        <v>9.3306943723214673</v>
      </c>
      <c r="Y510" s="26" t="s">
        <v>29</v>
      </c>
      <c r="Z510" s="31" t="s">
        <v>29</v>
      </c>
      <c r="AA510" s="31" t="s">
        <v>29</v>
      </c>
      <c r="AB510" s="30" t="s">
        <v>29</v>
      </c>
      <c r="AC510" s="31" t="s">
        <v>29</v>
      </c>
      <c r="AD510" s="31" t="s">
        <v>29</v>
      </c>
      <c r="AE510" s="30" t="s">
        <v>29</v>
      </c>
      <c r="AF510" s="31" t="s">
        <v>29</v>
      </c>
      <c r="AG510" s="31" t="s">
        <v>29</v>
      </c>
      <c r="AH510" s="31" t="s">
        <v>29</v>
      </c>
      <c r="AI510" s="31" t="s">
        <v>29</v>
      </c>
      <c r="AJ510" s="31" t="s">
        <v>29</v>
      </c>
      <c r="AK510" s="31" t="s">
        <v>29</v>
      </c>
      <c r="AL510" s="31" t="s">
        <v>29</v>
      </c>
      <c r="AM510" s="31" t="s">
        <v>29</v>
      </c>
    </row>
    <row r="511" spans="1:39" s="25" customFormat="1" x14ac:dyDescent="0.2">
      <c r="A511" s="25">
        <v>45</v>
      </c>
      <c r="B511" s="25">
        <v>6</v>
      </c>
      <c r="C511" s="26">
        <v>45.06</v>
      </c>
      <c r="D511" s="26" t="s">
        <v>316</v>
      </c>
      <c r="E511" s="9" t="s">
        <v>265</v>
      </c>
      <c r="F511" s="9">
        <v>1</v>
      </c>
      <c r="G511" s="27">
        <v>10</v>
      </c>
      <c r="H511" s="27">
        <f t="shared" si="154"/>
        <v>1.0413926851582251</v>
      </c>
      <c r="I511" s="27">
        <f t="shared" si="155"/>
        <v>3.2403703492039302</v>
      </c>
      <c r="J511" s="27">
        <v>100</v>
      </c>
      <c r="K511" s="27">
        <f t="shared" si="156"/>
        <v>2.0043213737826426</v>
      </c>
      <c r="L511" s="27">
        <f t="shared" si="157"/>
        <v>10.024968827881711</v>
      </c>
      <c r="M511" s="27">
        <v>100</v>
      </c>
      <c r="N511" s="27">
        <f t="shared" si="158"/>
        <v>2.0043213737826426</v>
      </c>
      <c r="O511" s="27">
        <f t="shared" si="159"/>
        <v>10.024968827881711</v>
      </c>
      <c r="P511" s="26" t="s">
        <v>29</v>
      </c>
      <c r="Q511" s="31" t="s">
        <v>29</v>
      </c>
      <c r="R511" s="31" t="s">
        <v>29</v>
      </c>
      <c r="S511" s="28" t="s">
        <v>29</v>
      </c>
      <c r="T511" s="31" t="s">
        <v>29</v>
      </c>
      <c r="U511" s="31" t="s">
        <v>29</v>
      </c>
      <c r="V511" s="28">
        <v>73.149182500959569</v>
      </c>
      <c r="W511" s="27">
        <f t="shared" si="164"/>
        <v>1.8701063672689273</v>
      </c>
      <c r="X511" s="27">
        <f t="shared" si="165"/>
        <v>8.5819101895183891</v>
      </c>
      <c r="Y511" s="26">
        <v>3</v>
      </c>
      <c r="Z511" s="27">
        <f t="shared" si="166"/>
        <v>0.6020599913279624</v>
      </c>
      <c r="AA511" s="27">
        <f t="shared" si="167"/>
        <v>1.8708286933869707</v>
      </c>
      <c r="AB511" s="29">
        <v>206.66666666666666</v>
      </c>
      <c r="AC511" s="27">
        <f t="shared" si="168"/>
        <v>2.3173667919395071</v>
      </c>
      <c r="AD511" s="27">
        <f t="shared" si="169"/>
        <v>14.393285471589406</v>
      </c>
      <c r="AE511" s="30">
        <v>1.21</v>
      </c>
      <c r="AF511" s="27">
        <f t="shared" si="170"/>
        <v>0.34439227368511072</v>
      </c>
      <c r="AG511" s="27">
        <f t="shared" si="171"/>
        <v>1.3076696830622021</v>
      </c>
      <c r="AH511" s="31">
        <v>0.56666666666666643</v>
      </c>
      <c r="AI511" s="27">
        <f t="shared" si="172"/>
        <v>0.19497660321605495</v>
      </c>
      <c r="AJ511" s="27">
        <f t="shared" si="173"/>
        <v>1.0327955589886444</v>
      </c>
      <c r="AK511" s="25">
        <v>2.77</v>
      </c>
      <c r="AL511" s="27">
        <f t="shared" si="174"/>
        <v>0.57634135020579291</v>
      </c>
      <c r="AM511" s="27">
        <f t="shared" si="175"/>
        <v>1.8083141320025125</v>
      </c>
    </row>
    <row r="512" spans="1:39" s="25" customFormat="1" x14ac:dyDescent="0.2">
      <c r="A512" s="25">
        <v>45</v>
      </c>
      <c r="B512" s="25">
        <v>7</v>
      </c>
      <c r="C512" s="26">
        <v>45.07</v>
      </c>
      <c r="D512" s="26" t="s">
        <v>314</v>
      </c>
      <c r="E512" s="9" t="s">
        <v>27</v>
      </c>
      <c r="F512" s="9">
        <v>2</v>
      </c>
      <c r="G512" s="27">
        <v>11</v>
      </c>
      <c r="H512" s="27">
        <f t="shared" si="154"/>
        <v>1.0791812460476249</v>
      </c>
      <c r="I512" s="27">
        <f t="shared" si="155"/>
        <v>3.3911649915626341</v>
      </c>
      <c r="J512" s="27">
        <v>80</v>
      </c>
      <c r="K512" s="27">
        <f t="shared" si="156"/>
        <v>1.9084850188786497</v>
      </c>
      <c r="L512" s="27">
        <f t="shared" si="157"/>
        <v>8.9721792224631809</v>
      </c>
      <c r="M512" s="27">
        <v>85</v>
      </c>
      <c r="N512" s="27">
        <f t="shared" si="158"/>
        <v>1.9344984512435677</v>
      </c>
      <c r="O512" s="27">
        <f t="shared" si="159"/>
        <v>9.2466210044534645</v>
      </c>
      <c r="P512" s="26" t="s">
        <v>29</v>
      </c>
      <c r="Q512" s="31" t="s">
        <v>29</v>
      </c>
      <c r="R512" s="31" t="s">
        <v>29</v>
      </c>
      <c r="S512" s="28">
        <v>96.509671795925414</v>
      </c>
      <c r="T512" s="27">
        <f t="shared" si="162"/>
        <v>1.9890476946654954</v>
      </c>
      <c r="U512" s="27">
        <f t="shared" si="163"/>
        <v>9.8493488006022716</v>
      </c>
      <c r="V512" s="28">
        <v>60.309120067743279</v>
      </c>
      <c r="W512" s="27">
        <f t="shared" si="164"/>
        <v>1.7875250830092126</v>
      </c>
      <c r="X512" s="27">
        <f t="shared" si="165"/>
        <v>7.7980202659228377</v>
      </c>
      <c r="Y512" s="26">
        <v>4.666666666666667</v>
      </c>
      <c r="Z512" s="27">
        <f t="shared" si="166"/>
        <v>0.75332766665861151</v>
      </c>
      <c r="AA512" s="27">
        <f t="shared" si="167"/>
        <v>2.2730302828309759</v>
      </c>
      <c r="AB512" s="29">
        <v>226.16666666666666</v>
      </c>
      <c r="AC512" s="27">
        <f t="shared" si="168"/>
        <v>2.3563446054510298</v>
      </c>
      <c r="AD512" s="27">
        <f t="shared" si="169"/>
        <v>15.055453054181619</v>
      </c>
      <c r="AE512" s="30">
        <v>1.1200000000000001</v>
      </c>
      <c r="AF512" s="27">
        <f t="shared" si="170"/>
        <v>0.32633586092875144</v>
      </c>
      <c r="AG512" s="27">
        <f t="shared" si="171"/>
        <v>1.2727922061357855</v>
      </c>
      <c r="AH512" s="31">
        <v>6.9333333333333327</v>
      </c>
      <c r="AI512" s="27">
        <f t="shared" si="172"/>
        <v>0.89945570233684946</v>
      </c>
      <c r="AJ512" s="27">
        <f t="shared" si="173"/>
        <v>2.7264140062238038</v>
      </c>
      <c r="AK512" s="25">
        <v>2.23</v>
      </c>
      <c r="AL512" s="27">
        <f t="shared" si="174"/>
        <v>0.50920252233110286</v>
      </c>
      <c r="AM512" s="27">
        <f t="shared" si="175"/>
        <v>1.6522711641858305</v>
      </c>
    </row>
    <row r="513" spans="1:39" s="25" customFormat="1" x14ac:dyDescent="0.2">
      <c r="A513" s="25">
        <v>45</v>
      </c>
      <c r="B513" s="25">
        <v>8</v>
      </c>
      <c r="C513" s="26">
        <v>45.08</v>
      </c>
      <c r="D513" s="26" t="s">
        <v>312</v>
      </c>
      <c r="E513" s="9" t="s">
        <v>34</v>
      </c>
      <c r="F513" s="9">
        <v>2</v>
      </c>
      <c r="G513" s="27">
        <v>13</v>
      </c>
      <c r="H513" s="27">
        <f t="shared" si="154"/>
        <v>1.146128035678238</v>
      </c>
      <c r="I513" s="27">
        <f t="shared" si="155"/>
        <v>3.6742346141747673</v>
      </c>
      <c r="J513" s="27">
        <v>114</v>
      </c>
      <c r="K513" s="27">
        <f t="shared" si="156"/>
        <v>2.0606978403536118</v>
      </c>
      <c r="L513" s="27">
        <f t="shared" si="157"/>
        <v>10.700467279516348</v>
      </c>
      <c r="M513" s="27">
        <v>122</v>
      </c>
      <c r="N513" s="27">
        <f t="shared" si="158"/>
        <v>2.0899051114393981</v>
      </c>
      <c r="O513" s="27">
        <f t="shared" si="159"/>
        <v>11.067971810589327</v>
      </c>
      <c r="P513" s="26" t="s">
        <v>29</v>
      </c>
      <c r="Q513" s="31" t="s">
        <v>29</v>
      </c>
      <c r="R513" s="31" t="s">
        <v>29</v>
      </c>
      <c r="S513" s="28">
        <v>89.274693002593651</v>
      </c>
      <c r="T513" s="27">
        <f t="shared" si="162"/>
        <v>1.9555660201948903</v>
      </c>
      <c r="U513" s="27">
        <f t="shared" si="163"/>
        <v>9.474950817951175</v>
      </c>
      <c r="V513" s="28">
        <v>71.796359009064915</v>
      </c>
      <c r="W513" s="27">
        <f t="shared" si="164"/>
        <v>1.8621096581342542</v>
      </c>
      <c r="X513" s="27">
        <f t="shared" si="165"/>
        <v>8.5027265632304623</v>
      </c>
      <c r="Y513" s="26">
        <v>5.666666666666667</v>
      </c>
      <c r="Z513" s="27">
        <f t="shared" si="166"/>
        <v>0.82390874094431876</v>
      </c>
      <c r="AA513" s="27">
        <f t="shared" si="167"/>
        <v>2.4832774042918899</v>
      </c>
      <c r="AB513" s="29">
        <v>290</v>
      </c>
      <c r="AC513" s="27">
        <f t="shared" si="168"/>
        <v>2.4638929889859074</v>
      </c>
      <c r="AD513" s="27">
        <f t="shared" si="169"/>
        <v>17.04406054905931</v>
      </c>
      <c r="AE513" s="30">
        <v>1.05</v>
      </c>
      <c r="AF513" s="27">
        <f t="shared" si="170"/>
        <v>0.31175386105575426</v>
      </c>
      <c r="AG513" s="27">
        <f t="shared" si="171"/>
        <v>1.2449899597988732</v>
      </c>
      <c r="AH513" s="31">
        <v>10.299999999999999</v>
      </c>
      <c r="AI513" s="27">
        <f t="shared" si="172"/>
        <v>1.0530784434834197</v>
      </c>
      <c r="AJ513" s="27">
        <f t="shared" si="173"/>
        <v>3.2863353450309964</v>
      </c>
      <c r="AK513" s="25">
        <v>2.16</v>
      </c>
      <c r="AL513" s="27">
        <f t="shared" si="174"/>
        <v>0.49968708261840383</v>
      </c>
      <c r="AM513" s="27">
        <f t="shared" si="175"/>
        <v>1.6309506430300091</v>
      </c>
    </row>
    <row r="514" spans="1:39" s="25" customFormat="1" x14ac:dyDescent="0.2">
      <c r="A514" s="25">
        <v>45</v>
      </c>
      <c r="B514" s="25">
        <v>9</v>
      </c>
      <c r="C514" s="26">
        <v>45.09</v>
      </c>
      <c r="D514" s="26" t="s">
        <v>314</v>
      </c>
      <c r="E514" s="9" t="s">
        <v>4</v>
      </c>
      <c r="F514" s="9">
        <v>2</v>
      </c>
      <c r="G514" s="27">
        <v>7</v>
      </c>
      <c r="H514" s="27">
        <f t="shared" si="154"/>
        <v>0.90308998699194354</v>
      </c>
      <c r="I514" s="27">
        <f t="shared" si="155"/>
        <v>2.7386127875258306</v>
      </c>
      <c r="J514" s="27">
        <v>80</v>
      </c>
      <c r="K514" s="27">
        <f t="shared" si="156"/>
        <v>1.9084850188786497</v>
      </c>
      <c r="L514" s="27">
        <f t="shared" si="157"/>
        <v>8.9721792224631809</v>
      </c>
      <c r="M514" s="27">
        <v>80</v>
      </c>
      <c r="N514" s="27">
        <f t="shared" si="158"/>
        <v>1.9084850188786497</v>
      </c>
      <c r="O514" s="27">
        <f t="shared" si="159"/>
        <v>8.9721792224631809</v>
      </c>
      <c r="P514" s="26" t="s">
        <v>29</v>
      </c>
      <c r="Q514" s="31" t="s">
        <v>29</v>
      </c>
      <c r="R514" s="31" t="s">
        <v>29</v>
      </c>
      <c r="S514" s="28">
        <v>99.581246977973322</v>
      </c>
      <c r="T514" s="27">
        <f t="shared" si="162"/>
        <v>2.0025170155789609</v>
      </c>
      <c r="U514" s="27">
        <f t="shared" si="163"/>
        <v>10.004061524099765</v>
      </c>
      <c r="V514" s="28">
        <v>101.00658591655656</v>
      </c>
      <c r="W514" s="27">
        <f t="shared" si="164"/>
        <v>2.0086282122999908</v>
      </c>
      <c r="X514" s="27">
        <f t="shared" si="165"/>
        <v>10.075047688053717</v>
      </c>
      <c r="Y514" s="26">
        <f>11/3</f>
        <v>3.6666666666666665</v>
      </c>
      <c r="Z514" s="27">
        <f t="shared" si="166"/>
        <v>0.66900678095857558</v>
      </c>
      <c r="AA514" s="27">
        <f t="shared" si="167"/>
        <v>2.0412414523193148</v>
      </c>
      <c r="AB514" s="29">
        <v>288.16666666666669</v>
      </c>
      <c r="AC514" s="27">
        <f t="shared" si="168"/>
        <v>2.4611482287432489</v>
      </c>
      <c r="AD514" s="27">
        <f t="shared" si="169"/>
        <v>16.990193249832878</v>
      </c>
      <c r="AE514" s="30">
        <v>1.02</v>
      </c>
      <c r="AF514" s="27">
        <f t="shared" si="170"/>
        <v>0.30535136944662378</v>
      </c>
      <c r="AG514" s="27">
        <f t="shared" si="171"/>
        <v>1.2328828005937953</v>
      </c>
      <c r="AH514" s="31">
        <v>85.1</v>
      </c>
      <c r="AI514" s="27">
        <f t="shared" si="172"/>
        <v>1.9350031514536548</v>
      </c>
      <c r="AJ514" s="27">
        <f t="shared" si="173"/>
        <v>9.2520268049763015</v>
      </c>
      <c r="AK514" s="25">
        <v>2.04</v>
      </c>
      <c r="AL514" s="27">
        <f t="shared" si="174"/>
        <v>0.48287358360875376</v>
      </c>
      <c r="AM514" s="27">
        <f t="shared" si="175"/>
        <v>1.5937377450509227</v>
      </c>
    </row>
    <row r="515" spans="1:39" s="25" customFormat="1" x14ac:dyDescent="0.2">
      <c r="A515" s="25">
        <v>45</v>
      </c>
      <c r="B515" s="25">
        <v>10</v>
      </c>
      <c r="C515" s="26">
        <v>45.1</v>
      </c>
      <c r="D515" s="26" t="s">
        <v>314</v>
      </c>
      <c r="E515" s="9" t="s">
        <v>35</v>
      </c>
      <c r="F515" s="9">
        <v>2</v>
      </c>
      <c r="G515" s="27">
        <v>10</v>
      </c>
      <c r="H515" s="27">
        <f t="shared" ref="H515:H578" si="176">LOG10(G515+1)</f>
        <v>1.0413926851582251</v>
      </c>
      <c r="I515" s="27">
        <f t="shared" ref="I515:I578" si="177">SQRT(G515+0.5)</f>
        <v>3.2403703492039302</v>
      </c>
      <c r="J515" s="27">
        <v>80</v>
      </c>
      <c r="K515" s="27">
        <f t="shared" ref="K515:K578" si="178">LOG10(J515+1)</f>
        <v>1.9084850188786497</v>
      </c>
      <c r="L515" s="27">
        <f t="shared" ref="L515:L578" si="179">SQRT(J515+0.5)</f>
        <v>8.9721792224631809</v>
      </c>
      <c r="M515" s="27">
        <v>80</v>
      </c>
      <c r="N515" s="27">
        <f t="shared" ref="N515:N578" si="180">LOG10(M515+1)</f>
        <v>1.9084850188786497</v>
      </c>
      <c r="O515" s="27">
        <f t="shared" ref="O515:O578" si="181">SQRT(M515+0.5)</f>
        <v>8.9721792224631809</v>
      </c>
      <c r="P515" s="26" t="s">
        <v>29</v>
      </c>
      <c r="Q515" s="31" t="s">
        <v>29</v>
      </c>
      <c r="R515" s="31" t="s">
        <v>29</v>
      </c>
      <c r="S515" s="28">
        <v>95.569860995676322</v>
      </c>
      <c r="T515" s="27">
        <f t="shared" ref="T515:T578" si="182">LOG10(S515+1)</f>
        <v>1.9848416062747574</v>
      </c>
      <c r="U515" s="27">
        <f t="shared" ref="U515:U578" si="183">SQRT(S515+0.5)</f>
        <v>9.801523401781802</v>
      </c>
      <c r="V515" s="28">
        <v>96.781465472462315</v>
      </c>
      <c r="W515" s="27">
        <f t="shared" ref="W515:W578" si="184">LOG10(V515+1)</f>
        <v>1.9902565418441029</v>
      </c>
      <c r="X515" s="27">
        <f t="shared" ref="X515:X578" si="185">SQRT(V515+0.5)</f>
        <v>9.8631366954160331</v>
      </c>
      <c r="Y515" s="26">
        <f>8/3</f>
        <v>2.6666666666666665</v>
      </c>
      <c r="Z515" s="27">
        <f t="shared" ref="Z515:Z578" si="186">LOG10(Y515+1)</f>
        <v>0.56427143043856254</v>
      </c>
      <c r="AA515" s="27">
        <f t="shared" ref="AA515:AA578" si="187">SQRT(Y515+0.5)</f>
        <v>1.7795130420052185</v>
      </c>
      <c r="AB515" s="29">
        <v>174.16666666666666</v>
      </c>
      <c r="AC515" s="27">
        <f t="shared" ref="AC515:AC578" si="188">LOG10(AB515+1)</f>
        <v>2.2434514656445987</v>
      </c>
      <c r="AD515" s="27">
        <f t="shared" ref="AD515:AD578" si="189">SQRT(AB515+0.5)</f>
        <v>13.21615173439934</v>
      </c>
      <c r="AE515" s="30">
        <v>0.82</v>
      </c>
      <c r="AF515" s="27">
        <f t="shared" ref="AF515:AF578" si="190">LOG10(AE515+1)</f>
        <v>0.26007138798507473</v>
      </c>
      <c r="AG515" s="27">
        <f t="shared" ref="AG515:AG578" si="191">SQRT(AE515+0.5)</f>
        <v>1.1489125293076057</v>
      </c>
      <c r="AH515" s="31">
        <v>8.2000000000000011</v>
      </c>
      <c r="AI515" s="27">
        <f t="shared" ref="AI515:AI577" si="192">LOG10(AH515+1)</f>
        <v>0.96378782734555535</v>
      </c>
      <c r="AJ515" s="27">
        <f t="shared" ref="AJ515:AJ578" si="193">SQRT(AH515+0.5)</f>
        <v>2.9495762407505253</v>
      </c>
      <c r="AK515" s="25">
        <v>2</v>
      </c>
      <c r="AL515" s="27">
        <f t="shared" ref="AL515:AL577" si="194">LOG10(AK515+1)</f>
        <v>0.47712125471966244</v>
      </c>
      <c r="AM515" s="27">
        <f t="shared" ref="AM515:AM578" si="195">SQRT(AK515+0.5)</f>
        <v>1.5811388300841898</v>
      </c>
    </row>
    <row r="516" spans="1:39" s="25" customFormat="1" x14ac:dyDescent="0.2">
      <c r="A516" s="25">
        <v>45</v>
      </c>
      <c r="B516" s="25">
        <v>11</v>
      </c>
      <c r="C516" s="26">
        <v>45.11</v>
      </c>
      <c r="D516" s="26" t="s">
        <v>312</v>
      </c>
      <c r="E516" s="9" t="s">
        <v>9</v>
      </c>
      <c r="F516" s="9">
        <v>2</v>
      </c>
      <c r="G516" s="27">
        <v>12</v>
      </c>
      <c r="H516" s="27">
        <f t="shared" si="176"/>
        <v>1.1139433523068367</v>
      </c>
      <c r="I516" s="27">
        <f t="shared" si="177"/>
        <v>3.5355339059327378</v>
      </c>
      <c r="J516" s="27">
        <v>114</v>
      </c>
      <c r="K516" s="27">
        <f t="shared" si="178"/>
        <v>2.0606978403536118</v>
      </c>
      <c r="L516" s="27">
        <f t="shared" si="179"/>
        <v>10.700467279516348</v>
      </c>
      <c r="M516" s="27">
        <v>122</v>
      </c>
      <c r="N516" s="27">
        <f t="shared" si="180"/>
        <v>2.0899051114393981</v>
      </c>
      <c r="O516" s="27">
        <f t="shared" si="181"/>
        <v>11.067971810589327</v>
      </c>
      <c r="P516" s="26" t="s">
        <v>29</v>
      </c>
      <c r="Q516" s="31" t="s">
        <v>29</v>
      </c>
      <c r="R516" s="31" t="s">
        <v>29</v>
      </c>
      <c r="S516" s="28">
        <v>100.2959080742545</v>
      </c>
      <c r="T516" s="27">
        <f t="shared" si="182"/>
        <v>2.0055919020565804</v>
      </c>
      <c r="U516" s="27">
        <f t="shared" si="183"/>
        <v>10.039716533560821</v>
      </c>
      <c r="V516" s="28">
        <v>71.313663130228207</v>
      </c>
      <c r="W516" s="27">
        <f t="shared" si="184"/>
        <v>1.8592203617682859</v>
      </c>
      <c r="X516" s="27">
        <f t="shared" si="185"/>
        <v>8.4742942555842493</v>
      </c>
      <c r="Y516" s="26">
        <v>11.333333333333334</v>
      </c>
      <c r="Z516" s="27">
        <f t="shared" si="186"/>
        <v>1.0910804693473326</v>
      </c>
      <c r="AA516" s="27">
        <f t="shared" si="187"/>
        <v>3.4399612400917157</v>
      </c>
      <c r="AB516" s="29">
        <v>447.16666666666669</v>
      </c>
      <c r="AC516" s="27">
        <f t="shared" si="188"/>
        <v>2.6514395518396578</v>
      </c>
      <c r="AD516" s="27">
        <f t="shared" si="189"/>
        <v>21.158134763411134</v>
      </c>
      <c r="AE516" s="30">
        <v>1.115</v>
      </c>
      <c r="AF516" s="27">
        <f t="shared" si="190"/>
        <v>0.3253103717110612</v>
      </c>
      <c r="AG516" s="27">
        <f t="shared" si="191"/>
        <v>1.2708265027138834</v>
      </c>
      <c r="AH516" s="31">
        <v>23.866666666666664</v>
      </c>
      <c r="AI516" s="27">
        <f t="shared" si="192"/>
        <v>1.3956175727530062</v>
      </c>
      <c r="AJ516" s="27">
        <f t="shared" si="193"/>
        <v>4.9362603929155382</v>
      </c>
      <c r="AK516" s="25">
        <v>1.76</v>
      </c>
      <c r="AL516" s="27">
        <f t="shared" si="194"/>
        <v>0.44090908206521767</v>
      </c>
      <c r="AM516" s="27">
        <f t="shared" si="195"/>
        <v>1.5033296378372907</v>
      </c>
    </row>
    <row r="517" spans="1:39" s="25" customFormat="1" x14ac:dyDescent="0.2">
      <c r="A517" s="25">
        <v>45</v>
      </c>
      <c r="B517" s="25">
        <v>12</v>
      </c>
      <c r="C517" s="26">
        <v>45.12</v>
      </c>
      <c r="D517" s="26" t="s">
        <v>314</v>
      </c>
      <c r="E517" s="9" t="s">
        <v>54</v>
      </c>
      <c r="F517" s="9">
        <v>2</v>
      </c>
      <c r="G517" s="27">
        <v>11</v>
      </c>
      <c r="H517" s="27">
        <f t="shared" si="176"/>
        <v>1.0791812460476249</v>
      </c>
      <c r="I517" s="27">
        <f t="shared" si="177"/>
        <v>3.3911649915626341</v>
      </c>
      <c r="J517" s="27">
        <v>80</v>
      </c>
      <c r="K517" s="27">
        <f t="shared" si="178"/>
        <v>1.9084850188786497</v>
      </c>
      <c r="L517" s="27">
        <f t="shared" si="179"/>
        <v>8.9721792224631809</v>
      </c>
      <c r="M517" s="27">
        <v>85</v>
      </c>
      <c r="N517" s="27">
        <f t="shared" si="180"/>
        <v>1.9344984512435677</v>
      </c>
      <c r="O517" s="27">
        <f t="shared" si="181"/>
        <v>9.2466210044534645</v>
      </c>
      <c r="P517" s="26" t="s">
        <v>29</v>
      </c>
      <c r="Q517" s="31" t="s">
        <v>29</v>
      </c>
      <c r="R517" s="31" t="s">
        <v>29</v>
      </c>
      <c r="S517" s="28">
        <v>121.12659402090915</v>
      </c>
      <c r="T517" s="27">
        <f t="shared" si="182"/>
        <v>2.0868102452628952</v>
      </c>
      <c r="U517" s="27">
        <f t="shared" si="183"/>
        <v>11.028444768910489</v>
      </c>
      <c r="V517" s="28">
        <v>100.06570498581155</v>
      </c>
      <c r="W517" s="27">
        <f t="shared" si="184"/>
        <v>2.0046038097732448</v>
      </c>
      <c r="X517" s="27">
        <f t="shared" si="185"/>
        <v>10.02824535927455</v>
      </c>
      <c r="Y517" s="26">
        <v>3.3333333333333335</v>
      </c>
      <c r="Z517" s="27">
        <f t="shared" si="186"/>
        <v>0.63682209758717434</v>
      </c>
      <c r="AA517" s="27">
        <f t="shared" si="187"/>
        <v>1.9578900207451218</v>
      </c>
      <c r="AB517" s="29">
        <v>236.16666666666666</v>
      </c>
      <c r="AC517" s="27">
        <f t="shared" si="188"/>
        <v>2.3750536497006407</v>
      </c>
      <c r="AD517" s="27">
        <f t="shared" si="189"/>
        <v>15.383974345619102</v>
      </c>
      <c r="AE517" s="30">
        <v>1.01</v>
      </c>
      <c r="AF517" s="27">
        <f t="shared" si="190"/>
        <v>0.30319605742048883</v>
      </c>
      <c r="AG517" s="27">
        <f t="shared" si="191"/>
        <v>1.2288205727444508</v>
      </c>
      <c r="AH517" s="31">
        <v>15.9</v>
      </c>
      <c r="AI517" s="27">
        <f t="shared" si="192"/>
        <v>1.2278867046136734</v>
      </c>
      <c r="AJ517" s="27">
        <f t="shared" si="193"/>
        <v>4.0496913462633168</v>
      </c>
      <c r="AK517" s="25">
        <v>1.69</v>
      </c>
      <c r="AL517" s="27">
        <f t="shared" si="194"/>
        <v>0.42975228000240795</v>
      </c>
      <c r="AM517" s="27">
        <f t="shared" si="195"/>
        <v>1.4798648586948742</v>
      </c>
    </row>
    <row r="518" spans="1:39" s="25" customFormat="1" x14ac:dyDescent="0.2">
      <c r="A518" s="25">
        <v>46</v>
      </c>
      <c r="B518" s="25">
        <v>1</v>
      </c>
      <c r="C518" s="26">
        <v>46.01</v>
      </c>
      <c r="D518" s="26" t="s">
        <v>312</v>
      </c>
      <c r="E518" s="9" t="s">
        <v>9</v>
      </c>
      <c r="F518" s="9">
        <v>1</v>
      </c>
      <c r="G518" s="27">
        <v>14</v>
      </c>
      <c r="H518" s="27">
        <f t="shared" si="176"/>
        <v>1.1760912590556813</v>
      </c>
      <c r="I518" s="27">
        <f t="shared" si="177"/>
        <v>3.8078865529319543</v>
      </c>
      <c r="J518" s="27">
        <v>122</v>
      </c>
      <c r="K518" s="27">
        <f t="shared" si="178"/>
        <v>2.0899051114393981</v>
      </c>
      <c r="L518" s="27">
        <f t="shared" si="179"/>
        <v>11.067971810589327</v>
      </c>
      <c r="M518" s="27">
        <v>128</v>
      </c>
      <c r="N518" s="27">
        <f t="shared" si="180"/>
        <v>2.1105897102992488</v>
      </c>
      <c r="O518" s="27">
        <f t="shared" si="181"/>
        <v>11.335784048754634</v>
      </c>
      <c r="P518" s="26" t="s">
        <v>29</v>
      </c>
      <c r="Q518" s="31" t="s">
        <v>29</v>
      </c>
      <c r="R518" s="31" t="s">
        <v>29</v>
      </c>
      <c r="S518" s="28">
        <v>78.608442444369345</v>
      </c>
      <c r="T518" s="27">
        <f t="shared" si="182"/>
        <v>1.900959126940944</v>
      </c>
      <c r="U518" s="27">
        <f t="shared" si="183"/>
        <v>8.8942926893806096</v>
      </c>
      <c r="V518" s="28">
        <v>72.035962791980552</v>
      </c>
      <c r="W518" s="27">
        <f t="shared" si="184"/>
        <v>1.863536758698972</v>
      </c>
      <c r="X518" s="27">
        <f t="shared" si="185"/>
        <v>8.516804729003745</v>
      </c>
      <c r="Y518" s="26">
        <v>9.6666666666666661</v>
      </c>
      <c r="Z518" s="27">
        <f t="shared" si="186"/>
        <v>1.0280287236002434</v>
      </c>
      <c r="AA518" s="27">
        <f t="shared" si="187"/>
        <v>3.1885210782848317</v>
      </c>
      <c r="AB518" s="29">
        <v>443</v>
      </c>
      <c r="AC518" s="27">
        <f t="shared" si="188"/>
        <v>2.6473829701146196</v>
      </c>
      <c r="AD518" s="27">
        <f t="shared" si="189"/>
        <v>21.059439688652688</v>
      </c>
      <c r="AE518" s="30">
        <v>1.02</v>
      </c>
      <c r="AF518" s="27">
        <f t="shared" si="190"/>
        <v>0.30535136944662378</v>
      </c>
      <c r="AG518" s="27">
        <f t="shared" si="191"/>
        <v>1.2328828005937953</v>
      </c>
      <c r="AH518" s="31">
        <v>6.4000000000000012</v>
      </c>
      <c r="AI518" s="27">
        <f t="shared" si="192"/>
        <v>0.86923171973097624</v>
      </c>
      <c r="AJ518" s="27">
        <f t="shared" si="193"/>
        <v>2.6267851073127395</v>
      </c>
      <c r="AK518" s="25">
        <v>2.04</v>
      </c>
      <c r="AL518" s="27">
        <f t="shared" si="194"/>
        <v>0.48287358360875376</v>
      </c>
      <c r="AM518" s="27">
        <f t="shared" si="195"/>
        <v>1.5937377450509227</v>
      </c>
    </row>
    <row r="519" spans="1:39" s="25" customFormat="1" x14ac:dyDescent="0.2">
      <c r="A519" s="25">
        <v>46</v>
      </c>
      <c r="B519" s="25">
        <v>2</v>
      </c>
      <c r="C519" s="26">
        <v>46.02</v>
      </c>
      <c r="D519" s="26" t="s">
        <v>316</v>
      </c>
      <c r="E519" s="9" t="s">
        <v>251</v>
      </c>
      <c r="F519" s="9">
        <v>1</v>
      </c>
      <c r="G519" s="27">
        <v>15</v>
      </c>
      <c r="H519" s="27">
        <f t="shared" si="176"/>
        <v>1.2041199826559248</v>
      </c>
      <c r="I519" s="27">
        <f t="shared" si="177"/>
        <v>3.9370039370059056</v>
      </c>
      <c r="J519" s="27">
        <v>80</v>
      </c>
      <c r="K519" s="27">
        <f t="shared" si="178"/>
        <v>1.9084850188786497</v>
      </c>
      <c r="L519" s="27">
        <f t="shared" si="179"/>
        <v>8.9721792224631809</v>
      </c>
      <c r="M519" s="27">
        <v>85</v>
      </c>
      <c r="N519" s="27">
        <f t="shared" si="180"/>
        <v>1.9344984512435677</v>
      </c>
      <c r="O519" s="27">
        <f t="shared" si="181"/>
        <v>9.2466210044534645</v>
      </c>
      <c r="P519" s="26" t="s">
        <v>29</v>
      </c>
      <c r="Q519" s="31" t="s">
        <v>29</v>
      </c>
      <c r="R519" s="31" t="s">
        <v>29</v>
      </c>
      <c r="S519" s="28">
        <v>104.88882314676445</v>
      </c>
      <c r="T519" s="27">
        <f t="shared" si="182"/>
        <v>2.0248501215630554</v>
      </c>
      <c r="U519" s="27">
        <f t="shared" si="183"/>
        <v>10.265905860992708</v>
      </c>
      <c r="V519" s="28">
        <v>107.96093807798488</v>
      </c>
      <c r="W519" s="27">
        <f t="shared" si="184"/>
        <v>2.0372708335586025</v>
      </c>
      <c r="X519" s="27">
        <f t="shared" si="185"/>
        <v>10.414458126949519</v>
      </c>
      <c r="Y519" s="26">
        <v>2</v>
      </c>
      <c r="Z519" s="27">
        <f t="shared" si="186"/>
        <v>0.47712125471966244</v>
      </c>
      <c r="AA519" s="27">
        <f t="shared" si="187"/>
        <v>1.5811388300841898</v>
      </c>
      <c r="AB519" s="29">
        <v>220.66666666666666</v>
      </c>
      <c r="AC519" s="27">
        <f t="shared" si="188"/>
        <v>2.3457003905834419</v>
      </c>
      <c r="AD519" s="27">
        <f t="shared" si="189"/>
        <v>14.871673297469476</v>
      </c>
      <c r="AE519" s="30">
        <v>1.32</v>
      </c>
      <c r="AF519" s="27">
        <f t="shared" si="190"/>
        <v>0.36548798489089973</v>
      </c>
      <c r="AG519" s="27">
        <f t="shared" si="191"/>
        <v>1.3490737563232043</v>
      </c>
      <c r="AH519" s="31">
        <v>9.5333333333333332</v>
      </c>
      <c r="AI519" s="27">
        <f t="shared" si="192"/>
        <v>1.0225658278987413</v>
      </c>
      <c r="AJ519" s="27">
        <f t="shared" si="193"/>
        <v>3.1675437381878933</v>
      </c>
      <c r="AK519" s="25">
        <v>1.99</v>
      </c>
      <c r="AL519" s="27">
        <f t="shared" si="194"/>
        <v>0.47567118832442967</v>
      </c>
      <c r="AM519" s="27">
        <f t="shared" si="195"/>
        <v>1.57797338380595</v>
      </c>
    </row>
    <row r="520" spans="1:39" s="25" customFormat="1" x14ac:dyDescent="0.2">
      <c r="A520" s="25">
        <v>46</v>
      </c>
      <c r="B520" s="25">
        <v>3</v>
      </c>
      <c r="C520" s="26">
        <v>46.03</v>
      </c>
      <c r="D520" s="26" t="s">
        <v>316</v>
      </c>
      <c r="E520" s="9" t="s">
        <v>189</v>
      </c>
      <c r="F520" s="9">
        <v>1</v>
      </c>
      <c r="G520" s="27">
        <v>13</v>
      </c>
      <c r="H520" s="27">
        <f t="shared" si="176"/>
        <v>1.146128035678238</v>
      </c>
      <c r="I520" s="27">
        <f t="shared" si="177"/>
        <v>3.6742346141747673</v>
      </c>
      <c r="J520" s="27">
        <v>80</v>
      </c>
      <c r="K520" s="27">
        <f t="shared" si="178"/>
        <v>1.9084850188786497</v>
      </c>
      <c r="L520" s="27">
        <f t="shared" si="179"/>
        <v>8.9721792224631809</v>
      </c>
      <c r="M520" s="27">
        <v>80</v>
      </c>
      <c r="N520" s="27">
        <f t="shared" si="180"/>
        <v>1.9084850188786497</v>
      </c>
      <c r="O520" s="27">
        <f t="shared" si="181"/>
        <v>8.9721792224631809</v>
      </c>
      <c r="P520" s="26" t="s">
        <v>29</v>
      </c>
      <c r="Q520" s="31" t="s">
        <v>29</v>
      </c>
      <c r="R520" s="31" t="s">
        <v>29</v>
      </c>
      <c r="S520" s="28">
        <v>105.46268631933962</v>
      </c>
      <c r="T520" s="27">
        <f t="shared" si="182"/>
        <v>2.0271974203089034</v>
      </c>
      <c r="U520" s="27">
        <f t="shared" si="183"/>
        <v>10.293817868960943</v>
      </c>
      <c r="V520" s="28">
        <v>87.265510275450779</v>
      </c>
      <c r="W520" s="27">
        <f t="shared" si="184"/>
        <v>1.9457910362714086</v>
      </c>
      <c r="X520" s="27">
        <f t="shared" si="185"/>
        <v>9.3683248382755586</v>
      </c>
      <c r="Y520" s="26">
        <f>0/3</f>
        <v>0</v>
      </c>
      <c r="Z520" s="27">
        <f t="shared" si="186"/>
        <v>0</v>
      </c>
      <c r="AA520" s="27">
        <f t="shared" si="187"/>
        <v>0.70710678118654757</v>
      </c>
      <c r="AB520" s="29">
        <v>154.16666666666666</v>
      </c>
      <c r="AC520" s="27">
        <f t="shared" si="188"/>
        <v>2.1907984305976989</v>
      </c>
      <c r="AD520" s="27">
        <f t="shared" si="189"/>
        <v>12.436505404118419</v>
      </c>
      <c r="AE520" s="30">
        <v>0.8</v>
      </c>
      <c r="AF520" s="27">
        <f t="shared" si="190"/>
        <v>0.25527250510330607</v>
      </c>
      <c r="AG520" s="27">
        <f t="shared" si="191"/>
        <v>1.1401754250991381</v>
      </c>
      <c r="AH520" s="31">
        <v>57.5</v>
      </c>
      <c r="AI520" s="27">
        <f t="shared" si="192"/>
        <v>1.7671558660821804</v>
      </c>
      <c r="AJ520" s="27">
        <f t="shared" si="193"/>
        <v>7.6157731058639087</v>
      </c>
      <c r="AK520" s="25">
        <v>2.0699999999999998</v>
      </c>
      <c r="AL520" s="27">
        <f t="shared" si="194"/>
        <v>0.48713837547718647</v>
      </c>
      <c r="AM520" s="27">
        <f t="shared" si="195"/>
        <v>1.6031219541881396</v>
      </c>
    </row>
    <row r="521" spans="1:39" s="25" customFormat="1" x14ac:dyDescent="0.2">
      <c r="A521" s="25">
        <v>46</v>
      </c>
      <c r="B521" s="25">
        <v>4</v>
      </c>
      <c r="C521" s="26">
        <v>46.04</v>
      </c>
      <c r="D521" s="26" t="s">
        <v>316</v>
      </c>
      <c r="E521" s="9" t="s">
        <v>172</v>
      </c>
      <c r="F521" s="9">
        <v>1</v>
      </c>
      <c r="G521" s="27">
        <v>15</v>
      </c>
      <c r="H521" s="27">
        <f t="shared" si="176"/>
        <v>1.2041199826559248</v>
      </c>
      <c r="I521" s="27">
        <f t="shared" si="177"/>
        <v>3.9370039370059056</v>
      </c>
      <c r="J521" s="27">
        <v>80</v>
      </c>
      <c r="K521" s="27">
        <f t="shared" si="178"/>
        <v>1.9084850188786497</v>
      </c>
      <c r="L521" s="27">
        <f t="shared" si="179"/>
        <v>8.9721792224631809</v>
      </c>
      <c r="M521" s="27">
        <v>85</v>
      </c>
      <c r="N521" s="27">
        <f t="shared" si="180"/>
        <v>1.9344984512435677</v>
      </c>
      <c r="O521" s="27">
        <f t="shared" si="181"/>
        <v>9.2466210044534645</v>
      </c>
      <c r="P521" s="26" t="s">
        <v>29</v>
      </c>
      <c r="Q521" s="31" t="s">
        <v>29</v>
      </c>
      <c r="R521" s="31" t="s">
        <v>29</v>
      </c>
      <c r="S521" s="28">
        <v>96.385895558441305</v>
      </c>
      <c r="T521" s="27">
        <f t="shared" si="182"/>
        <v>1.9884960623745509</v>
      </c>
      <c r="U521" s="27">
        <f t="shared" si="183"/>
        <v>9.8430633218750199</v>
      </c>
      <c r="V521" s="28">
        <v>79.814095029842917</v>
      </c>
      <c r="W521" s="27">
        <f t="shared" si="184"/>
        <v>1.9074871139902625</v>
      </c>
      <c r="X521" s="27">
        <f t="shared" si="185"/>
        <v>8.9618131552628864</v>
      </c>
      <c r="Y521" s="26">
        <v>2</v>
      </c>
      <c r="Z521" s="27">
        <f t="shared" si="186"/>
        <v>0.47712125471966244</v>
      </c>
      <c r="AA521" s="27">
        <f t="shared" si="187"/>
        <v>1.5811388300841898</v>
      </c>
      <c r="AB521" s="29">
        <v>220</v>
      </c>
      <c r="AC521" s="27">
        <f t="shared" si="188"/>
        <v>2.3443922736851106</v>
      </c>
      <c r="AD521" s="27">
        <f t="shared" si="189"/>
        <v>14.849242404917497</v>
      </c>
      <c r="AE521" s="30">
        <v>0.88</v>
      </c>
      <c r="AF521" s="27">
        <f t="shared" si="190"/>
        <v>0.27415784926367981</v>
      </c>
      <c r="AG521" s="27">
        <f t="shared" si="191"/>
        <v>1.1747340124470731</v>
      </c>
      <c r="AH521" s="31">
        <v>69.8</v>
      </c>
      <c r="AI521" s="27">
        <f t="shared" si="192"/>
        <v>1.8500332576897689</v>
      </c>
      <c r="AJ521" s="27">
        <f t="shared" si="193"/>
        <v>8.3845095265018337</v>
      </c>
      <c r="AK521" s="25">
        <v>1.85</v>
      </c>
      <c r="AL521" s="27">
        <f t="shared" si="194"/>
        <v>0.45484486000851021</v>
      </c>
      <c r="AM521" s="27">
        <f t="shared" si="195"/>
        <v>1.5329709716755893</v>
      </c>
    </row>
    <row r="522" spans="1:39" s="25" customFormat="1" x14ac:dyDescent="0.2">
      <c r="A522" s="25">
        <v>46</v>
      </c>
      <c r="B522" s="25">
        <v>5</v>
      </c>
      <c r="C522" s="26">
        <v>46.05</v>
      </c>
      <c r="D522" s="26" t="s">
        <v>316</v>
      </c>
      <c r="E522" s="9" t="s">
        <v>177</v>
      </c>
      <c r="F522" s="9">
        <v>1</v>
      </c>
      <c r="G522" s="27">
        <v>13</v>
      </c>
      <c r="H522" s="27">
        <f t="shared" si="176"/>
        <v>1.146128035678238</v>
      </c>
      <c r="I522" s="27">
        <f t="shared" si="177"/>
        <v>3.6742346141747673</v>
      </c>
      <c r="J522" s="27">
        <v>85</v>
      </c>
      <c r="K522" s="27">
        <f t="shared" si="178"/>
        <v>1.9344984512435677</v>
      </c>
      <c r="L522" s="27">
        <f t="shared" si="179"/>
        <v>9.2466210044534645</v>
      </c>
      <c r="M522" s="27">
        <v>92</v>
      </c>
      <c r="N522" s="27">
        <f t="shared" si="180"/>
        <v>1.968482948553935</v>
      </c>
      <c r="O522" s="27">
        <f t="shared" si="181"/>
        <v>9.6176920308356717</v>
      </c>
      <c r="P522" s="26" t="s">
        <v>29</v>
      </c>
      <c r="Q522" s="31" t="s">
        <v>29</v>
      </c>
      <c r="R522" s="31" t="s">
        <v>29</v>
      </c>
      <c r="S522" s="28">
        <v>109.78007275643142</v>
      </c>
      <c r="T522" s="27">
        <f t="shared" si="182"/>
        <v>2.0444616460400051</v>
      </c>
      <c r="U522" s="27">
        <f t="shared" si="183"/>
        <v>10.501431938380186</v>
      </c>
      <c r="V522" s="28">
        <v>98.340696839057159</v>
      </c>
      <c r="W522" s="27">
        <f t="shared" si="184"/>
        <v>1.9971272020885973</v>
      </c>
      <c r="X522" s="27">
        <f t="shared" si="185"/>
        <v>9.9418658630589647</v>
      </c>
      <c r="Y522" s="26">
        <v>3</v>
      </c>
      <c r="Z522" s="27">
        <f t="shared" si="186"/>
        <v>0.6020599913279624</v>
      </c>
      <c r="AA522" s="27">
        <f t="shared" si="187"/>
        <v>1.8708286933869707</v>
      </c>
      <c r="AB522" s="29">
        <v>164.16666666666666</v>
      </c>
      <c r="AC522" s="27">
        <f t="shared" si="188"/>
        <v>2.2179224041016319</v>
      </c>
      <c r="AD522" s="27">
        <f t="shared" si="189"/>
        <v>12.832251036613439</v>
      </c>
      <c r="AE522" s="30">
        <v>1.29</v>
      </c>
      <c r="AF522" s="27">
        <f t="shared" si="190"/>
        <v>0.35983548233988799</v>
      </c>
      <c r="AG522" s="27">
        <f t="shared" si="191"/>
        <v>1.3379088160259651</v>
      </c>
      <c r="AH522" s="31">
        <v>0.63333333333333341</v>
      </c>
      <c r="AI522" s="27">
        <f t="shared" si="192"/>
        <v>0.21307482530885122</v>
      </c>
      <c r="AJ522" s="27">
        <f t="shared" si="193"/>
        <v>1.0645812948447542</v>
      </c>
      <c r="AK522" s="25">
        <v>2.78</v>
      </c>
      <c r="AL522" s="27">
        <f t="shared" si="194"/>
        <v>0.57749179983722532</v>
      </c>
      <c r="AM522" s="27">
        <f t="shared" si="195"/>
        <v>1.8110770276274832</v>
      </c>
    </row>
    <row r="523" spans="1:39" s="25" customFormat="1" x14ac:dyDescent="0.2">
      <c r="A523" s="25">
        <v>46</v>
      </c>
      <c r="B523" s="25">
        <v>6</v>
      </c>
      <c r="C523" s="26">
        <v>46.06</v>
      </c>
      <c r="D523" s="26" t="s">
        <v>316</v>
      </c>
      <c r="E523" s="9" t="s">
        <v>204</v>
      </c>
      <c r="F523" s="9">
        <v>1</v>
      </c>
      <c r="G523" s="27">
        <v>9</v>
      </c>
      <c r="H523" s="27">
        <f t="shared" si="176"/>
        <v>1</v>
      </c>
      <c r="I523" s="27">
        <f t="shared" si="177"/>
        <v>3.082207001484488</v>
      </c>
      <c r="J523" s="27">
        <v>85</v>
      </c>
      <c r="K523" s="27">
        <f t="shared" si="178"/>
        <v>1.9344984512435677</v>
      </c>
      <c r="L523" s="27">
        <f t="shared" si="179"/>
        <v>9.2466210044534645</v>
      </c>
      <c r="M523" s="27">
        <v>85</v>
      </c>
      <c r="N523" s="27">
        <f t="shared" si="180"/>
        <v>1.9344984512435677</v>
      </c>
      <c r="O523" s="27">
        <f t="shared" si="181"/>
        <v>9.2466210044534645</v>
      </c>
      <c r="P523" s="26" t="s">
        <v>29</v>
      </c>
      <c r="Q523" s="31" t="s">
        <v>29</v>
      </c>
      <c r="R523" s="31" t="s">
        <v>29</v>
      </c>
      <c r="S523" s="28">
        <v>85.936749823040373</v>
      </c>
      <c r="T523" s="27">
        <f t="shared" si="182"/>
        <v>1.9392033998264777</v>
      </c>
      <c r="U523" s="27">
        <f t="shared" si="183"/>
        <v>9.297136646464887</v>
      </c>
      <c r="V523" s="28">
        <v>63.166195942499847</v>
      </c>
      <c r="W523" s="27">
        <f t="shared" si="184"/>
        <v>1.8073062931457713</v>
      </c>
      <c r="X523" s="27">
        <f t="shared" si="185"/>
        <v>7.9791099718264222</v>
      </c>
      <c r="Y523" s="26">
        <v>2.6666666666666665</v>
      </c>
      <c r="Z523" s="27">
        <f t="shared" si="186"/>
        <v>0.56427143043856254</v>
      </c>
      <c r="AA523" s="27">
        <f t="shared" si="187"/>
        <v>1.7795130420052185</v>
      </c>
      <c r="AB523" s="29">
        <v>267.83333333333331</v>
      </c>
      <c r="AC523" s="27">
        <f t="shared" si="188"/>
        <v>2.4294831170053177</v>
      </c>
      <c r="AD523" s="27">
        <f t="shared" si="189"/>
        <v>16.380883167074153</v>
      </c>
      <c r="AE523" s="30">
        <v>1.31</v>
      </c>
      <c r="AF523" s="27">
        <f t="shared" si="190"/>
        <v>0.36361197989214433</v>
      </c>
      <c r="AG523" s="27">
        <f t="shared" si="191"/>
        <v>1.3453624047073711</v>
      </c>
      <c r="AH523" s="31" t="s">
        <v>29</v>
      </c>
      <c r="AI523" s="31" t="s">
        <v>29</v>
      </c>
      <c r="AJ523" s="31" t="s">
        <v>29</v>
      </c>
      <c r="AK523" s="31" t="s">
        <v>29</v>
      </c>
      <c r="AL523" s="31" t="s">
        <v>29</v>
      </c>
      <c r="AM523" s="31" t="s">
        <v>29</v>
      </c>
    </row>
    <row r="524" spans="1:39" s="25" customFormat="1" x14ac:dyDescent="0.2">
      <c r="A524" s="25">
        <v>46</v>
      </c>
      <c r="B524" s="25">
        <v>7</v>
      </c>
      <c r="C524" s="26">
        <v>46.07</v>
      </c>
      <c r="D524" s="26" t="s">
        <v>314</v>
      </c>
      <c r="E524" s="9" t="s">
        <v>57</v>
      </c>
      <c r="F524" s="9">
        <v>2</v>
      </c>
      <c r="G524" s="27">
        <v>13</v>
      </c>
      <c r="H524" s="27">
        <f t="shared" si="176"/>
        <v>1.146128035678238</v>
      </c>
      <c r="I524" s="27">
        <f t="shared" si="177"/>
        <v>3.6742346141747673</v>
      </c>
      <c r="J524" s="27">
        <v>85</v>
      </c>
      <c r="K524" s="27">
        <f t="shared" si="178"/>
        <v>1.9344984512435677</v>
      </c>
      <c r="L524" s="27">
        <f t="shared" si="179"/>
        <v>9.2466210044534645</v>
      </c>
      <c r="M524" s="27">
        <v>85</v>
      </c>
      <c r="N524" s="27">
        <f t="shared" si="180"/>
        <v>1.9344984512435677</v>
      </c>
      <c r="O524" s="27">
        <f t="shared" si="181"/>
        <v>9.2466210044534645</v>
      </c>
      <c r="P524" s="26" t="s">
        <v>29</v>
      </c>
      <c r="Q524" s="31" t="s">
        <v>29</v>
      </c>
      <c r="R524" s="31" t="s">
        <v>29</v>
      </c>
      <c r="S524" s="28">
        <v>72.108215979149207</v>
      </c>
      <c r="T524" s="27">
        <f t="shared" si="182"/>
        <v>1.8639661861767924</v>
      </c>
      <c r="U524" s="27">
        <f t="shared" si="183"/>
        <v>8.5210454745382744</v>
      </c>
      <c r="V524" s="28">
        <v>59.650422258366866</v>
      </c>
      <c r="W524" s="27">
        <f t="shared" si="184"/>
        <v>1.7828338288438166</v>
      </c>
      <c r="X524" s="27">
        <f t="shared" si="185"/>
        <v>7.7556703294020215</v>
      </c>
      <c r="Y524" s="26">
        <v>4</v>
      </c>
      <c r="Z524" s="27">
        <f t="shared" si="186"/>
        <v>0.69897000433601886</v>
      </c>
      <c r="AA524" s="27">
        <f t="shared" si="187"/>
        <v>2.1213203435596424</v>
      </c>
      <c r="AB524" s="29">
        <v>218.5</v>
      </c>
      <c r="AC524" s="27">
        <f t="shared" si="188"/>
        <v>2.3414345245781401</v>
      </c>
      <c r="AD524" s="27">
        <f t="shared" si="189"/>
        <v>14.798648586948742</v>
      </c>
      <c r="AE524" s="30">
        <v>0.89</v>
      </c>
      <c r="AF524" s="27">
        <f t="shared" si="190"/>
        <v>0.27646180417324417</v>
      </c>
      <c r="AG524" s="27">
        <f t="shared" si="191"/>
        <v>1.1789826122551597</v>
      </c>
      <c r="AH524" s="31">
        <v>35.93333333333333</v>
      </c>
      <c r="AI524" s="27">
        <f t="shared" si="192"/>
        <v>1.5674185056727485</v>
      </c>
      <c r="AJ524" s="27">
        <f t="shared" si="193"/>
        <v>6.0360030925549841</v>
      </c>
      <c r="AK524" s="25">
        <v>1.9049999999999998</v>
      </c>
      <c r="AL524" s="27">
        <f t="shared" si="194"/>
        <v>0.46314613672634952</v>
      </c>
      <c r="AM524" s="27">
        <f t="shared" si="195"/>
        <v>1.5508062419270823</v>
      </c>
    </row>
    <row r="525" spans="1:39" s="25" customFormat="1" x14ac:dyDescent="0.2">
      <c r="A525" s="25">
        <v>46</v>
      </c>
      <c r="B525" s="25">
        <v>8</v>
      </c>
      <c r="C525" s="26">
        <v>46.08</v>
      </c>
      <c r="D525" s="26" t="s">
        <v>314</v>
      </c>
      <c r="E525" s="9" t="s">
        <v>64</v>
      </c>
      <c r="F525" s="9">
        <v>2</v>
      </c>
      <c r="G525" s="27">
        <v>15</v>
      </c>
      <c r="H525" s="27">
        <f t="shared" si="176"/>
        <v>1.2041199826559248</v>
      </c>
      <c r="I525" s="27">
        <f t="shared" si="177"/>
        <v>3.9370039370059056</v>
      </c>
      <c r="J525" s="27">
        <v>80</v>
      </c>
      <c r="K525" s="27">
        <f t="shared" si="178"/>
        <v>1.9084850188786497</v>
      </c>
      <c r="L525" s="27">
        <f t="shared" si="179"/>
        <v>8.9721792224631809</v>
      </c>
      <c r="M525" s="27">
        <v>85</v>
      </c>
      <c r="N525" s="27">
        <f t="shared" si="180"/>
        <v>1.9344984512435677</v>
      </c>
      <c r="O525" s="27">
        <f t="shared" si="181"/>
        <v>9.2466210044534645</v>
      </c>
      <c r="P525" s="26" t="s">
        <v>29</v>
      </c>
      <c r="Q525" s="31" t="s">
        <v>29</v>
      </c>
      <c r="R525" s="31" t="s">
        <v>29</v>
      </c>
      <c r="S525" s="28">
        <v>101.11432536279194</v>
      </c>
      <c r="T525" s="27">
        <f t="shared" si="182"/>
        <v>2.0090866724453553</v>
      </c>
      <c r="U525" s="27">
        <f t="shared" si="183"/>
        <v>10.080393115488699</v>
      </c>
      <c r="V525" s="28">
        <v>74.565095538742554</v>
      </c>
      <c r="W525" s="27">
        <f t="shared" si="184"/>
        <v>1.8783212357736676</v>
      </c>
      <c r="X525" s="27">
        <f t="shared" si="185"/>
        <v>8.6640115153860773</v>
      </c>
      <c r="Y525" s="26">
        <v>5.333333333333333</v>
      </c>
      <c r="Z525" s="27">
        <f t="shared" si="186"/>
        <v>0.80163234623316648</v>
      </c>
      <c r="AA525" s="27">
        <f t="shared" si="187"/>
        <v>2.4152294576982398</v>
      </c>
      <c r="AB525" s="29">
        <v>245.5</v>
      </c>
      <c r="AC525" s="27">
        <f t="shared" si="188"/>
        <v>2.3918169236132489</v>
      </c>
      <c r="AD525" s="27">
        <f t="shared" si="189"/>
        <v>15.684387141358123</v>
      </c>
      <c r="AE525" s="30">
        <v>0.84</v>
      </c>
      <c r="AF525" s="27">
        <f t="shared" si="190"/>
        <v>0.26481782300953643</v>
      </c>
      <c r="AG525" s="27">
        <f t="shared" si="191"/>
        <v>1.1575836902790224</v>
      </c>
      <c r="AH525" s="31">
        <v>17</v>
      </c>
      <c r="AI525" s="27">
        <f t="shared" si="192"/>
        <v>1.255272505103306</v>
      </c>
      <c r="AJ525" s="27">
        <f t="shared" si="193"/>
        <v>4.1833001326703778</v>
      </c>
      <c r="AK525" s="25">
        <v>2.0699999999999998</v>
      </c>
      <c r="AL525" s="27">
        <f t="shared" si="194"/>
        <v>0.48713837547718647</v>
      </c>
      <c r="AM525" s="27">
        <f t="shared" si="195"/>
        <v>1.6031219541881396</v>
      </c>
    </row>
    <row r="526" spans="1:39" s="25" customFormat="1" x14ac:dyDescent="0.2">
      <c r="A526" s="25">
        <v>46</v>
      </c>
      <c r="B526" s="25">
        <v>9</v>
      </c>
      <c r="C526" s="26">
        <v>46.09</v>
      </c>
      <c r="D526" s="26" t="s">
        <v>314</v>
      </c>
      <c r="E526" s="9" t="s">
        <v>69</v>
      </c>
      <c r="F526" s="9">
        <v>2</v>
      </c>
      <c r="G526" s="27">
        <v>14</v>
      </c>
      <c r="H526" s="27">
        <f t="shared" si="176"/>
        <v>1.1760912590556813</v>
      </c>
      <c r="I526" s="27">
        <f t="shared" si="177"/>
        <v>3.8078865529319543</v>
      </c>
      <c r="J526" s="27">
        <v>85</v>
      </c>
      <c r="K526" s="27">
        <f t="shared" si="178"/>
        <v>1.9344984512435677</v>
      </c>
      <c r="L526" s="27">
        <f t="shared" si="179"/>
        <v>9.2466210044534645</v>
      </c>
      <c r="M526" s="27">
        <v>85</v>
      </c>
      <c r="N526" s="27">
        <f t="shared" si="180"/>
        <v>1.9344984512435677</v>
      </c>
      <c r="O526" s="27">
        <f t="shared" si="181"/>
        <v>9.2466210044534645</v>
      </c>
      <c r="P526" s="26" t="s">
        <v>29</v>
      </c>
      <c r="Q526" s="31" t="s">
        <v>29</v>
      </c>
      <c r="R526" s="31" t="s">
        <v>29</v>
      </c>
      <c r="S526" s="28">
        <v>103.01474114403069</v>
      </c>
      <c r="T526" s="27">
        <f t="shared" si="182"/>
        <v>2.0170948926049066</v>
      </c>
      <c r="U526" s="27">
        <f t="shared" si="183"/>
        <v>10.174219436597124</v>
      </c>
      <c r="V526" s="28">
        <v>78.147004439833665</v>
      </c>
      <c r="W526" s="27">
        <f t="shared" si="184"/>
        <v>1.8984344823080468</v>
      </c>
      <c r="X526" s="27">
        <f t="shared" si="185"/>
        <v>8.8683146335610843</v>
      </c>
      <c r="Y526" s="26">
        <v>3.3333333333333335</v>
      </c>
      <c r="Z526" s="27">
        <f t="shared" si="186"/>
        <v>0.63682209758717434</v>
      </c>
      <c r="AA526" s="27">
        <f t="shared" si="187"/>
        <v>1.9578900207451218</v>
      </c>
      <c r="AB526" s="29">
        <v>272.16666666666669</v>
      </c>
      <c r="AC526" s="27">
        <f t="shared" si="188"/>
        <v>2.4364277031868555</v>
      </c>
      <c r="AD526" s="27">
        <f t="shared" si="189"/>
        <v>16.512621435334449</v>
      </c>
      <c r="AE526" s="30">
        <v>0.91</v>
      </c>
      <c r="AF526" s="27">
        <f t="shared" si="190"/>
        <v>0.28103336724772759</v>
      </c>
      <c r="AG526" s="27">
        <f t="shared" si="191"/>
        <v>1.1874342087037917</v>
      </c>
      <c r="AH526" s="31">
        <v>46.833333333333336</v>
      </c>
      <c r="AI526" s="27">
        <f t="shared" si="192"/>
        <v>1.6797306463503487</v>
      </c>
      <c r="AJ526" s="27">
        <f t="shared" si="193"/>
        <v>6.8799224801834313</v>
      </c>
      <c r="AK526" s="25">
        <v>1.89</v>
      </c>
      <c r="AL526" s="27">
        <f t="shared" si="194"/>
        <v>0.46089784275654783</v>
      </c>
      <c r="AM526" s="27">
        <f t="shared" si="195"/>
        <v>1.5459624833740306</v>
      </c>
    </row>
    <row r="527" spans="1:39" s="25" customFormat="1" x14ac:dyDescent="0.2">
      <c r="A527" s="25">
        <v>46</v>
      </c>
      <c r="B527" s="25">
        <v>10</v>
      </c>
      <c r="C527" s="26">
        <v>46.1</v>
      </c>
      <c r="D527" s="26" t="s">
        <v>313</v>
      </c>
      <c r="E527" s="9" t="s">
        <v>11</v>
      </c>
      <c r="F527" s="9">
        <v>2</v>
      </c>
      <c r="G527" s="27">
        <v>13</v>
      </c>
      <c r="H527" s="27">
        <f t="shared" si="176"/>
        <v>1.146128035678238</v>
      </c>
      <c r="I527" s="27">
        <f t="shared" si="177"/>
        <v>3.6742346141747673</v>
      </c>
      <c r="J527" s="27">
        <v>58</v>
      </c>
      <c r="K527" s="27">
        <f t="shared" si="178"/>
        <v>1.7708520116421442</v>
      </c>
      <c r="L527" s="27">
        <f t="shared" si="179"/>
        <v>7.6485292703891776</v>
      </c>
      <c r="M527" s="27">
        <v>65</v>
      </c>
      <c r="N527" s="27">
        <f t="shared" si="180"/>
        <v>1.8195439355418688</v>
      </c>
      <c r="O527" s="27">
        <f t="shared" si="181"/>
        <v>8.0932070281193234</v>
      </c>
      <c r="P527" s="26" t="s">
        <v>29</v>
      </c>
      <c r="Q527" s="31" t="s">
        <v>29</v>
      </c>
      <c r="R527" s="31" t="s">
        <v>29</v>
      </c>
      <c r="S527" s="28" t="s">
        <v>29</v>
      </c>
      <c r="T527" s="31" t="s">
        <v>29</v>
      </c>
      <c r="U527" s="31" t="s">
        <v>29</v>
      </c>
      <c r="V527" s="28" t="s">
        <v>29</v>
      </c>
      <c r="W527" s="31" t="s">
        <v>29</v>
      </c>
      <c r="X527" s="31" t="s">
        <v>29</v>
      </c>
      <c r="Y527" s="26">
        <v>0.66666666666666663</v>
      </c>
      <c r="Z527" s="27">
        <f t="shared" si="186"/>
        <v>0.22184874961635634</v>
      </c>
      <c r="AA527" s="27">
        <f t="shared" si="187"/>
        <v>1.0801234497346432</v>
      </c>
      <c r="AB527" s="29">
        <v>211.66666666666666</v>
      </c>
      <c r="AC527" s="27">
        <f t="shared" si="188"/>
        <v>2.3276994240014997</v>
      </c>
      <c r="AD527" s="27">
        <f t="shared" si="189"/>
        <v>14.56594201096059</v>
      </c>
      <c r="AE527" s="30">
        <v>0.52</v>
      </c>
      <c r="AF527" s="27">
        <f t="shared" si="190"/>
        <v>0.18184358794477254</v>
      </c>
      <c r="AG527" s="27">
        <f t="shared" si="191"/>
        <v>1.0099504938362078</v>
      </c>
      <c r="AH527" s="31">
        <v>181.56666666666669</v>
      </c>
      <c r="AI527" s="27">
        <f t="shared" si="192"/>
        <v>2.2614214862091226</v>
      </c>
      <c r="AJ527" s="27">
        <f t="shared" si="193"/>
        <v>13.493208168062431</v>
      </c>
      <c r="AK527" s="25">
        <v>1.58</v>
      </c>
      <c r="AL527" s="27">
        <f t="shared" si="194"/>
        <v>0.41161970596323016</v>
      </c>
      <c r="AM527" s="27">
        <f t="shared" si="195"/>
        <v>1.4422205101855958</v>
      </c>
    </row>
    <row r="528" spans="1:39" s="25" customFormat="1" x14ac:dyDescent="0.2">
      <c r="A528" s="25">
        <v>46</v>
      </c>
      <c r="B528" s="25">
        <v>11</v>
      </c>
      <c r="C528" s="26">
        <v>46.11</v>
      </c>
      <c r="D528" s="26" t="s">
        <v>314</v>
      </c>
      <c r="E528" s="9" t="s">
        <v>44</v>
      </c>
      <c r="F528" s="9">
        <v>2</v>
      </c>
      <c r="G528" s="27">
        <v>12</v>
      </c>
      <c r="H528" s="27">
        <f t="shared" si="176"/>
        <v>1.1139433523068367</v>
      </c>
      <c r="I528" s="27">
        <f t="shared" si="177"/>
        <v>3.5355339059327378</v>
      </c>
      <c r="J528" s="27">
        <v>92</v>
      </c>
      <c r="K528" s="27">
        <f t="shared" si="178"/>
        <v>1.968482948553935</v>
      </c>
      <c r="L528" s="27">
        <f t="shared" si="179"/>
        <v>9.6176920308356717</v>
      </c>
      <c r="M528" s="27">
        <v>92</v>
      </c>
      <c r="N528" s="27">
        <f t="shared" si="180"/>
        <v>1.968482948553935</v>
      </c>
      <c r="O528" s="27">
        <f t="shared" si="181"/>
        <v>9.6176920308356717</v>
      </c>
      <c r="P528" s="26" t="s">
        <v>29</v>
      </c>
      <c r="Q528" s="31" t="s">
        <v>29</v>
      </c>
      <c r="R528" s="31" t="s">
        <v>29</v>
      </c>
      <c r="S528" s="28">
        <v>90.25369779276852</v>
      </c>
      <c r="T528" s="27">
        <f t="shared" si="182"/>
        <v>1.9602504720157046</v>
      </c>
      <c r="U528" s="27">
        <f t="shared" si="183"/>
        <v>9.5264735234381739</v>
      </c>
      <c r="V528" s="28">
        <v>98.664036275116686</v>
      </c>
      <c r="W528" s="27">
        <f t="shared" si="184"/>
        <v>1.9985384716019887</v>
      </c>
      <c r="X528" s="27">
        <f t="shared" si="185"/>
        <v>9.958114092292611</v>
      </c>
      <c r="Y528" s="26">
        <v>2.3333333333333335</v>
      </c>
      <c r="Z528" s="27">
        <f t="shared" si="186"/>
        <v>0.52287874528033762</v>
      </c>
      <c r="AA528" s="27">
        <f t="shared" si="187"/>
        <v>1.6832508230603465</v>
      </c>
      <c r="AB528" s="29">
        <v>182.33333333333334</v>
      </c>
      <c r="AC528" s="27">
        <f t="shared" si="188"/>
        <v>2.2632414347745815</v>
      </c>
      <c r="AD528" s="27">
        <f t="shared" si="189"/>
        <v>13.521587677981213</v>
      </c>
      <c r="AE528" s="30">
        <v>0.9</v>
      </c>
      <c r="AF528" s="27">
        <f t="shared" si="190"/>
        <v>0.27875360095282892</v>
      </c>
      <c r="AG528" s="27">
        <f t="shared" si="191"/>
        <v>1.1832159566199232</v>
      </c>
      <c r="AH528" s="31" t="s">
        <v>29</v>
      </c>
      <c r="AI528" s="31" t="s">
        <v>29</v>
      </c>
      <c r="AJ528" s="31" t="s">
        <v>29</v>
      </c>
      <c r="AK528" s="31" t="s">
        <v>29</v>
      </c>
      <c r="AL528" s="31" t="s">
        <v>29</v>
      </c>
      <c r="AM528" s="31" t="s">
        <v>29</v>
      </c>
    </row>
    <row r="529" spans="1:39" s="25" customFormat="1" x14ac:dyDescent="0.2">
      <c r="A529" s="25">
        <v>46</v>
      </c>
      <c r="B529" s="25">
        <v>12</v>
      </c>
      <c r="C529" s="26">
        <v>46.12</v>
      </c>
      <c r="D529" s="26" t="s">
        <v>314</v>
      </c>
      <c r="E529" s="9" t="s">
        <v>72</v>
      </c>
      <c r="F529" s="9">
        <v>2</v>
      </c>
      <c r="G529" s="27">
        <v>15</v>
      </c>
      <c r="H529" s="27">
        <f t="shared" si="176"/>
        <v>1.2041199826559248</v>
      </c>
      <c r="I529" s="27">
        <f t="shared" si="177"/>
        <v>3.9370039370059056</v>
      </c>
      <c r="J529" s="27">
        <v>80</v>
      </c>
      <c r="K529" s="27">
        <f t="shared" si="178"/>
        <v>1.9084850188786497</v>
      </c>
      <c r="L529" s="27">
        <f t="shared" si="179"/>
        <v>8.9721792224631809</v>
      </c>
      <c r="M529" s="27">
        <v>85</v>
      </c>
      <c r="N529" s="27">
        <f t="shared" si="180"/>
        <v>1.9344984512435677</v>
      </c>
      <c r="O529" s="27">
        <f t="shared" si="181"/>
        <v>9.2466210044534645</v>
      </c>
      <c r="P529" s="26" t="s">
        <v>29</v>
      </c>
      <c r="Q529" s="31" t="s">
        <v>29</v>
      </c>
      <c r="R529" s="31" t="s">
        <v>29</v>
      </c>
      <c r="S529" s="28">
        <v>104.76556070346106</v>
      </c>
      <c r="T529" s="27">
        <f t="shared" si="182"/>
        <v>2.024344276099042</v>
      </c>
      <c r="U529" s="27">
        <f t="shared" si="183"/>
        <v>10.259900618595731</v>
      </c>
      <c r="V529" s="28">
        <v>82.404574546202895</v>
      </c>
      <c r="W529" s="27">
        <f t="shared" si="184"/>
        <v>1.9211898713294557</v>
      </c>
      <c r="X529" s="27">
        <f t="shared" si="185"/>
        <v>9.1051949208242053</v>
      </c>
      <c r="Y529" s="26">
        <v>1.6666666666666667</v>
      </c>
      <c r="Z529" s="27">
        <f t="shared" si="186"/>
        <v>0.42596873227228121</v>
      </c>
      <c r="AA529" s="27">
        <f t="shared" si="187"/>
        <v>1.4719601443879746</v>
      </c>
      <c r="AB529" s="29">
        <v>217.66666666666666</v>
      </c>
      <c r="AC529" s="27">
        <f t="shared" si="188"/>
        <v>2.3397825846559979</v>
      </c>
      <c r="AD529" s="27">
        <f t="shared" si="189"/>
        <v>14.770466027403018</v>
      </c>
      <c r="AE529" s="30">
        <v>0.99</v>
      </c>
      <c r="AF529" s="27">
        <f t="shared" si="190"/>
        <v>0.29885307640970665</v>
      </c>
      <c r="AG529" s="27">
        <f t="shared" si="191"/>
        <v>1.2206555615733703</v>
      </c>
      <c r="AH529" s="31">
        <v>2.0333333333333332</v>
      </c>
      <c r="AI529" s="27">
        <f t="shared" si="192"/>
        <v>0.48192013760143115</v>
      </c>
      <c r="AJ529" s="27">
        <f t="shared" si="193"/>
        <v>1.5916448515084429</v>
      </c>
      <c r="AK529" s="25">
        <v>2.23</v>
      </c>
      <c r="AL529" s="27">
        <f t="shared" si="194"/>
        <v>0.50920252233110286</v>
      </c>
      <c r="AM529" s="27">
        <f t="shared" si="195"/>
        <v>1.6522711641858305</v>
      </c>
    </row>
    <row r="530" spans="1:39" s="25" customFormat="1" x14ac:dyDescent="0.2">
      <c r="A530" s="25">
        <v>47</v>
      </c>
      <c r="B530" s="25">
        <v>1</v>
      </c>
      <c r="C530" s="26">
        <v>47.01</v>
      </c>
      <c r="D530" s="26" t="s">
        <v>313</v>
      </c>
      <c r="E530" s="9" t="s">
        <v>11</v>
      </c>
      <c r="F530" s="9">
        <v>1</v>
      </c>
      <c r="G530" s="27">
        <v>13</v>
      </c>
      <c r="H530" s="27">
        <f t="shared" si="176"/>
        <v>1.146128035678238</v>
      </c>
      <c r="I530" s="27">
        <f t="shared" si="177"/>
        <v>3.6742346141747673</v>
      </c>
      <c r="J530" s="27">
        <v>58</v>
      </c>
      <c r="K530" s="27">
        <f t="shared" si="178"/>
        <v>1.7708520116421442</v>
      </c>
      <c r="L530" s="27">
        <f t="shared" si="179"/>
        <v>7.6485292703891776</v>
      </c>
      <c r="M530" s="27">
        <v>65</v>
      </c>
      <c r="N530" s="27">
        <f t="shared" si="180"/>
        <v>1.8195439355418688</v>
      </c>
      <c r="O530" s="27">
        <f t="shared" si="181"/>
        <v>8.0932070281193234</v>
      </c>
      <c r="P530" s="26" t="s">
        <v>29</v>
      </c>
      <c r="Q530" s="31" t="s">
        <v>29</v>
      </c>
      <c r="R530" s="31" t="s">
        <v>29</v>
      </c>
      <c r="S530" s="28" t="s">
        <v>29</v>
      </c>
      <c r="T530" s="31" t="s">
        <v>29</v>
      </c>
      <c r="U530" s="31" t="s">
        <v>29</v>
      </c>
      <c r="V530" s="28" t="s">
        <v>29</v>
      </c>
      <c r="W530" s="31" t="s">
        <v>29</v>
      </c>
      <c r="X530" s="31" t="s">
        <v>29</v>
      </c>
      <c r="Y530" s="26">
        <v>0.33333333333333331</v>
      </c>
      <c r="Z530" s="27">
        <f t="shared" si="186"/>
        <v>0.12493873660829993</v>
      </c>
      <c r="AA530" s="27">
        <f t="shared" si="187"/>
        <v>0.91287092917527679</v>
      </c>
      <c r="AB530" s="29">
        <v>175.5</v>
      </c>
      <c r="AC530" s="27">
        <f t="shared" si="188"/>
        <v>2.2467447097238415</v>
      </c>
      <c r="AD530" s="27">
        <f t="shared" si="189"/>
        <v>13.266499161421599</v>
      </c>
      <c r="AE530" s="30">
        <v>0.61</v>
      </c>
      <c r="AF530" s="27">
        <f t="shared" si="190"/>
        <v>0.20682587603184968</v>
      </c>
      <c r="AG530" s="27">
        <f t="shared" si="191"/>
        <v>1.0535653752852738</v>
      </c>
      <c r="AH530" s="31">
        <v>90.833333333333329</v>
      </c>
      <c r="AI530" s="27">
        <f t="shared" si="192"/>
        <v>1.9630003484681413</v>
      </c>
      <c r="AJ530" s="27">
        <f t="shared" si="193"/>
        <v>9.556847457887633</v>
      </c>
      <c r="AK530" s="25">
        <v>1.95</v>
      </c>
      <c r="AL530" s="27">
        <f t="shared" si="194"/>
        <v>0.46982201597816303</v>
      </c>
      <c r="AM530" s="27">
        <f t="shared" si="195"/>
        <v>1.5652475842498528</v>
      </c>
    </row>
    <row r="531" spans="1:39" s="25" customFormat="1" x14ac:dyDescent="0.2">
      <c r="A531" s="25">
        <v>47</v>
      </c>
      <c r="B531" s="25">
        <v>2</v>
      </c>
      <c r="C531" s="26">
        <v>47.02</v>
      </c>
      <c r="D531" s="26" t="s">
        <v>316</v>
      </c>
      <c r="E531" s="9" t="s">
        <v>233</v>
      </c>
      <c r="F531" s="9">
        <v>1</v>
      </c>
      <c r="G531" s="27">
        <v>8</v>
      </c>
      <c r="H531" s="27">
        <f t="shared" si="176"/>
        <v>0.95424250943932487</v>
      </c>
      <c r="I531" s="27">
        <f t="shared" si="177"/>
        <v>2.9154759474226504</v>
      </c>
      <c r="J531" s="27">
        <v>92</v>
      </c>
      <c r="K531" s="27">
        <f t="shared" si="178"/>
        <v>1.968482948553935</v>
      </c>
      <c r="L531" s="27">
        <f t="shared" si="179"/>
        <v>9.6176920308356717</v>
      </c>
      <c r="M531" s="27">
        <v>92</v>
      </c>
      <c r="N531" s="27">
        <f t="shared" si="180"/>
        <v>1.968482948553935</v>
      </c>
      <c r="O531" s="27">
        <f t="shared" si="181"/>
        <v>9.6176920308356717</v>
      </c>
      <c r="P531" s="26" t="s">
        <v>29</v>
      </c>
      <c r="Q531" s="31" t="s">
        <v>29</v>
      </c>
      <c r="R531" s="31" t="s">
        <v>29</v>
      </c>
      <c r="S531" s="28">
        <v>122.62598820918396</v>
      </c>
      <c r="T531" s="27">
        <f t="shared" si="182"/>
        <v>2.0921097761690799</v>
      </c>
      <c r="U531" s="27">
        <f t="shared" si="183"/>
        <v>11.096215039786493</v>
      </c>
      <c r="V531" s="28">
        <v>74.621305813773077</v>
      </c>
      <c r="W531" s="27">
        <f t="shared" si="184"/>
        <v>1.8786441724026033</v>
      </c>
      <c r="X531" s="27">
        <f t="shared" si="185"/>
        <v>8.6672548026334777</v>
      </c>
      <c r="Y531" s="26">
        <v>4.333333333333333</v>
      </c>
      <c r="Z531" s="27">
        <f t="shared" si="186"/>
        <v>0.7269987279362623</v>
      </c>
      <c r="AA531" s="27">
        <f t="shared" si="187"/>
        <v>2.1984843263788196</v>
      </c>
      <c r="AB531" s="29">
        <v>169</v>
      </c>
      <c r="AC531" s="27">
        <f t="shared" si="188"/>
        <v>2.2304489213782741</v>
      </c>
      <c r="AD531" s="27">
        <f t="shared" si="189"/>
        <v>13.019216566291536</v>
      </c>
      <c r="AE531" s="30">
        <v>1.05</v>
      </c>
      <c r="AF531" s="27">
        <f t="shared" si="190"/>
        <v>0.31175386105575426</v>
      </c>
      <c r="AG531" s="27">
        <f t="shared" si="191"/>
        <v>1.2449899597988732</v>
      </c>
      <c r="AH531" s="31">
        <v>38.199999999999996</v>
      </c>
      <c r="AI531" s="27">
        <f t="shared" si="192"/>
        <v>1.5932860670204572</v>
      </c>
      <c r="AJ531" s="27">
        <f t="shared" si="193"/>
        <v>6.2209324059983162</v>
      </c>
      <c r="AK531" s="25">
        <v>2.1800000000000002</v>
      </c>
      <c r="AL531" s="27">
        <f t="shared" si="194"/>
        <v>0.50242711998443268</v>
      </c>
      <c r="AM531" s="27">
        <f t="shared" si="195"/>
        <v>1.6370705543744901</v>
      </c>
    </row>
    <row r="532" spans="1:39" s="25" customFormat="1" x14ac:dyDescent="0.2">
      <c r="A532" s="25">
        <v>47</v>
      </c>
      <c r="B532" s="25">
        <v>3</v>
      </c>
      <c r="C532" s="26">
        <v>47.03</v>
      </c>
      <c r="D532" s="26" t="s">
        <v>316</v>
      </c>
      <c r="E532" s="9" t="s">
        <v>16</v>
      </c>
      <c r="F532" s="9">
        <v>1</v>
      </c>
      <c r="G532" s="27">
        <v>14</v>
      </c>
      <c r="H532" s="27">
        <f t="shared" si="176"/>
        <v>1.1760912590556813</v>
      </c>
      <c r="I532" s="27">
        <f t="shared" si="177"/>
        <v>3.8078865529319543</v>
      </c>
      <c r="J532" s="27">
        <v>92</v>
      </c>
      <c r="K532" s="27">
        <f t="shared" si="178"/>
        <v>1.968482948553935</v>
      </c>
      <c r="L532" s="27">
        <f t="shared" si="179"/>
        <v>9.6176920308356717</v>
      </c>
      <c r="M532" s="27">
        <v>92</v>
      </c>
      <c r="N532" s="27">
        <f t="shared" si="180"/>
        <v>1.968482948553935</v>
      </c>
      <c r="O532" s="27">
        <f t="shared" si="181"/>
        <v>9.6176920308356717</v>
      </c>
      <c r="P532" s="26" t="s">
        <v>29</v>
      </c>
      <c r="Q532" s="31" t="s">
        <v>29</v>
      </c>
      <c r="R532" s="31" t="s">
        <v>29</v>
      </c>
      <c r="S532" s="28">
        <v>105.09966252038653</v>
      </c>
      <c r="T532" s="27">
        <f t="shared" si="182"/>
        <v>2.0257140025086264</v>
      </c>
      <c r="U532" s="27">
        <f t="shared" si="183"/>
        <v>10.276169642448812</v>
      </c>
      <c r="V532" s="28">
        <v>88.517541107174779</v>
      </c>
      <c r="W532" s="27">
        <f t="shared" si="184"/>
        <v>1.9519081443619837</v>
      </c>
      <c r="X532" s="27">
        <f t="shared" si="185"/>
        <v>9.4349107630742743</v>
      </c>
      <c r="Y532" s="26">
        <v>1.6666666666666667</v>
      </c>
      <c r="Z532" s="27">
        <f t="shared" si="186"/>
        <v>0.42596873227228121</v>
      </c>
      <c r="AA532" s="27">
        <f t="shared" si="187"/>
        <v>1.4719601443879746</v>
      </c>
      <c r="AB532" s="29">
        <v>155.66666666666666</v>
      </c>
      <c r="AC532" s="27">
        <f t="shared" si="188"/>
        <v>2.1949766032160549</v>
      </c>
      <c r="AD532" s="27">
        <f t="shared" si="189"/>
        <v>12.496666222103665</v>
      </c>
      <c r="AE532" s="30">
        <v>1.05</v>
      </c>
      <c r="AF532" s="27">
        <f t="shared" si="190"/>
        <v>0.31175386105575426</v>
      </c>
      <c r="AG532" s="27">
        <f t="shared" si="191"/>
        <v>1.2449899597988732</v>
      </c>
      <c r="AH532" s="31">
        <v>34.266666666666666</v>
      </c>
      <c r="AI532" s="27">
        <f t="shared" si="192"/>
        <v>1.5473644129795046</v>
      </c>
      <c r="AJ532" s="27">
        <f t="shared" si="193"/>
        <v>5.8963265400303833</v>
      </c>
      <c r="AK532" s="25">
        <v>1.95</v>
      </c>
      <c r="AL532" s="27">
        <f t="shared" si="194"/>
        <v>0.46982201597816303</v>
      </c>
      <c r="AM532" s="27">
        <f t="shared" si="195"/>
        <v>1.5652475842498528</v>
      </c>
    </row>
    <row r="533" spans="1:39" s="25" customFormat="1" x14ac:dyDescent="0.2">
      <c r="A533" s="25">
        <v>47</v>
      </c>
      <c r="B533" s="25">
        <v>4</v>
      </c>
      <c r="C533" s="26">
        <v>47.04</v>
      </c>
      <c r="D533" s="26" t="s">
        <v>316</v>
      </c>
      <c r="E533" s="9" t="s">
        <v>272</v>
      </c>
      <c r="F533" s="9">
        <v>1</v>
      </c>
      <c r="G533" s="27">
        <v>5</v>
      </c>
      <c r="H533" s="27">
        <f t="shared" si="176"/>
        <v>0.77815125038364363</v>
      </c>
      <c r="I533" s="27">
        <f t="shared" si="177"/>
        <v>2.3452078799117149</v>
      </c>
      <c r="J533" s="27">
        <v>85</v>
      </c>
      <c r="K533" s="27">
        <f t="shared" si="178"/>
        <v>1.9344984512435677</v>
      </c>
      <c r="L533" s="27">
        <f t="shared" si="179"/>
        <v>9.2466210044534645</v>
      </c>
      <c r="M533" s="27">
        <v>92</v>
      </c>
      <c r="N533" s="27">
        <f t="shared" si="180"/>
        <v>1.968482948553935</v>
      </c>
      <c r="O533" s="27">
        <f t="shared" si="181"/>
        <v>9.6176920308356717</v>
      </c>
      <c r="P533" s="26" t="s">
        <v>29</v>
      </c>
      <c r="Q533" s="31" t="s">
        <v>29</v>
      </c>
      <c r="R533" s="31" t="s">
        <v>29</v>
      </c>
      <c r="S533" s="28">
        <v>66.151866079018092</v>
      </c>
      <c r="T533" s="27">
        <f t="shared" si="182"/>
        <v>1.8270580857546936</v>
      </c>
      <c r="U533" s="27">
        <f t="shared" si="183"/>
        <v>8.1640594117766003</v>
      </c>
      <c r="V533" s="28">
        <v>50.611306585913553</v>
      </c>
      <c r="W533" s="27">
        <f t="shared" si="184"/>
        <v>1.7127448537583778</v>
      </c>
      <c r="X533" s="27">
        <f t="shared" si="185"/>
        <v>7.1492172009188222</v>
      </c>
      <c r="Y533" s="26">
        <v>3</v>
      </c>
      <c r="Z533" s="27">
        <f t="shared" si="186"/>
        <v>0.6020599913279624</v>
      </c>
      <c r="AA533" s="27">
        <f t="shared" si="187"/>
        <v>1.8708286933869707</v>
      </c>
      <c r="AB533" s="29">
        <v>145.25</v>
      </c>
      <c r="AC533" s="27">
        <f t="shared" si="188"/>
        <v>2.1650958747542179</v>
      </c>
      <c r="AD533" s="27">
        <f t="shared" si="189"/>
        <v>12.072696467649637</v>
      </c>
      <c r="AE533" s="30">
        <v>0.97</v>
      </c>
      <c r="AF533" s="27">
        <f t="shared" si="190"/>
        <v>0.2944662261615929</v>
      </c>
      <c r="AG533" s="27">
        <f t="shared" si="191"/>
        <v>1.2124355652982142</v>
      </c>
      <c r="AH533" s="31">
        <v>31.349999999999998</v>
      </c>
      <c r="AI533" s="27">
        <f t="shared" si="192"/>
        <v>1.5098742850047191</v>
      </c>
      <c r="AJ533" s="27">
        <f t="shared" si="193"/>
        <v>5.6435804238089844</v>
      </c>
      <c r="AK533" s="25">
        <v>1.95</v>
      </c>
      <c r="AL533" s="27">
        <f t="shared" si="194"/>
        <v>0.46982201597816303</v>
      </c>
      <c r="AM533" s="27">
        <f t="shared" si="195"/>
        <v>1.5652475842498528</v>
      </c>
    </row>
    <row r="534" spans="1:39" s="25" customFormat="1" x14ac:dyDescent="0.2">
      <c r="A534" s="25">
        <v>47</v>
      </c>
      <c r="B534" s="25">
        <v>5</v>
      </c>
      <c r="C534" s="26">
        <v>47.05</v>
      </c>
      <c r="D534" s="26" t="s">
        <v>316</v>
      </c>
      <c r="E534" s="9" t="s">
        <v>292</v>
      </c>
      <c r="F534" s="9">
        <v>1</v>
      </c>
      <c r="G534" s="27">
        <v>9</v>
      </c>
      <c r="H534" s="27">
        <f t="shared" si="176"/>
        <v>1</v>
      </c>
      <c r="I534" s="27">
        <f t="shared" si="177"/>
        <v>3.082207001484488</v>
      </c>
      <c r="J534" s="27">
        <v>92</v>
      </c>
      <c r="K534" s="27">
        <f t="shared" si="178"/>
        <v>1.968482948553935</v>
      </c>
      <c r="L534" s="27">
        <f t="shared" si="179"/>
        <v>9.6176920308356717</v>
      </c>
      <c r="M534" s="27">
        <v>92</v>
      </c>
      <c r="N534" s="27">
        <f t="shared" si="180"/>
        <v>1.968482948553935</v>
      </c>
      <c r="O534" s="27">
        <f t="shared" si="181"/>
        <v>9.6176920308356717</v>
      </c>
      <c r="P534" s="26" t="s">
        <v>29</v>
      </c>
      <c r="Q534" s="31" t="s">
        <v>29</v>
      </c>
      <c r="R534" s="31" t="s">
        <v>29</v>
      </c>
      <c r="S534" s="28">
        <v>62.200767270767358</v>
      </c>
      <c r="T534" s="27">
        <f t="shared" si="182"/>
        <v>1.8007223507418422</v>
      </c>
      <c r="U534" s="27">
        <f t="shared" si="183"/>
        <v>7.9183816067910842</v>
      </c>
      <c r="V534" s="28">
        <v>56.885467308746449</v>
      </c>
      <c r="W534" s="27">
        <f t="shared" si="184"/>
        <v>1.7625695436958473</v>
      </c>
      <c r="X534" s="27">
        <f t="shared" si="185"/>
        <v>7.5753196175967688</v>
      </c>
      <c r="Y534" s="26">
        <v>2</v>
      </c>
      <c r="Z534" s="27">
        <f t="shared" si="186"/>
        <v>0.47712125471966244</v>
      </c>
      <c r="AA534" s="27">
        <f t="shared" si="187"/>
        <v>1.5811388300841898</v>
      </c>
      <c r="AB534" s="29">
        <v>124.66666666666667</v>
      </c>
      <c r="AC534" s="27">
        <f t="shared" si="188"/>
        <v>2.0992200954861304</v>
      </c>
      <c r="AD534" s="27">
        <f t="shared" si="189"/>
        <v>11.187790964558941</v>
      </c>
      <c r="AE534" s="30">
        <v>1.05</v>
      </c>
      <c r="AF534" s="27">
        <f t="shared" si="190"/>
        <v>0.31175386105575426</v>
      </c>
      <c r="AG534" s="27">
        <f t="shared" si="191"/>
        <v>1.2449899597988732</v>
      </c>
      <c r="AH534" s="31">
        <v>19.866666666666667</v>
      </c>
      <c r="AI534" s="27">
        <f t="shared" si="192"/>
        <v>1.3194530784907672</v>
      </c>
      <c r="AJ534" s="27">
        <f t="shared" si="193"/>
        <v>4.5129443456203475</v>
      </c>
      <c r="AK534" s="25">
        <v>2.12</v>
      </c>
      <c r="AL534" s="27">
        <f t="shared" si="194"/>
        <v>0.49415459401844281</v>
      </c>
      <c r="AM534" s="27">
        <f t="shared" si="195"/>
        <v>1.6186414056238645</v>
      </c>
    </row>
    <row r="535" spans="1:39" s="25" customFormat="1" x14ac:dyDescent="0.2">
      <c r="A535" s="25">
        <v>47</v>
      </c>
      <c r="B535" s="25">
        <v>6</v>
      </c>
      <c r="C535" s="26">
        <v>47.06</v>
      </c>
      <c r="D535" s="26" t="s">
        <v>312</v>
      </c>
      <c r="E535" s="9" t="s">
        <v>9</v>
      </c>
      <c r="F535" s="9">
        <v>1</v>
      </c>
      <c r="G535" s="27">
        <v>10</v>
      </c>
      <c r="H535" s="27">
        <f t="shared" si="176"/>
        <v>1.0413926851582251</v>
      </c>
      <c r="I535" s="27">
        <f t="shared" si="177"/>
        <v>3.2403703492039302</v>
      </c>
      <c r="J535" s="27">
        <v>114</v>
      </c>
      <c r="K535" s="27">
        <f t="shared" si="178"/>
        <v>2.0606978403536118</v>
      </c>
      <c r="L535" s="27">
        <f t="shared" si="179"/>
        <v>10.700467279516348</v>
      </c>
      <c r="M535" s="27">
        <v>122</v>
      </c>
      <c r="N535" s="27">
        <f t="shared" si="180"/>
        <v>2.0899051114393981</v>
      </c>
      <c r="O535" s="27">
        <f t="shared" si="181"/>
        <v>11.067971810589327</v>
      </c>
      <c r="P535" s="26" t="s">
        <v>29</v>
      </c>
      <c r="Q535" s="31" t="s">
        <v>29</v>
      </c>
      <c r="R535" s="31" t="s">
        <v>29</v>
      </c>
      <c r="S535" s="28">
        <v>88.426991942314956</v>
      </c>
      <c r="T535" s="27">
        <f t="shared" si="182"/>
        <v>1.9514686226249867</v>
      </c>
      <c r="U535" s="27">
        <f t="shared" si="183"/>
        <v>9.4301109188765615</v>
      </c>
      <c r="V535" s="28">
        <v>71.989180547697501</v>
      </c>
      <c r="W535" s="27">
        <f t="shared" si="184"/>
        <v>1.8632584878372063</v>
      </c>
      <c r="X535" s="27">
        <f t="shared" si="185"/>
        <v>8.5140578191422627</v>
      </c>
      <c r="Y535" s="26">
        <v>8.6666666666666661</v>
      </c>
      <c r="Z535" s="27">
        <f t="shared" si="186"/>
        <v>0.98527674317929359</v>
      </c>
      <c r="AA535" s="27">
        <f t="shared" si="187"/>
        <v>3.0276503540974917</v>
      </c>
      <c r="AB535" s="29">
        <v>434.83333333333331</v>
      </c>
      <c r="AC535" s="27">
        <f t="shared" si="188"/>
        <v>2.6393204428196495</v>
      </c>
      <c r="AD535" s="27">
        <f t="shared" si="189"/>
        <v>20.864643139371765</v>
      </c>
      <c r="AE535" s="30">
        <v>1.135</v>
      </c>
      <c r="AF535" s="27">
        <f t="shared" si="190"/>
        <v>0.32939787936104264</v>
      </c>
      <c r="AG535" s="27">
        <f t="shared" si="191"/>
        <v>1.2786711852544421</v>
      </c>
      <c r="AH535" s="31">
        <v>2.1333333333333333</v>
      </c>
      <c r="AI535" s="27">
        <f t="shared" si="192"/>
        <v>0.49600659888003623</v>
      </c>
      <c r="AJ535" s="27">
        <f t="shared" si="193"/>
        <v>1.622754859285078</v>
      </c>
      <c r="AK535" s="25">
        <v>2.15</v>
      </c>
      <c r="AL535" s="27">
        <f t="shared" si="194"/>
        <v>0.49831055378960049</v>
      </c>
      <c r="AM535" s="27">
        <f t="shared" si="195"/>
        <v>1.6278820596099706</v>
      </c>
    </row>
    <row r="536" spans="1:39" s="25" customFormat="1" x14ac:dyDescent="0.2">
      <c r="A536" s="25">
        <v>47</v>
      </c>
      <c r="B536" s="25">
        <v>7</v>
      </c>
      <c r="C536" s="26">
        <v>47.07</v>
      </c>
      <c r="D536" s="26" t="s">
        <v>314</v>
      </c>
      <c r="E536" s="9" t="s">
        <v>87</v>
      </c>
      <c r="F536" s="9">
        <v>2</v>
      </c>
      <c r="G536" s="27">
        <v>13</v>
      </c>
      <c r="H536" s="27">
        <f t="shared" si="176"/>
        <v>1.146128035678238</v>
      </c>
      <c r="I536" s="27">
        <f t="shared" si="177"/>
        <v>3.6742346141747673</v>
      </c>
      <c r="J536" s="27">
        <v>85</v>
      </c>
      <c r="K536" s="27">
        <f t="shared" si="178"/>
        <v>1.9344984512435677</v>
      </c>
      <c r="L536" s="27">
        <f t="shared" si="179"/>
        <v>9.2466210044534645</v>
      </c>
      <c r="M536" s="27">
        <v>85</v>
      </c>
      <c r="N536" s="27">
        <f t="shared" si="180"/>
        <v>1.9344984512435677</v>
      </c>
      <c r="O536" s="27">
        <f t="shared" si="181"/>
        <v>9.2466210044534645</v>
      </c>
      <c r="P536" s="26" t="s">
        <v>29</v>
      </c>
      <c r="Q536" s="31" t="s">
        <v>29</v>
      </c>
      <c r="R536" s="31" t="s">
        <v>29</v>
      </c>
      <c r="S536" s="28">
        <v>61.281492042149196</v>
      </c>
      <c r="T536" s="27">
        <f t="shared" si="182"/>
        <v>1.7943590081656779</v>
      </c>
      <c r="U536" s="27">
        <f t="shared" si="183"/>
        <v>7.8601203579938392</v>
      </c>
      <c r="V536" s="28">
        <v>63.688373452006971</v>
      </c>
      <c r="W536" s="27">
        <f t="shared" si="184"/>
        <v>1.8108262312193437</v>
      </c>
      <c r="X536" s="27">
        <f t="shared" si="185"/>
        <v>8.0117646902543864</v>
      </c>
      <c r="Y536" s="26">
        <v>2</v>
      </c>
      <c r="Z536" s="27">
        <f t="shared" si="186"/>
        <v>0.47712125471966244</v>
      </c>
      <c r="AA536" s="27">
        <f t="shared" si="187"/>
        <v>1.5811388300841898</v>
      </c>
      <c r="AB536" s="29">
        <v>219.83333333333334</v>
      </c>
      <c r="AC536" s="27">
        <f t="shared" si="188"/>
        <v>2.3440646278891832</v>
      </c>
      <c r="AD536" s="27">
        <f t="shared" si="189"/>
        <v>14.843629385474879</v>
      </c>
      <c r="AE536" s="30">
        <v>0.84</v>
      </c>
      <c r="AF536" s="27">
        <f t="shared" si="190"/>
        <v>0.26481782300953643</v>
      </c>
      <c r="AG536" s="27">
        <f t="shared" si="191"/>
        <v>1.1575836902790224</v>
      </c>
      <c r="AH536" s="31">
        <v>26.833333333333332</v>
      </c>
      <c r="AI536" s="27">
        <f t="shared" si="192"/>
        <v>1.4445652207639397</v>
      </c>
      <c r="AJ536" s="27">
        <f t="shared" si="193"/>
        <v>5.2281290471193742</v>
      </c>
      <c r="AK536" s="25">
        <v>2</v>
      </c>
      <c r="AL536" s="27">
        <f t="shared" si="194"/>
        <v>0.47712125471966244</v>
      </c>
      <c r="AM536" s="27">
        <f t="shared" si="195"/>
        <v>1.5811388300841898</v>
      </c>
    </row>
    <row r="537" spans="1:39" s="25" customFormat="1" x14ac:dyDescent="0.2">
      <c r="A537" s="25">
        <v>47</v>
      </c>
      <c r="B537" s="25">
        <v>8</v>
      </c>
      <c r="C537" s="26">
        <v>47.08</v>
      </c>
      <c r="D537" s="26" t="s">
        <v>314</v>
      </c>
      <c r="E537" s="9" t="s">
        <v>93</v>
      </c>
      <c r="F537" s="9">
        <v>2</v>
      </c>
      <c r="G537" s="27">
        <v>12</v>
      </c>
      <c r="H537" s="27">
        <f t="shared" si="176"/>
        <v>1.1139433523068367</v>
      </c>
      <c r="I537" s="27">
        <f t="shared" si="177"/>
        <v>3.5355339059327378</v>
      </c>
      <c r="J537" s="27">
        <v>80</v>
      </c>
      <c r="K537" s="27">
        <f t="shared" si="178"/>
        <v>1.9084850188786497</v>
      </c>
      <c r="L537" s="27">
        <f t="shared" si="179"/>
        <v>8.9721792224631809</v>
      </c>
      <c r="M537" s="27">
        <v>80</v>
      </c>
      <c r="N537" s="27">
        <f t="shared" si="180"/>
        <v>1.9084850188786497</v>
      </c>
      <c r="O537" s="27">
        <f t="shared" si="181"/>
        <v>8.9721792224631809</v>
      </c>
      <c r="P537" s="26" t="s">
        <v>29</v>
      </c>
      <c r="Q537" s="31" t="s">
        <v>29</v>
      </c>
      <c r="R537" s="31" t="s">
        <v>29</v>
      </c>
      <c r="S537" s="28">
        <v>75.204284833970718</v>
      </c>
      <c r="T537" s="27">
        <f t="shared" si="182"/>
        <v>1.8819793916470986</v>
      </c>
      <c r="U537" s="27">
        <f t="shared" si="183"/>
        <v>8.7008209287383167</v>
      </c>
      <c r="V537" s="28">
        <v>63.634144050799108</v>
      </c>
      <c r="W537" s="27">
        <f t="shared" si="184"/>
        <v>1.8104620018254729</v>
      </c>
      <c r="X537" s="27">
        <f t="shared" si="185"/>
        <v>8.0083796145536894</v>
      </c>
      <c r="Y537" s="26">
        <f>17/3</f>
        <v>5.666666666666667</v>
      </c>
      <c r="Z537" s="27">
        <f t="shared" si="186"/>
        <v>0.82390874094431876</v>
      </c>
      <c r="AA537" s="27">
        <f t="shared" si="187"/>
        <v>2.4832774042918899</v>
      </c>
      <c r="AB537" s="29">
        <v>173.66666666666666</v>
      </c>
      <c r="AC537" s="27">
        <f t="shared" si="188"/>
        <v>2.2422100322640643</v>
      </c>
      <c r="AD537" s="27">
        <f t="shared" si="189"/>
        <v>13.197221929886103</v>
      </c>
      <c r="AE537" s="30">
        <v>1.22</v>
      </c>
      <c r="AF537" s="27">
        <f t="shared" si="190"/>
        <v>0.34635297445063856</v>
      </c>
      <c r="AG537" s="27">
        <f t="shared" si="191"/>
        <v>1.3114877048604001</v>
      </c>
      <c r="AH537" s="31">
        <v>2.5666666666666664</v>
      </c>
      <c r="AI537" s="27">
        <f t="shared" si="192"/>
        <v>0.55226252296554712</v>
      </c>
      <c r="AJ537" s="27">
        <f t="shared" si="193"/>
        <v>1.7511900715418263</v>
      </c>
      <c r="AK537" s="25">
        <v>2.2999999999999998</v>
      </c>
      <c r="AL537" s="27">
        <f t="shared" si="194"/>
        <v>0.51851393987788741</v>
      </c>
      <c r="AM537" s="27">
        <f t="shared" si="195"/>
        <v>1.6733200530681511</v>
      </c>
    </row>
    <row r="538" spans="1:39" s="25" customFormat="1" x14ac:dyDescent="0.2">
      <c r="A538" s="25">
        <v>47</v>
      </c>
      <c r="B538" s="25">
        <v>9</v>
      </c>
      <c r="C538" s="26">
        <v>47.09</v>
      </c>
      <c r="D538" s="26" t="s">
        <v>314</v>
      </c>
      <c r="E538" s="9" t="s">
        <v>28</v>
      </c>
      <c r="F538" s="9">
        <v>2</v>
      </c>
      <c r="G538" s="27">
        <v>14</v>
      </c>
      <c r="H538" s="27">
        <f t="shared" si="176"/>
        <v>1.1760912590556813</v>
      </c>
      <c r="I538" s="27">
        <f t="shared" si="177"/>
        <v>3.8078865529319543</v>
      </c>
      <c r="J538" s="27">
        <v>80</v>
      </c>
      <c r="K538" s="27">
        <f t="shared" si="178"/>
        <v>1.9084850188786497</v>
      </c>
      <c r="L538" s="27">
        <f t="shared" si="179"/>
        <v>8.9721792224631809</v>
      </c>
      <c r="M538" s="27">
        <v>85</v>
      </c>
      <c r="N538" s="27">
        <f t="shared" si="180"/>
        <v>1.9344984512435677</v>
      </c>
      <c r="O538" s="27">
        <f t="shared" si="181"/>
        <v>9.2466210044534645</v>
      </c>
      <c r="P538" s="26" t="s">
        <v>29</v>
      </c>
      <c r="Q538" s="31" t="s">
        <v>29</v>
      </c>
      <c r="R538" s="31" t="s">
        <v>29</v>
      </c>
      <c r="S538" s="28">
        <v>78.565227402404929</v>
      </c>
      <c r="T538" s="27">
        <f t="shared" si="182"/>
        <v>1.9007233083568835</v>
      </c>
      <c r="U538" s="27">
        <f t="shared" si="183"/>
        <v>8.8918629882834406</v>
      </c>
      <c r="V538" s="28">
        <v>54.439730715257674</v>
      </c>
      <c r="W538" s="27">
        <f t="shared" si="184"/>
        <v>1.7438211121311371</v>
      </c>
      <c r="X538" s="27">
        <f t="shared" si="185"/>
        <v>7.4121340189757552</v>
      </c>
      <c r="Y538" s="26">
        <v>2</v>
      </c>
      <c r="Z538" s="27">
        <f t="shared" si="186"/>
        <v>0.47712125471966244</v>
      </c>
      <c r="AA538" s="27">
        <f t="shared" si="187"/>
        <v>1.5811388300841898</v>
      </c>
      <c r="AB538" s="29">
        <v>220.16666666666666</v>
      </c>
      <c r="AC538" s="27">
        <f t="shared" si="188"/>
        <v>2.3447196724807919</v>
      </c>
      <c r="AD538" s="27">
        <f t="shared" si="189"/>
        <v>14.854853303438128</v>
      </c>
      <c r="AE538" s="30">
        <v>0.88</v>
      </c>
      <c r="AF538" s="27">
        <f t="shared" si="190"/>
        <v>0.27415784926367981</v>
      </c>
      <c r="AG538" s="27">
        <f t="shared" si="191"/>
        <v>1.1747340124470731</v>
      </c>
      <c r="AH538" s="31">
        <v>11</v>
      </c>
      <c r="AI538" s="27">
        <f t="shared" si="192"/>
        <v>1.0791812460476249</v>
      </c>
      <c r="AJ538" s="27">
        <f t="shared" si="193"/>
        <v>3.3911649915626341</v>
      </c>
      <c r="AK538" s="25">
        <v>2.0499999999999998</v>
      </c>
      <c r="AL538" s="27">
        <f t="shared" si="194"/>
        <v>0.48429983934678583</v>
      </c>
      <c r="AM538" s="27">
        <f t="shared" si="195"/>
        <v>1.5968719422671311</v>
      </c>
    </row>
    <row r="539" spans="1:39" s="25" customFormat="1" x14ac:dyDescent="0.2">
      <c r="A539" s="25">
        <v>47</v>
      </c>
      <c r="B539" s="25">
        <v>10</v>
      </c>
      <c r="C539" s="26">
        <v>47.1</v>
      </c>
      <c r="D539" s="26" t="s">
        <v>312</v>
      </c>
      <c r="E539" s="9" t="s">
        <v>9</v>
      </c>
      <c r="F539" s="9">
        <v>2</v>
      </c>
      <c r="G539" s="27">
        <v>11</v>
      </c>
      <c r="H539" s="27">
        <f t="shared" si="176"/>
        <v>1.0791812460476249</v>
      </c>
      <c r="I539" s="27">
        <f t="shared" si="177"/>
        <v>3.3911649915626341</v>
      </c>
      <c r="J539" s="27">
        <v>122</v>
      </c>
      <c r="K539" s="27">
        <f t="shared" si="178"/>
        <v>2.0899051114393981</v>
      </c>
      <c r="L539" s="27">
        <f t="shared" si="179"/>
        <v>11.067971810589327</v>
      </c>
      <c r="M539" s="27">
        <v>122</v>
      </c>
      <c r="N539" s="27">
        <f t="shared" si="180"/>
        <v>2.0899051114393981</v>
      </c>
      <c r="O539" s="27">
        <f t="shared" si="181"/>
        <v>11.067971810589327</v>
      </c>
      <c r="P539" s="26" t="s">
        <v>29</v>
      </c>
      <c r="Q539" s="31" t="s">
        <v>29</v>
      </c>
      <c r="R539" s="31" t="s">
        <v>29</v>
      </c>
      <c r="S539" s="28">
        <v>62.17834525255298</v>
      </c>
      <c r="T539" s="27">
        <f t="shared" si="182"/>
        <v>1.8005682468129351</v>
      </c>
      <c r="U539" s="27">
        <f t="shared" si="183"/>
        <v>7.916965659427416</v>
      </c>
      <c r="V539" s="28">
        <v>79.826014066123847</v>
      </c>
      <c r="W539" s="27">
        <f t="shared" si="184"/>
        <v>1.9075511620996672</v>
      </c>
      <c r="X539" s="27">
        <f t="shared" si="185"/>
        <v>8.962478120817023</v>
      </c>
      <c r="Y539" s="26">
        <v>6.666666666666667</v>
      </c>
      <c r="Z539" s="27">
        <f t="shared" si="186"/>
        <v>0.88460658129793046</v>
      </c>
      <c r="AA539" s="27">
        <f t="shared" si="187"/>
        <v>2.6770630673681683</v>
      </c>
      <c r="AB539" s="29">
        <v>458.66666666666669</v>
      </c>
      <c r="AC539" s="27">
        <f t="shared" si="188"/>
        <v>2.6624430114561872</v>
      </c>
      <c r="AD539" s="27">
        <f t="shared" si="189"/>
        <v>21.428174599500228</v>
      </c>
      <c r="AE539" s="30">
        <v>0.83499999999999996</v>
      </c>
      <c r="AF539" s="27">
        <f t="shared" si="190"/>
        <v>0.26363606858810812</v>
      </c>
      <c r="AG539" s="27">
        <f t="shared" si="191"/>
        <v>1.1554220008291343</v>
      </c>
      <c r="AH539" s="31">
        <v>9</v>
      </c>
      <c r="AI539" s="27">
        <f t="shared" si="192"/>
        <v>1</v>
      </c>
      <c r="AJ539" s="27">
        <f t="shared" si="193"/>
        <v>3.082207001484488</v>
      </c>
      <c r="AK539" s="25">
        <v>1.72</v>
      </c>
      <c r="AL539" s="27">
        <f t="shared" si="194"/>
        <v>0.43456890403419868</v>
      </c>
      <c r="AM539" s="27">
        <f t="shared" si="195"/>
        <v>1.489966442575134</v>
      </c>
    </row>
    <row r="540" spans="1:39" s="25" customFormat="1" x14ac:dyDescent="0.2">
      <c r="A540" s="25">
        <v>47</v>
      </c>
      <c r="B540" s="25">
        <v>11</v>
      </c>
      <c r="C540" s="26">
        <v>47.11</v>
      </c>
      <c r="D540" s="26" t="s">
        <v>314</v>
      </c>
      <c r="E540" s="9" t="s">
        <v>105</v>
      </c>
      <c r="F540" s="9">
        <v>2</v>
      </c>
      <c r="G540" s="27">
        <v>10</v>
      </c>
      <c r="H540" s="27">
        <f t="shared" si="176"/>
        <v>1.0413926851582251</v>
      </c>
      <c r="I540" s="27">
        <f t="shared" si="177"/>
        <v>3.2403703492039302</v>
      </c>
      <c r="J540" s="27">
        <v>85</v>
      </c>
      <c r="K540" s="27">
        <f t="shared" si="178"/>
        <v>1.9344984512435677</v>
      </c>
      <c r="L540" s="27">
        <f t="shared" si="179"/>
        <v>9.2466210044534645</v>
      </c>
      <c r="M540" s="27">
        <v>92</v>
      </c>
      <c r="N540" s="27">
        <f t="shared" si="180"/>
        <v>1.968482948553935</v>
      </c>
      <c r="O540" s="27">
        <f t="shared" si="181"/>
        <v>9.6176920308356717</v>
      </c>
      <c r="P540" s="26" t="s">
        <v>29</v>
      </c>
      <c r="Q540" s="31" t="s">
        <v>29</v>
      </c>
      <c r="R540" s="31" t="s">
        <v>29</v>
      </c>
      <c r="S540" s="28">
        <v>126.040411359871</v>
      </c>
      <c r="T540" s="27">
        <f t="shared" si="182"/>
        <v>2.1039418913411509</v>
      </c>
      <c r="U540" s="27">
        <f t="shared" si="183"/>
        <v>11.24901823982302</v>
      </c>
      <c r="V540" s="28">
        <v>87.368110328275563</v>
      </c>
      <c r="W540" s="27">
        <f t="shared" si="184"/>
        <v>1.9462955680999912</v>
      </c>
      <c r="X540" s="27">
        <f t="shared" si="185"/>
        <v>9.3737991405979866</v>
      </c>
      <c r="Y540" s="26">
        <v>2.3333333333333335</v>
      </c>
      <c r="Z540" s="27">
        <f t="shared" si="186"/>
        <v>0.52287874528033762</v>
      </c>
      <c r="AA540" s="27">
        <f t="shared" si="187"/>
        <v>1.6832508230603465</v>
      </c>
      <c r="AB540" s="29">
        <v>266.83333333333331</v>
      </c>
      <c r="AC540" s="27">
        <f t="shared" si="188"/>
        <v>2.427864626379701</v>
      </c>
      <c r="AD540" s="27">
        <f t="shared" si="189"/>
        <v>16.350331291240963</v>
      </c>
      <c r="AE540" s="30">
        <v>0.67</v>
      </c>
      <c r="AF540" s="27">
        <f t="shared" si="190"/>
        <v>0.22271647114758325</v>
      </c>
      <c r="AG540" s="27">
        <f t="shared" si="191"/>
        <v>1.0816653826391966</v>
      </c>
      <c r="AH540" s="31">
        <v>23.2</v>
      </c>
      <c r="AI540" s="27">
        <f t="shared" si="192"/>
        <v>1.3838153659804313</v>
      </c>
      <c r="AJ540" s="27">
        <f t="shared" si="193"/>
        <v>4.8682645778552338</v>
      </c>
      <c r="AK540" s="25">
        <v>1.89</v>
      </c>
      <c r="AL540" s="27">
        <f t="shared" si="194"/>
        <v>0.46089784275654783</v>
      </c>
      <c r="AM540" s="27">
        <f t="shared" si="195"/>
        <v>1.5459624833740306</v>
      </c>
    </row>
    <row r="541" spans="1:39" s="25" customFormat="1" x14ac:dyDescent="0.2">
      <c r="A541" s="25">
        <v>47</v>
      </c>
      <c r="B541" s="25">
        <v>12</v>
      </c>
      <c r="C541" s="26">
        <v>47.12</v>
      </c>
      <c r="D541" s="26" t="s">
        <v>308</v>
      </c>
      <c r="E541" s="9" t="s">
        <v>106</v>
      </c>
      <c r="F541" s="9">
        <v>2</v>
      </c>
      <c r="G541" s="27">
        <v>10</v>
      </c>
      <c r="H541" s="27">
        <f t="shared" si="176"/>
        <v>1.0413926851582251</v>
      </c>
      <c r="I541" s="27">
        <f t="shared" si="177"/>
        <v>3.2403703492039302</v>
      </c>
      <c r="J541" s="27">
        <v>73</v>
      </c>
      <c r="K541" s="27">
        <f t="shared" si="178"/>
        <v>1.8692317197309762</v>
      </c>
      <c r="L541" s="27">
        <f t="shared" si="179"/>
        <v>8.5732140997411239</v>
      </c>
      <c r="M541" s="27">
        <v>73</v>
      </c>
      <c r="N541" s="27">
        <f t="shared" si="180"/>
        <v>1.8692317197309762</v>
      </c>
      <c r="O541" s="27">
        <f t="shared" si="181"/>
        <v>8.5732140997411239</v>
      </c>
      <c r="P541" s="26" t="s">
        <v>29</v>
      </c>
      <c r="Q541" s="31" t="s">
        <v>29</v>
      </c>
      <c r="R541" s="31" t="s">
        <v>29</v>
      </c>
      <c r="S541" s="28" t="s">
        <v>29</v>
      </c>
      <c r="T541" s="31" t="s">
        <v>29</v>
      </c>
      <c r="U541" s="31" t="s">
        <v>29</v>
      </c>
      <c r="V541" s="28" t="s">
        <v>29</v>
      </c>
      <c r="W541" s="31" t="s">
        <v>29</v>
      </c>
      <c r="X541" s="31" t="s">
        <v>29</v>
      </c>
      <c r="Y541" s="26">
        <v>0</v>
      </c>
      <c r="Z541" s="27">
        <f t="shared" si="186"/>
        <v>0</v>
      </c>
      <c r="AA541" s="27">
        <f t="shared" si="187"/>
        <v>0.70710678118654757</v>
      </c>
      <c r="AB541" s="29">
        <v>143</v>
      </c>
      <c r="AC541" s="27">
        <f t="shared" si="188"/>
        <v>2.1583624920952498</v>
      </c>
      <c r="AD541" s="27">
        <f t="shared" si="189"/>
        <v>11.979148550710939</v>
      </c>
      <c r="AE541" s="30">
        <v>0.91</v>
      </c>
      <c r="AF541" s="27">
        <f t="shared" si="190"/>
        <v>0.28103336724772759</v>
      </c>
      <c r="AG541" s="27">
        <f t="shared" si="191"/>
        <v>1.1874342087037917</v>
      </c>
      <c r="AH541" s="31">
        <v>13.233333333333334</v>
      </c>
      <c r="AI541" s="27">
        <f t="shared" si="192"/>
        <v>1.1533066203053615</v>
      </c>
      <c r="AJ541" s="27">
        <f t="shared" si="193"/>
        <v>3.7058512292499457</v>
      </c>
      <c r="AK541" s="25">
        <v>2.0499999999999998</v>
      </c>
      <c r="AL541" s="27">
        <f t="shared" si="194"/>
        <v>0.48429983934678583</v>
      </c>
      <c r="AM541" s="27">
        <f t="shared" si="195"/>
        <v>1.5968719422671311</v>
      </c>
    </row>
    <row r="542" spans="1:39" s="25" customFormat="1" x14ac:dyDescent="0.2">
      <c r="A542" s="25">
        <v>48</v>
      </c>
      <c r="B542" s="25">
        <v>1</v>
      </c>
      <c r="C542" s="26">
        <v>48.01</v>
      </c>
      <c r="D542" s="26" t="s">
        <v>316</v>
      </c>
      <c r="E542" s="9" t="s">
        <v>281</v>
      </c>
      <c r="F542" s="9">
        <v>1</v>
      </c>
      <c r="G542" s="27">
        <v>12</v>
      </c>
      <c r="H542" s="27">
        <f t="shared" si="176"/>
        <v>1.1139433523068367</v>
      </c>
      <c r="I542" s="27">
        <f t="shared" si="177"/>
        <v>3.5355339059327378</v>
      </c>
      <c r="J542" s="27">
        <v>92</v>
      </c>
      <c r="K542" s="27">
        <f t="shared" si="178"/>
        <v>1.968482948553935</v>
      </c>
      <c r="L542" s="27">
        <f t="shared" si="179"/>
        <v>9.6176920308356717</v>
      </c>
      <c r="M542" s="27">
        <v>92</v>
      </c>
      <c r="N542" s="27">
        <f t="shared" si="180"/>
        <v>1.968482948553935</v>
      </c>
      <c r="O542" s="27">
        <f t="shared" si="181"/>
        <v>9.6176920308356717</v>
      </c>
      <c r="P542" s="26" t="s">
        <v>29</v>
      </c>
      <c r="Q542" s="31" t="s">
        <v>29</v>
      </c>
      <c r="R542" s="31" t="s">
        <v>29</v>
      </c>
      <c r="S542" s="28">
        <v>110.10083573025074</v>
      </c>
      <c r="T542" s="27">
        <f t="shared" si="182"/>
        <v>2.0457173258325971</v>
      </c>
      <c r="U542" s="27">
        <f t="shared" si="183"/>
        <v>10.516693193692147</v>
      </c>
      <c r="V542" s="28">
        <v>91.651730789022778</v>
      </c>
      <c r="W542" s="27">
        <f t="shared" si="184"/>
        <v>1.9668535366079767</v>
      </c>
      <c r="X542" s="27">
        <f t="shared" si="185"/>
        <v>9.599569302266783</v>
      </c>
      <c r="Y542" s="26">
        <v>3.6666666666666665</v>
      </c>
      <c r="Z542" s="27">
        <f t="shared" si="186"/>
        <v>0.66900678095857558</v>
      </c>
      <c r="AA542" s="27">
        <f t="shared" si="187"/>
        <v>2.0412414523193148</v>
      </c>
      <c r="AB542" s="29">
        <v>218</v>
      </c>
      <c r="AC542" s="27">
        <f t="shared" si="188"/>
        <v>2.3404441148401185</v>
      </c>
      <c r="AD542" s="27">
        <f t="shared" si="189"/>
        <v>14.781745499094482</v>
      </c>
      <c r="AE542" s="30">
        <v>1.38</v>
      </c>
      <c r="AF542" s="27">
        <f t="shared" si="190"/>
        <v>0.37657695705651195</v>
      </c>
      <c r="AG542" s="27">
        <f t="shared" si="191"/>
        <v>1.3711309200802089</v>
      </c>
      <c r="AH542" s="31">
        <v>0.39999999999999974</v>
      </c>
      <c r="AI542" s="27">
        <f t="shared" si="192"/>
        <v>0.14612803567823793</v>
      </c>
      <c r="AJ542" s="27">
        <f t="shared" si="193"/>
        <v>0.94868329805051366</v>
      </c>
      <c r="AK542" s="25">
        <v>2.35</v>
      </c>
      <c r="AL542" s="27">
        <f t="shared" si="194"/>
        <v>0.5250448070368452</v>
      </c>
      <c r="AM542" s="27">
        <f t="shared" si="195"/>
        <v>1.6881943016134133</v>
      </c>
    </row>
    <row r="543" spans="1:39" s="25" customFormat="1" x14ac:dyDescent="0.2">
      <c r="A543" s="25">
        <v>48</v>
      </c>
      <c r="B543" s="25">
        <v>2</v>
      </c>
      <c r="C543" s="26">
        <v>48.02</v>
      </c>
      <c r="D543" s="26" t="s">
        <v>316</v>
      </c>
      <c r="E543" s="9" t="s">
        <v>293</v>
      </c>
      <c r="F543" s="9">
        <v>1</v>
      </c>
      <c r="G543" s="27">
        <v>13</v>
      </c>
      <c r="H543" s="27">
        <f t="shared" si="176"/>
        <v>1.146128035678238</v>
      </c>
      <c r="I543" s="27">
        <f t="shared" si="177"/>
        <v>3.6742346141747673</v>
      </c>
      <c r="J543" s="27">
        <v>80</v>
      </c>
      <c r="K543" s="27">
        <f t="shared" si="178"/>
        <v>1.9084850188786497</v>
      </c>
      <c r="L543" s="27">
        <f t="shared" si="179"/>
        <v>8.9721792224631809</v>
      </c>
      <c r="M543" s="27">
        <v>80</v>
      </c>
      <c r="N543" s="27">
        <f t="shared" si="180"/>
        <v>1.9084850188786497</v>
      </c>
      <c r="O543" s="27">
        <f t="shared" si="181"/>
        <v>8.9721792224631809</v>
      </c>
      <c r="P543" s="26" t="s">
        <v>29</v>
      </c>
      <c r="Q543" s="31" t="s">
        <v>29</v>
      </c>
      <c r="R543" s="31" t="s">
        <v>29</v>
      </c>
      <c r="S543" s="28">
        <v>93.516301480389799</v>
      </c>
      <c r="T543" s="27">
        <f t="shared" si="182"/>
        <v>1.9755067189052684</v>
      </c>
      <c r="U543" s="27">
        <f t="shared" si="183"/>
        <v>9.6962003630489093</v>
      </c>
      <c r="V543" s="28">
        <v>73.277348916631155</v>
      </c>
      <c r="W543" s="27">
        <f t="shared" si="184"/>
        <v>1.870856394644685</v>
      </c>
      <c r="X543" s="27">
        <f t="shared" si="185"/>
        <v>8.5893741865534743</v>
      </c>
      <c r="Y543" s="26">
        <f>7/3</f>
        <v>2.3333333333333335</v>
      </c>
      <c r="Z543" s="27">
        <f t="shared" si="186"/>
        <v>0.52287874528033762</v>
      </c>
      <c r="AA543" s="27">
        <f t="shared" si="187"/>
        <v>1.6832508230603465</v>
      </c>
      <c r="AB543" s="29">
        <v>219.16666666666666</v>
      </c>
      <c r="AC543" s="27">
        <f t="shared" si="188"/>
        <v>2.3427515672308834</v>
      </c>
      <c r="AD543" s="27">
        <f t="shared" si="189"/>
        <v>14.821156050277139</v>
      </c>
      <c r="AE543" s="30">
        <v>1.21</v>
      </c>
      <c r="AF543" s="27">
        <f t="shared" si="190"/>
        <v>0.34439227368511072</v>
      </c>
      <c r="AG543" s="27">
        <f t="shared" si="191"/>
        <v>1.3076696830622021</v>
      </c>
      <c r="AH543" s="31">
        <v>89.13333333333334</v>
      </c>
      <c r="AI543" s="27">
        <f t="shared" si="192"/>
        <v>1.9548854325499359</v>
      </c>
      <c r="AJ543" s="27">
        <f t="shared" si="193"/>
        <v>9.4674882272614074</v>
      </c>
      <c r="AK543" s="25">
        <v>1.97</v>
      </c>
      <c r="AL543" s="27">
        <f t="shared" si="194"/>
        <v>0.47275644931721233</v>
      </c>
      <c r="AM543" s="27">
        <f t="shared" si="195"/>
        <v>1.5716233645501709</v>
      </c>
    </row>
    <row r="544" spans="1:39" s="25" customFormat="1" x14ac:dyDescent="0.2">
      <c r="A544" s="25">
        <v>48</v>
      </c>
      <c r="B544" s="25">
        <v>3</v>
      </c>
      <c r="C544" s="26">
        <v>48.03</v>
      </c>
      <c r="D544" s="26" t="s">
        <v>316</v>
      </c>
      <c r="E544" s="9" t="s">
        <v>290</v>
      </c>
      <c r="F544" s="9">
        <v>1</v>
      </c>
      <c r="G544" s="27">
        <v>12</v>
      </c>
      <c r="H544" s="27">
        <f t="shared" si="176"/>
        <v>1.1139433523068367</v>
      </c>
      <c r="I544" s="27">
        <f t="shared" si="177"/>
        <v>3.5355339059327378</v>
      </c>
      <c r="J544" s="27">
        <v>85</v>
      </c>
      <c r="K544" s="27">
        <f t="shared" si="178"/>
        <v>1.9344984512435677</v>
      </c>
      <c r="L544" s="27">
        <f t="shared" si="179"/>
        <v>9.2466210044534645</v>
      </c>
      <c r="M544" s="27">
        <v>92</v>
      </c>
      <c r="N544" s="27">
        <f t="shared" si="180"/>
        <v>1.968482948553935</v>
      </c>
      <c r="O544" s="27">
        <f t="shared" si="181"/>
        <v>9.6176920308356717</v>
      </c>
      <c r="P544" s="26" t="s">
        <v>29</v>
      </c>
      <c r="Q544" s="31" t="s">
        <v>29</v>
      </c>
      <c r="R544" s="31" t="s">
        <v>29</v>
      </c>
      <c r="S544" s="28">
        <v>80.140098997555555</v>
      </c>
      <c r="T544" s="27">
        <f t="shared" si="182"/>
        <v>1.9092355332434106</v>
      </c>
      <c r="U544" s="27">
        <f t="shared" si="183"/>
        <v>8.9799832403827775</v>
      </c>
      <c r="V544" s="28">
        <v>67.015609305311855</v>
      </c>
      <c r="W544" s="27">
        <f t="shared" si="184"/>
        <v>1.8326085929595199</v>
      </c>
      <c r="X544" s="27">
        <f t="shared" si="185"/>
        <v>8.2167882597345692</v>
      </c>
      <c r="Y544" s="26">
        <v>2</v>
      </c>
      <c r="Z544" s="27">
        <f t="shared" si="186"/>
        <v>0.47712125471966244</v>
      </c>
      <c r="AA544" s="27">
        <f t="shared" si="187"/>
        <v>1.5811388300841898</v>
      </c>
      <c r="AB544" s="29">
        <v>181.33333333333334</v>
      </c>
      <c r="AC544" s="27">
        <f t="shared" si="188"/>
        <v>2.2608660716137683</v>
      </c>
      <c r="AD544" s="27">
        <f t="shared" si="189"/>
        <v>13.48455907077919</v>
      </c>
      <c r="AE544" s="30">
        <v>1.1200000000000001</v>
      </c>
      <c r="AF544" s="27">
        <f t="shared" si="190"/>
        <v>0.32633586092875144</v>
      </c>
      <c r="AG544" s="27">
        <f t="shared" si="191"/>
        <v>1.2727922061357855</v>
      </c>
      <c r="AH544" s="31">
        <v>6.166666666666667</v>
      </c>
      <c r="AI544" s="27">
        <f t="shared" si="192"/>
        <v>0.8553172051959429</v>
      </c>
      <c r="AJ544" s="27">
        <f t="shared" si="193"/>
        <v>2.5819888974716112</v>
      </c>
      <c r="AK544" s="25">
        <v>2.35</v>
      </c>
      <c r="AL544" s="27">
        <f t="shared" si="194"/>
        <v>0.5250448070368452</v>
      </c>
      <c r="AM544" s="27">
        <f t="shared" si="195"/>
        <v>1.6881943016134133</v>
      </c>
    </row>
    <row r="545" spans="1:39" s="25" customFormat="1" x14ac:dyDescent="0.2">
      <c r="A545" s="25">
        <v>48</v>
      </c>
      <c r="B545" s="25">
        <v>4</v>
      </c>
      <c r="C545" s="26">
        <v>48.04</v>
      </c>
      <c r="D545" s="26" t="s">
        <v>316</v>
      </c>
      <c r="E545" s="9" t="s">
        <v>48</v>
      </c>
      <c r="F545" s="9">
        <v>1</v>
      </c>
      <c r="G545" s="27">
        <v>9</v>
      </c>
      <c r="H545" s="27">
        <f t="shared" si="176"/>
        <v>1</v>
      </c>
      <c r="I545" s="27">
        <f t="shared" si="177"/>
        <v>3.082207001484488</v>
      </c>
      <c r="J545" s="27">
        <v>80</v>
      </c>
      <c r="K545" s="27">
        <f t="shared" si="178"/>
        <v>1.9084850188786497</v>
      </c>
      <c r="L545" s="27">
        <f t="shared" si="179"/>
        <v>8.9721792224631809</v>
      </c>
      <c r="M545" s="27">
        <v>85</v>
      </c>
      <c r="N545" s="27">
        <f t="shared" si="180"/>
        <v>1.9344984512435677</v>
      </c>
      <c r="O545" s="27">
        <f t="shared" si="181"/>
        <v>9.2466210044534645</v>
      </c>
      <c r="P545" s="26" t="s">
        <v>29</v>
      </c>
      <c r="Q545" s="31" t="s">
        <v>29</v>
      </c>
      <c r="R545" s="31" t="s">
        <v>29</v>
      </c>
      <c r="S545" s="28">
        <v>124.57831618261952</v>
      </c>
      <c r="T545" s="27">
        <f t="shared" si="182"/>
        <v>2.098914655521984</v>
      </c>
      <c r="U545" s="27">
        <f t="shared" si="183"/>
        <v>11.183841745242084</v>
      </c>
      <c r="V545" s="28">
        <v>56.497976151165481</v>
      </c>
      <c r="W545" s="27">
        <f t="shared" si="184"/>
        <v>1.7596525583965923</v>
      </c>
      <c r="X545" s="27">
        <f t="shared" si="185"/>
        <v>7.5497004014176268</v>
      </c>
      <c r="Y545" s="26">
        <v>2.3333333333333335</v>
      </c>
      <c r="Z545" s="27">
        <f t="shared" si="186"/>
        <v>0.52287874528033762</v>
      </c>
      <c r="AA545" s="27">
        <f t="shared" si="187"/>
        <v>1.6832508230603465</v>
      </c>
      <c r="AB545" s="29">
        <v>254.66666666666666</v>
      </c>
      <c r="AC545" s="27">
        <f t="shared" si="188"/>
        <v>2.4076741092293186</v>
      </c>
      <c r="AD545" s="27">
        <f t="shared" si="189"/>
        <v>15.97393710600698</v>
      </c>
      <c r="AE545" s="30">
        <v>1.03</v>
      </c>
      <c r="AF545" s="27">
        <f t="shared" si="190"/>
        <v>0.30749603791321295</v>
      </c>
      <c r="AG545" s="27">
        <f t="shared" si="191"/>
        <v>1.2369316876852983</v>
      </c>
      <c r="AH545" s="31">
        <v>114.5</v>
      </c>
      <c r="AI545" s="27">
        <f t="shared" si="192"/>
        <v>2.0625819842281632</v>
      </c>
      <c r="AJ545" s="27">
        <f t="shared" si="193"/>
        <v>10.723805294763608</v>
      </c>
      <c r="AK545" s="25">
        <v>2.1399999999999997</v>
      </c>
      <c r="AL545" s="27">
        <f t="shared" si="194"/>
        <v>0.49692964807321488</v>
      </c>
      <c r="AM545" s="27">
        <f t="shared" si="195"/>
        <v>1.6248076809271921</v>
      </c>
    </row>
    <row r="546" spans="1:39" s="25" customFormat="1" x14ac:dyDescent="0.2">
      <c r="A546" s="25">
        <v>48</v>
      </c>
      <c r="B546" s="25">
        <v>5</v>
      </c>
      <c r="C546" s="26">
        <v>48.05</v>
      </c>
      <c r="D546" s="26" t="s">
        <v>316</v>
      </c>
      <c r="E546" s="9" t="s">
        <v>295</v>
      </c>
      <c r="F546" s="9">
        <v>1</v>
      </c>
      <c r="G546" s="27">
        <v>9</v>
      </c>
      <c r="H546" s="27">
        <f t="shared" si="176"/>
        <v>1</v>
      </c>
      <c r="I546" s="27">
        <f t="shared" si="177"/>
        <v>3.082207001484488</v>
      </c>
      <c r="J546" s="27">
        <v>85</v>
      </c>
      <c r="K546" s="27">
        <f t="shared" si="178"/>
        <v>1.9344984512435677</v>
      </c>
      <c r="L546" s="27">
        <f t="shared" si="179"/>
        <v>9.2466210044534645</v>
      </c>
      <c r="M546" s="27">
        <v>92</v>
      </c>
      <c r="N546" s="27">
        <f t="shared" si="180"/>
        <v>1.968482948553935</v>
      </c>
      <c r="O546" s="27">
        <f t="shared" si="181"/>
        <v>9.6176920308356717</v>
      </c>
      <c r="P546" s="26" t="s">
        <v>29</v>
      </c>
      <c r="Q546" s="31" t="s">
        <v>29</v>
      </c>
      <c r="R546" s="31" t="s">
        <v>29</v>
      </c>
      <c r="S546" s="28">
        <v>105.89539202908857</v>
      </c>
      <c r="T546" s="27">
        <f t="shared" si="182"/>
        <v>2.0289589843530953</v>
      </c>
      <c r="U546" s="27">
        <f t="shared" si="183"/>
        <v>10.314814202354231</v>
      </c>
      <c r="V546" s="28">
        <v>92.756162834044645</v>
      </c>
      <c r="W546" s="27">
        <f t="shared" si="184"/>
        <v>1.9719998246328276</v>
      </c>
      <c r="X546" s="27">
        <f t="shared" si="185"/>
        <v>9.6569230520929725</v>
      </c>
      <c r="Y546" s="26">
        <v>3</v>
      </c>
      <c r="Z546" s="27">
        <f t="shared" si="186"/>
        <v>0.6020599913279624</v>
      </c>
      <c r="AA546" s="27">
        <f t="shared" si="187"/>
        <v>1.8708286933869707</v>
      </c>
      <c r="AB546" s="29">
        <v>376</v>
      </c>
      <c r="AC546" s="27">
        <f t="shared" si="188"/>
        <v>2.576341350205793</v>
      </c>
      <c r="AD546" s="27">
        <f t="shared" si="189"/>
        <v>19.403607911932255</v>
      </c>
      <c r="AE546" s="30">
        <v>1.0900000000000001</v>
      </c>
      <c r="AF546" s="27">
        <f t="shared" si="190"/>
        <v>0.32014628611105395</v>
      </c>
      <c r="AG546" s="27">
        <f t="shared" si="191"/>
        <v>1.2609520212918492</v>
      </c>
      <c r="AH546" s="31">
        <v>26.099999999999998</v>
      </c>
      <c r="AI546" s="27">
        <f t="shared" si="192"/>
        <v>1.4329692908744056</v>
      </c>
      <c r="AJ546" s="27">
        <f t="shared" si="193"/>
        <v>5.1575187832910503</v>
      </c>
      <c r="AK546" s="25">
        <v>1.88</v>
      </c>
      <c r="AL546" s="27">
        <f t="shared" si="194"/>
        <v>0.45939248775923086</v>
      </c>
      <c r="AM546" s="27">
        <f t="shared" si="195"/>
        <v>1.5427248620541512</v>
      </c>
    </row>
    <row r="547" spans="1:39" s="25" customFormat="1" x14ac:dyDescent="0.2">
      <c r="A547" s="25">
        <v>48</v>
      </c>
      <c r="B547" s="25">
        <v>6</v>
      </c>
      <c r="C547" s="26">
        <v>48.06</v>
      </c>
      <c r="D547" s="26" t="s">
        <v>316</v>
      </c>
      <c r="E547" s="9" t="s">
        <v>294</v>
      </c>
      <c r="F547" s="9">
        <v>1</v>
      </c>
      <c r="G547" s="27">
        <v>11</v>
      </c>
      <c r="H547" s="27">
        <f t="shared" si="176"/>
        <v>1.0791812460476249</v>
      </c>
      <c r="I547" s="27">
        <f t="shared" si="177"/>
        <v>3.3911649915626341</v>
      </c>
      <c r="J547" s="27">
        <v>85</v>
      </c>
      <c r="K547" s="27">
        <f t="shared" si="178"/>
        <v>1.9344984512435677</v>
      </c>
      <c r="L547" s="27">
        <f t="shared" si="179"/>
        <v>9.2466210044534645</v>
      </c>
      <c r="M547" s="27">
        <v>85</v>
      </c>
      <c r="N547" s="27">
        <f t="shared" si="180"/>
        <v>1.9344984512435677</v>
      </c>
      <c r="O547" s="27">
        <f t="shared" si="181"/>
        <v>9.2466210044534645</v>
      </c>
      <c r="P547" s="26" t="s">
        <v>29</v>
      </c>
      <c r="Q547" s="31" t="s">
        <v>29</v>
      </c>
      <c r="R547" s="31" t="s">
        <v>29</v>
      </c>
      <c r="S547" s="28">
        <v>98.649072724490125</v>
      </c>
      <c r="T547" s="27">
        <f t="shared" si="182"/>
        <v>1.9984732617669547</v>
      </c>
      <c r="U547" s="27">
        <f t="shared" si="183"/>
        <v>9.9573627394250401</v>
      </c>
      <c r="V547" s="28">
        <v>80.854732321258354</v>
      </c>
      <c r="W547" s="27">
        <f t="shared" si="184"/>
        <v>1.9130437926251507</v>
      </c>
      <c r="X547" s="27">
        <f t="shared" si="185"/>
        <v>9.01968582164913</v>
      </c>
      <c r="Y547" s="26">
        <v>2.6666666666666665</v>
      </c>
      <c r="Z547" s="27">
        <f t="shared" si="186"/>
        <v>0.56427143043856254</v>
      </c>
      <c r="AA547" s="27">
        <f t="shared" si="187"/>
        <v>1.7795130420052185</v>
      </c>
      <c r="AB547" s="29">
        <v>206.66666666666666</v>
      </c>
      <c r="AC547" s="27">
        <f t="shared" si="188"/>
        <v>2.3173667919395071</v>
      </c>
      <c r="AD547" s="27">
        <f t="shared" si="189"/>
        <v>14.393285471589406</v>
      </c>
      <c r="AE547" s="30">
        <v>1.44</v>
      </c>
      <c r="AF547" s="27">
        <f t="shared" si="190"/>
        <v>0.38738982633872943</v>
      </c>
      <c r="AG547" s="27">
        <f t="shared" si="191"/>
        <v>1.3928388277184118</v>
      </c>
      <c r="AH547" s="31">
        <v>0.23333333333333309</v>
      </c>
      <c r="AI547" s="27">
        <f t="shared" si="192"/>
        <v>9.1080469347332507E-2</v>
      </c>
      <c r="AJ547" s="27">
        <f t="shared" si="193"/>
        <v>0.85634883857767508</v>
      </c>
      <c r="AK547" s="25" t="s">
        <v>29</v>
      </c>
      <c r="AL547" s="31" t="s">
        <v>29</v>
      </c>
      <c r="AM547" s="31" t="s">
        <v>29</v>
      </c>
    </row>
    <row r="548" spans="1:39" s="25" customFormat="1" x14ac:dyDescent="0.2">
      <c r="A548" s="25">
        <v>48</v>
      </c>
      <c r="B548" s="25">
        <v>7</v>
      </c>
      <c r="C548" s="26">
        <v>48.07</v>
      </c>
      <c r="D548" s="26" t="s">
        <v>314</v>
      </c>
      <c r="E548" s="9" t="s">
        <v>114</v>
      </c>
      <c r="F548" s="9">
        <v>2</v>
      </c>
      <c r="G548" s="27">
        <v>10</v>
      </c>
      <c r="H548" s="27">
        <f t="shared" si="176"/>
        <v>1.0413926851582251</v>
      </c>
      <c r="I548" s="27">
        <f t="shared" si="177"/>
        <v>3.2403703492039302</v>
      </c>
      <c r="J548" s="27">
        <v>80</v>
      </c>
      <c r="K548" s="27">
        <f t="shared" si="178"/>
        <v>1.9084850188786497</v>
      </c>
      <c r="L548" s="27">
        <f t="shared" si="179"/>
        <v>8.9721792224631809</v>
      </c>
      <c r="M548" s="27">
        <v>80</v>
      </c>
      <c r="N548" s="27">
        <f t="shared" si="180"/>
        <v>1.9084850188786497</v>
      </c>
      <c r="O548" s="27">
        <f t="shared" si="181"/>
        <v>8.9721792224631809</v>
      </c>
      <c r="P548" s="26" t="s">
        <v>29</v>
      </c>
      <c r="Q548" s="31" t="s">
        <v>29</v>
      </c>
      <c r="R548" s="31" t="s">
        <v>29</v>
      </c>
      <c r="S548" s="28">
        <v>86.080687869273888</v>
      </c>
      <c r="T548" s="27">
        <f t="shared" si="182"/>
        <v>1.9399218509690799</v>
      </c>
      <c r="U548" s="27">
        <f t="shared" si="183"/>
        <v>9.3048744144815778</v>
      </c>
      <c r="V548" s="28">
        <v>77.598605287163835</v>
      </c>
      <c r="W548" s="27">
        <f t="shared" si="184"/>
        <v>1.8954148396594754</v>
      </c>
      <c r="X548" s="27">
        <f t="shared" si="185"/>
        <v>8.8373415282631136</v>
      </c>
      <c r="Y548" s="26">
        <f>14/3</f>
        <v>4.666666666666667</v>
      </c>
      <c r="Z548" s="27">
        <f t="shared" si="186"/>
        <v>0.75332766665861151</v>
      </c>
      <c r="AA548" s="27">
        <f t="shared" si="187"/>
        <v>2.2730302828309759</v>
      </c>
      <c r="AB548" s="29">
        <v>332</v>
      </c>
      <c r="AC548" s="27">
        <f t="shared" si="188"/>
        <v>2.5224442335063197</v>
      </c>
      <c r="AD548" s="27">
        <f t="shared" si="189"/>
        <v>18.234582528810471</v>
      </c>
      <c r="AE548" s="30">
        <v>0.95</v>
      </c>
      <c r="AF548" s="27">
        <f t="shared" si="190"/>
        <v>0.29003461136251801</v>
      </c>
      <c r="AG548" s="27">
        <f t="shared" si="191"/>
        <v>1.2041594578792296</v>
      </c>
      <c r="AH548" s="31">
        <v>33.966666666666661</v>
      </c>
      <c r="AI548" s="27">
        <f t="shared" si="192"/>
        <v>1.5436542334738954</v>
      </c>
      <c r="AJ548" s="27">
        <f t="shared" si="193"/>
        <v>5.8708318547431304</v>
      </c>
      <c r="AK548" s="25">
        <v>2.12</v>
      </c>
      <c r="AL548" s="27">
        <f t="shared" si="194"/>
        <v>0.49415459401844281</v>
      </c>
      <c r="AM548" s="27">
        <f t="shared" si="195"/>
        <v>1.6186414056238645</v>
      </c>
    </row>
    <row r="549" spans="1:39" s="25" customFormat="1" x14ac:dyDescent="0.2">
      <c r="A549" s="25">
        <v>48</v>
      </c>
      <c r="B549" s="25">
        <v>8</v>
      </c>
      <c r="C549" s="26">
        <v>48.08</v>
      </c>
      <c r="D549" s="26" t="s">
        <v>314</v>
      </c>
      <c r="E549" s="9" t="s">
        <v>94</v>
      </c>
      <c r="F549" s="9">
        <v>2</v>
      </c>
      <c r="G549" s="27">
        <v>12</v>
      </c>
      <c r="H549" s="27">
        <f t="shared" si="176"/>
        <v>1.1139433523068367</v>
      </c>
      <c r="I549" s="27">
        <f t="shared" si="177"/>
        <v>3.5355339059327378</v>
      </c>
      <c r="J549" s="27">
        <v>80</v>
      </c>
      <c r="K549" s="27">
        <f t="shared" si="178"/>
        <v>1.9084850188786497</v>
      </c>
      <c r="L549" s="27">
        <f t="shared" si="179"/>
        <v>8.9721792224631809</v>
      </c>
      <c r="M549" s="27">
        <v>80</v>
      </c>
      <c r="N549" s="27">
        <f t="shared" si="180"/>
        <v>1.9084850188786497</v>
      </c>
      <c r="O549" s="27">
        <f t="shared" si="181"/>
        <v>8.9721792224631809</v>
      </c>
      <c r="P549" s="26" t="s">
        <v>29</v>
      </c>
      <c r="Q549" s="31" t="s">
        <v>29</v>
      </c>
      <c r="R549" s="31" t="s">
        <v>29</v>
      </c>
      <c r="S549" s="28">
        <v>55.948182895943511</v>
      </c>
      <c r="T549" s="27">
        <f t="shared" si="182"/>
        <v>1.7554798711569122</v>
      </c>
      <c r="U549" s="27">
        <f t="shared" si="183"/>
        <v>7.5132005760490319</v>
      </c>
      <c r="V549" s="28">
        <v>56.084011573349891</v>
      </c>
      <c r="W549" s="27">
        <f t="shared" si="184"/>
        <v>1.7565144855174439</v>
      </c>
      <c r="X549" s="27">
        <f t="shared" si="185"/>
        <v>7.5222344800830223</v>
      </c>
      <c r="Y549" s="26">
        <f>6/3</f>
        <v>2</v>
      </c>
      <c r="Z549" s="27">
        <f t="shared" si="186"/>
        <v>0.47712125471966244</v>
      </c>
      <c r="AA549" s="27">
        <f t="shared" si="187"/>
        <v>1.5811388300841898</v>
      </c>
      <c r="AB549" s="29">
        <v>256.33333333333331</v>
      </c>
      <c r="AC549" s="27">
        <f t="shared" si="188"/>
        <v>2.4104960456160738</v>
      </c>
      <c r="AD549" s="27">
        <f t="shared" si="189"/>
        <v>16.026020508327491</v>
      </c>
      <c r="AE549" s="30">
        <v>0.87</v>
      </c>
      <c r="AF549" s="27">
        <f t="shared" si="190"/>
        <v>0.27184160653649897</v>
      </c>
      <c r="AG549" s="27">
        <f t="shared" si="191"/>
        <v>1.1704699910719625</v>
      </c>
      <c r="AH549" s="31">
        <v>40.1</v>
      </c>
      <c r="AI549" s="27">
        <f t="shared" si="192"/>
        <v>1.6138418218760693</v>
      </c>
      <c r="AJ549" s="27">
        <f t="shared" si="193"/>
        <v>6.3718129288295966</v>
      </c>
      <c r="AK549" s="25">
        <v>1.96</v>
      </c>
      <c r="AL549" s="27">
        <f t="shared" si="194"/>
        <v>0.47129171105893858</v>
      </c>
      <c r="AM549" s="27">
        <f t="shared" si="195"/>
        <v>1.5684387141358123</v>
      </c>
    </row>
    <row r="550" spans="1:39" s="25" customFormat="1" x14ac:dyDescent="0.2">
      <c r="A550" s="25">
        <v>48</v>
      </c>
      <c r="B550" s="25">
        <v>9</v>
      </c>
      <c r="C550" s="26">
        <v>48.09</v>
      </c>
      <c r="D550" s="26" t="s">
        <v>314</v>
      </c>
      <c r="E550" s="9" t="s">
        <v>126</v>
      </c>
      <c r="F550" s="9">
        <v>2</v>
      </c>
      <c r="G550" s="27">
        <v>1</v>
      </c>
      <c r="H550" s="27">
        <f t="shared" si="176"/>
        <v>0.3010299956639812</v>
      </c>
      <c r="I550" s="27">
        <f t="shared" si="177"/>
        <v>1.2247448713915889</v>
      </c>
      <c r="J550" s="28" t="s">
        <v>29</v>
      </c>
      <c r="K550" s="31" t="s">
        <v>29</v>
      </c>
      <c r="L550" s="31" t="s">
        <v>29</v>
      </c>
      <c r="M550" s="31" t="s">
        <v>29</v>
      </c>
      <c r="N550" s="31" t="s">
        <v>29</v>
      </c>
      <c r="O550" s="31" t="s">
        <v>29</v>
      </c>
      <c r="P550" s="26" t="s">
        <v>29</v>
      </c>
      <c r="Q550" s="31" t="s">
        <v>29</v>
      </c>
      <c r="R550" s="31" t="s">
        <v>29</v>
      </c>
      <c r="S550" s="28" t="s">
        <v>29</v>
      </c>
      <c r="T550" s="31" t="s">
        <v>29</v>
      </c>
      <c r="U550" s="31" t="s">
        <v>29</v>
      </c>
      <c r="V550" s="31" t="s">
        <v>29</v>
      </c>
      <c r="W550" s="31" t="s">
        <v>29</v>
      </c>
      <c r="X550" s="31" t="s">
        <v>29</v>
      </c>
      <c r="Y550" s="31" t="s">
        <v>29</v>
      </c>
      <c r="Z550" s="31" t="s">
        <v>29</v>
      </c>
      <c r="AA550" s="31" t="s">
        <v>29</v>
      </c>
      <c r="AB550" s="31" t="s">
        <v>29</v>
      </c>
      <c r="AC550" s="31" t="s">
        <v>29</v>
      </c>
      <c r="AD550" s="31" t="s">
        <v>29</v>
      </c>
      <c r="AE550" s="31" t="s">
        <v>29</v>
      </c>
      <c r="AF550" s="31" t="s">
        <v>29</v>
      </c>
      <c r="AG550" s="31" t="s">
        <v>29</v>
      </c>
      <c r="AH550" s="31" t="s">
        <v>29</v>
      </c>
      <c r="AI550" s="31" t="s">
        <v>29</v>
      </c>
      <c r="AJ550" s="31" t="s">
        <v>29</v>
      </c>
      <c r="AK550" s="31" t="s">
        <v>29</v>
      </c>
      <c r="AL550" s="31" t="s">
        <v>29</v>
      </c>
      <c r="AM550" s="31" t="s">
        <v>29</v>
      </c>
    </row>
    <row r="551" spans="1:39" s="25" customFormat="1" x14ac:dyDescent="0.2">
      <c r="A551" s="25">
        <v>48</v>
      </c>
      <c r="B551" s="25">
        <v>10</v>
      </c>
      <c r="C551" s="26">
        <v>48.1</v>
      </c>
      <c r="D551" s="26" t="s">
        <v>314</v>
      </c>
      <c r="E551" s="9" t="s">
        <v>130</v>
      </c>
      <c r="F551" s="9">
        <v>2</v>
      </c>
      <c r="G551" s="27">
        <v>3</v>
      </c>
      <c r="H551" s="27">
        <f t="shared" si="176"/>
        <v>0.6020599913279624</v>
      </c>
      <c r="I551" s="27">
        <f t="shared" si="177"/>
        <v>1.8708286933869707</v>
      </c>
      <c r="J551" s="27">
        <v>80</v>
      </c>
      <c r="K551" s="27">
        <f t="shared" si="178"/>
        <v>1.9084850188786497</v>
      </c>
      <c r="L551" s="27">
        <f t="shared" si="179"/>
        <v>8.9721792224631809</v>
      </c>
      <c r="M551" s="27">
        <v>85</v>
      </c>
      <c r="N551" s="27">
        <f t="shared" si="180"/>
        <v>1.9344984512435677</v>
      </c>
      <c r="O551" s="27">
        <f t="shared" si="181"/>
        <v>9.2466210044534645</v>
      </c>
      <c r="P551" s="26" t="s">
        <v>29</v>
      </c>
      <c r="Q551" s="31" t="s">
        <v>29</v>
      </c>
      <c r="R551" s="31" t="s">
        <v>29</v>
      </c>
      <c r="S551" s="28" t="s">
        <v>29</v>
      </c>
      <c r="T551" s="31" t="s">
        <v>29</v>
      </c>
      <c r="U551" s="31" t="s">
        <v>29</v>
      </c>
      <c r="V551" s="28">
        <v>61.163770111259062</v>
      </c>
      <c r="W551" s="27">
        <f t="shared" si="184"/>
        <v>1.7935373457038017</v>
      </c>
      <c r="X551" s="27">
        <f t="shared" si="185"/>
        <v>7.852628229533031</v>
      </c>
      <c r="Y551" s="26">
        <v>3.6666666666666665</v>
      </c>
      <c r="Z551" s="27">
        <f t="shared" si="186"/>
        <v>0.66900678095857558</v>
      </c>
      <c r="AA551" s="27">
        <f t="shared" si="187"/>
        <v>2.0412414523193148</v>
      </c>
      <c r="AB551" s="29">
        <v>264.5</v>
      </c>
      <c r="AC551" s="27">
        <f t="shared" si="188"/>
        <v>2.4240645254174877</v>
      </c>
      <c r="AD551" s="27">
        <f t="shared" si="189"/>
        <v>16.278820596099706</v>
      </c>
      <c r="AE551" s="30">
        <v>1.22</v>
      </c>
      <c r="AF551" s="27">
        <f t="shared" si="190"/>
        <v>0.34635297445063856</v>
      </c>
      <c r="AG551" s="27">
        <f t="shared" si="191"/>
        <v>1.3114877048604001</v>
      </c>
      <c r="AH551" s="31" t="s">
        <v>29</v>
      </c>
      <c r="AI551" s="31" t="s">
        <v>29</v>
      </c>
      <c r="AJ551" s="31" t="s">
        <v>29</v>
      </c>
      <c r="AK551" s="31" t="s">
        <v>29</v>
      </c>
      <c r="AL551" s="31" t="s">
        <v>29</v>
      </c>
      <c r="AM551" s="31" t="s">
        <v>29</v>
      </c>
    </row>
    <row r="552" spans="1:39" s="25" customFormat="1" x14ac:dyDescent="0.2">
      <c r="A552" s="25">
        <v>48</v>
      </c>
      <c r="B552" s="25">
        <v>11</v>
      </c>
      <c r="C552" s="26">
        <v>48.11</v>
      </c>
      <c r="D552" s="26" t="s">
        <v>313</v>
      </c>
      <c r="E552" s="9" t="s">
        <v>11</v>
      </c>
      <c r="F552" s="9">
        <v>2</v>
      </c>
      <c r="G552" s="27">
        <v>11</v>
      </c>
      <c r="H552" s="27">
        <f t="shared" si="176"/>
        <v>1.0791812460476249</v>
      </c>
      <c r="I552" s="27">
        <f t="shared" si="177"/>
        <v>3.3911649915626341</v>
      </c>
      <c r="J552" s="27">
        <v>58</v>
      </c>
      <c r="K552" s="27">
        <f t="shared" si="178"/>
        <v>1.7708520116421442</v>
      </c>
      <c r="L552" s="27">
        <f t="shared" si="179"/>
        <v>7.6485292703891776</v>
      </c>
      <c r="M552" s="27">
        <v>65</v>
      </c>
      <c r="N552" s="27">
        <f t="shared" si="180"/>
        <v>1.8195439355418688</v>
      </c>
      <c r="O552" s="27">
        <f t="shared" si="181"/>
        <v>8.0932070281193234</v>
      </c>
      <c r="P552" s="26" t="s">
        <v>29</v>
      </c>
      <c r="Q552" s="31" t="s">
        <v>29</v>
      </c>
      <c r="R552" s="31" t="s">
        <v>29</v>
      </c>
      <c r="S552" s="28" t="s">
        <v>29</v>
      </c>
      <c r="T552" s="31" t="s">
        <v>29</v>
      </c>
      <c r="U552" s="31" t="s">
        <v>29</v>
      </c>
      <c r="V552" s="28" t="s">
        <v>29</v>
      </c>
      <c r="W552" s="31" t="s">
        <v>29</v>
      </c>
      <c r="X552" s="31" t="s">
        <v>29</v>
      </c>
      <c r="Y552" s="26">
        <v>0.33333333333333331</v>
      </c>
      <c r="Z552" s="27">
        <f t="shared" si="186"/>
        <v>0.12493873660829993</v>
      </c>
      <c r="AA552" s="27">
        <f t="shared" si="187"/>
        <v>0.91287092917527679</v>
      </c>
      <c r="AB552" s="29">
        <v>206.16666666666666</v>
      </c>
      <c r="AC552" s="27">
        <f t="shared" si="188"/>
        <v>2.316319878258001</v>
      </c>
      <c r="AD552" s="27">
        <f t="shared" si="189"/>
        <v>14.375905768565216</v>
      </c>
      <c r="AE552" s="30" t="s">
        <v>29</v>
      </c>
      <c r="AF552" s="31" t="s">
        <v>29</v>
      </c>
      <c r="AG552" s="31" t="s">
        <v>29</v>
      </c>
      <c r="AH552" s="31">
        <v>206.76666666666668</v>
      </c>
      <c r="AI552" s="27">
        <f t="shared" si="192"/>
        <v>2.3175758721723363</v>
      </c>
      <c r="AJ552" s="27">
        <f t="shared" si="193"/>
        <v>14.396758894510482</v>
      </c>
      <c r="AK552" s="25">
        <v>1.77</v>
      </c>
      <c r="AL552" s="27">
        <f t="shared" si="194"/>
        <v>0.44247976906444858</v>
      </c>
      <c r="AM552" s="27">
        <f t="shared" si="195"/>
        <v>1.5066519173319364</v>
      </c>
    </row>
    <row r="553" spans="1:39" s="25" customFormat="1" x14ac:dyDescent="0.2">
      <c r="A553" s="25">
        <v>48</v>
      </c>
      <c r="B553" s="25">
        <v>12</v>
      </c>
      <c r="C553" s="26">
        <v>48.12</v>
      </c>
      <c r="D553" s="26" t="s">
        <v>314</v>
      </c>
      <c r="E553" s="9" t="s">
        <v>140</v>
      </c>
      <c r="F553" s="9">
        <v>2</v>
      </c>
      <c r="G553" s="27">
        <v>7</v>
      </c>
      <c r="H553" s="27">
        <f t="shared" si="176"/>
        <v>0.90308998699194354</v>
      </c>
      <c r="I553" s="27">
        <f t="shared" si="177"/>
        <v>2.7386127875258306</v>
      </c>
      <c r="J553" s="27">
        <v>80</v>
      </c>
      <c r="K553" s="27">
        <f t="shared" si="178"/>
        <v>1.9084850188786497</v>
      </c>
      <c r="L553" s="27">
        <f t="shared" si="179"/>
        <v>8.9721792224631809</v>
      </c>
      <c r="M553" s="27">
        <v>80</v>
      </c>
      <c r="N553" s="27">
        <f t="shared" si="180"/>
        <v>1.9084850188786497</v>
      </c>
      <c r="O553" s="27">
        <f t="shared" si="181"/>
        <v>8.9721792224631809</v>
      </c>
      <c r="P553" s="26" t="s">
        <v>29</v>
      </c>
      <c r="Q553" s="31" t="s">
        <v>29</v>
      </c>
      <c r="R553" s="31" t="s">
        <v>29</v>
      </c>
      <c r="S553" s="28">
        <v>86.627092784297432</v>
      </c>
      <c r="T553" s="27">
        <f t="shared" si="182"/>
        <v>1.9426384032864836</v>
      </c>
      <c r="U553" s="27">
        <f t="shared" si="183"/>
        <v>9.3341894551319999</v>
      </c>
      <c r="V553" s="28">
        <v>91.482614151739668</v>
      </c>
      <c r="W553" s="27">
        <f t="shared" si="184"/>
        <v>1.9660600971970166</v>
      </c>
      <c r="X553" s="27">
        <f t="shared" si="185"/>
        <v>9.5907567038132946</v>
      </c>
      <c r="Y553" s="26">
        <f>6/3</f>
        <v>2</v>
      </c>
      <c r="Z553" s="27">
        <f t="shared" si="186"/>
        <v>0.47712125471966244</v>
      </c>
      <c r="AA553" s="27">
        <f t="shared" si="187"/>
        <v>1.5811388300841898</v>
      </c>
      <c r="AB553" s="29">
        <v>199.16666666666666</v>
      </c>
      <c r="AC553" s="27">
        <f t="shared" si="188"/>
        <v>2.3013917570192626</v>
      </c>
      <c r="AD553" s="27">
        <f t="shared" si="189"/>
        <v>14.130345596151095</v>
      </c>
      <c r="AE553" s="30">
        <v>0.94</v>
      </c>
      <c r="AF553" s="27">
        <f t="shared" si="190"/>
        <v>0.28780172993022601</v>
      </c>
      <c r="AG553" s="27">
        <f t="shared" si="191"/>
        <v>1.2</v>
      </c>
      <c r="AH553" s="31">
        <v>2.5999999999999996</v>
      </c>
      <c r="AI553" s="27">
        <f t="shared" si="192"/>
        <v>0.55630250076728727</v>
      </c>
      <c r="AJ553" s="27">
        <f t="shared" si="193"/>
        <v>1.7606816861659007</v>
      </c>
      <c r="AK553" s="25">
        <v>1.92</v>
      </c>
      <c r="AL553" s="27">
        <f t="shared" si="194"/>
        <v>0.46538285144841829</v>
      </c>
      <c r="AM553" s="27">
        <f t="shared" si="195"/>
        <v>1.5556349186104046</v>
      </c>
    </row>
    <row r="554" spans="1:39" s="25" customFormat="1" x14ac:dyDescent="0.2">
      <c r="A554" s="25">
        <v>49</v>
      </c>
      <c r="B554" s="25">
        <v>1</v>
      </c>
      <c r="C554" s="26">
        <v>49.01</v>
      </c>
      <c r="D554" s="26" t="s">
        <v>316</v>
      </c>
      <c r="E554" s="9" t="s">
        <v>192</v>
      </c>
      <c r="F554" s="9">
        <v>1</v>
      </c>
      <c r="G554" s="27">
        <v>12</v>
      </c>
      <c r="H554" s="27">
        <f t="shared" si="176"/>
        <v>1.1139433523068367</v>
      </c>
      <c r="I554" s="27">
        <f t="shared" si="177"/>
        <v>3.5355339059327378</v>
      </c>
      <c r="J554" s="27">
        <v>80</v>
      </c>
      <c r="K554" s="27">
        <f t="shared" si="178"/>
        <v>1.9084850188786497</v>
      </c>
      <c r="L554" s="27">
        <f t="shared" si="179"/>
        <v>8.9721792224631809</v>
      </c>
      <c r="M554" s="27">
        <v>80</v>
      </c>
      <c r="N554" s="27">
        <f t="shared" si="180"/>
        <v>1.9084850188786497</v>
      </c>
      <c r="O554" s="27">
        <f t="shared" si="181"/>
        <v>8.9721792224631809</v>
      </c>
      <c r="P554" s="26" t="s">
        <v>29</v>
      </c>
      <c r="Q554" s="31" t="s">
        <v>29</v>
      </c>
      <c r="R554" s="31" t="s">
        <v>29</v>
      </c>
      <c r="S554" s="28">
        <v>90.58093887583432</v>
      </c>
      <c r="T554" s="27">
        <f t="shared" si="182"/>
        <v>1.9618050915448555</v>
      </c>
      <c r="U554" s="27">
        <f t="shared" si="183"/>
        <v>9.54363342107367</v>
      </c>
      <c r="V554" s="28">
        <v>89.779522678943593</v>
      </c>
      <c r="W554" s="27">
        <f t="shared" si="184"/>
        <v>1.9579878948813194</v>
      </c>
      <c r="X554" s="27">
        <f t="shared" si="185"/>
        <v>9.5015536981560853</v>
      </c>
      <c r="Y554" s="26">
        <f>6/3</f>
        <v>2</v>
      </c>
      <c r="Z554" s="27">
        <f t="shared" si="186"/>
        <v>0.47712125471966244</v>
      </c>
      <c r="AA554" s="27">
        <f t="shared" si="187"/>
        <v>1.5811388300841898</v>
      </c>
      <c r="AB554" s="29">
        <v>201.33333333333334</v>
      </c>
      <c r="AC554" s="27">
        <f t="shared" si="188"/>
        <v>2.3060674363555953</v>
      </c>
      <c r="AD554" s="27">
        <f t="shared" si="189"/>
        <v>14.206805880750723</v>
      </c>
      <c r="AE554" s="30">
        <v>1.27</v>
      </c>
      <c r="AF554" s="27">
        <f t="shared" si="190"/>
        <v>0.35602585719312274</v>
      </c>
      <c r="AG554" s="27">
        <f t="shared" si="191"/>
        <v>1.3304134695650072</v>
      </c>
      <c r="AH554" s="31">
        <v>57.699999999999996</v>
      </c>
      <c r="AI554" s="27">
        <f t="shared" si="192"/>
        <v>1.7686381012476144</v>
      </c>
      <c r="AJ554" s="27">
        <f t="shared" si="193"/>
        <v>7.62889244910426</v>
      </c>
      <c r="AK554" s="25">
        <v>1.92</v>
      </c>
      <c r="AL554" s="27">
        <f t="shared" si="194"/>
        <v>0.46538285144841829</v>
      </c>
      <c r="AM554" s="27">
        <f t="shared" si="195"/>
        <v>1.5556349186104046</v>
      </c>
    </row>
    <row r="555" spans="1:39" s="25" customFormat="1" x14ac:dyDescent="0.2">
      <c r="A555" s="25">
        <v>49</v>
      </c>
      <c r="B555" s="25">
        <v>2</v>
      </c>
      <c r="C555" s="26">
        <v>49.02</v>
      </c>
      <c r="D555" s="26" t="s">
        <v>317</v>
      </c>
      <c r="E555" s="9" t="s">
        <v>7</v>
      </c>
      <c r="F555" s="9">
        <v>1</v>
      </c>
      <c r="G555" s="27">
        <v>8</v>
      </c>
      <c r="H555" s="27">
        <f t="shared" si="176"/>
        <v>0.95424250943932487</v>
      </c>
      <c r="I555" s="27">
        <f t="shared" si="177"/>
        <v>2.9154759474226504</v>
      </c>
      <c r="J555" s="27">
        <v>92</v>
      </c>
      <c r="K555" s="27">
        <f t="shared" si="178"/>
        <v>1.968482948553935</v>
      </c>
      <c r="L555" s="27">
        <f t="shared" si="179"/>
        <v>9.6176920308356717</v>
      </c>
      <c r="M555" s="27">
        <v>100</v>
      </c>
      <c r="N555" s="27">
        <f t="shared" si="180"/>
        <v>2.0043213737826426</v>
      </c>
      <c r="O555" s="27">
        <f t="shared" si="181"/>
        <v>10.024968827881711</v>
      </c>
      <c r="P555" s="26" t="s">
        <v>29</v>
      </c>
      <c r="Q555" s="31" t="s">
        <v>29</v>
      </c>
      <c r="R555" s="31" t="s">
        <v>29</v>
      </c>
      <c r="S555" s="28">
        <v>96.783159992802553</v>
      </c>
      <c r="T555" s="27">
        <f t="shared" si="182"/>
        <v>1.9902640679581074</v>
      </c>
      <c r="U555" s="27">
        <f t="shared" si="183"/>
        <v>9.8632225967379732</v>
      </c>
      <c r="V555" s="28">
        <v>82.281667452230863</v>
      </c>
      <c r="W555" s="27">
        <f t="shared" si="184"/>
        <v>1.9205494119642124</v>
      </c>
      <c r="X555" s="27">
        <f t="shared" si="185"/>
        <v>9.0984431334284253</v>
      </c>
      <c r="Y555" s="26">
        <v>3.6666666666666665</v>
      </c>
      <c r="Z555" s="27">
        <f t="shared" si="186"/>
        <v>0.66900678095857558</v>
      </c>
      <c r="AA555" s="27">
        <f t="shared" si="187"/>
        <v>2.0412414523193148</v>
      </c>
      <c r="AB555" s="29">
        <v>248.83333333333334</v>
      </c>
      <c r="AC555" s="27">
        <f t="shared" si="188"/>
        <v>2.397650382464636</v>
      </c>
      <c r="AD555" s="27">
        <f t="shared" si="189"/>
        <v>15.790292376436016</v>
      </c>
      <c r="AE555" s="30">
        <v>1.36</v>
      </c>
      <c r="AF555" s="27">
        <f t="shared" si="190"/>
        <v>0.37291200297010663</v>
      </c>
      <c r="AG555" s="27">
        <f t="shared" si="191"/>
        <v>1.3638181696985856</v>
      </c>
      <c r="AH555" s="31">
        <v>9.3333333333333339</v>
      </c>
      <c r="AI555" s="27">
        <f t="shared" si="192"/>
        <v>1.0142404391146103</v>
      </c>
      <c r="AJ555" s="27">
        <f t="shared" si="193"/>
        <v>3.1358146203711299</v>
      </c>
      <c r="AK555" s="25">
        <v>2.72</v>
      </c>
      <c r="AL555" s="27">
        <f t="shared" si="194"/>
        <v>0.57054293988189753</v>
      </c>
      <c r="AM555" s="27">
        <f t="shared" si="195"/>
        <v>1.794435844492636</v>
      </c>
    </row>
    <row r="556" spans="1:39" s="25" customFormat="1" x14ac:dyDescent="0.2">
      <c r="A556" s="25">
        <v>49</v>
      </c>
      <c r="B556" s="25">
        <v>3</v>
      </c>
      <c r="C556" s="26">
        <v>49.03</v>
      </c>
      <c r="D556" s="26" t="s">
        <v>317</v>
      </c>
      <c r="E556" s="9" t="s">
        <v>15</v>
      </c>
      <c r="F556" s="9">
        <v>1</v>
      </c>
      <c r="G556" s="27">
        <v>2</v>
      </c>
      <c r="H556" s="27">
        <f t="shared" si="176"/>
        <v>0.47712125471966244</v>
      </c>
      <c r="I556" s="27">
        <f t="shared" si="177"/>
        <v>1.5811388300841898</v>
      </c>
      <c r="J556" s="27">
        <v>100</v>
      </c>
      <c r="K556" s="27">
        <f t="shared" si="178"/>
        <v>2.0043213737826426</v>
      </c>
      <c r="L556" s="27">
        <f t="shared" si="179"/>
        <v>10.024968827881711</v>
      </c>
      <c r="M556" s="27">
        <v>107</v>
      </c>
      <c r="N556" s="27">
        <f t="shared" si="180"/>
        <v>2.0334237554869499</v>
      </c>
      <c r="O556" s="27">
        <f t="shared" si="181"/>
        <v>10.36822067666386</v>
      </c>
      <c r="P556" s="26" t="s">
        <v>29</v>
      </c>
      <c r="Q556" s="31" t="s">
        <v>29</v>
      </c>
      <c r="R556" s="31" t="s">
        <v>29</v>
      </c>
      <c r="S556" s="28" t="s">
        <v>29</v>
      </c>
      <c r="T556" s="31" t="s">
        <v>29</v>
      </c>
      <c r="U556" s="31" t="s">
        <v>29</v>
      </c>
      <c r="V556" s="28">
        <v>130.98699210012754</v>
      </c>
      <c r="W556" s="27">
        <f t="shared" si="184"/>
        <v>2.1205311316792868</v>
      </c>
      <c r="X556" s="27">
        <f t="shared" si="185"/>
        <v>11.466777755765895</v>
      </c>
      <c r="Y556" s="26">
        <v>4</v>
      </c>
      <c r="Z556" s="27">
        <f t="shared" si="186"/>
        <v>0.69897000433601886</v>
      </c>
      <c r="AA556" s="27">
        <f t="shared" si="187"/>
        <v>2.1213203435596424</v>
      </c>
      <c r="AB556" s="29">
        <v>300</v>
      </c>
      <c r="AC556" s="27">
        <f t="shared" si="188"/>
        <v>2.4785664955938436</v>
      </c>
      <c r="AD556" s="27">
        <f t="shared" si="189"/>
        <v>17.334935823359714</v>
      </c>
      <c r="AE556" s="30">
        <v>1.1599999999999999</v>
      </c>
      <c r="AF556" s="27">
        <f t="shared" si="190"/>
        <v>0.3344537511509309</v>
      </c>
      <c r="AG556" s="27">
        <f t="shared" si="191"/>
        <v>1.2884098726725126</v>
      </c>
      <c r="AH556" s="31" t="s">
        <v>29</v>
      </c>
      <c r="AI556" s="31" t="s">
        <v>29</v>
      </c>
      <c r="AJ556" s="31" t="s">
        <v>29</v>
      </c>
      <c r="AK556" s="31" t="s">
        <v>29</v>
      </c>
      <c r="AL556" s="31" t="s">
        <v>29</v>
      </c>
      <c r="AM556" s="31" t="s">
        <v>29</v>
      </c>
    </row>
    <row r="557" spans="1:39" s="25" customFormat="1" x14ac:dyDescent="0.2">
      <c r="A557" s="25">
        <v>49</v>
      </c>
      <c r="B557" s="25">
        <v>4</v>
      </c>
      <c r="C557" s="26">
        <v>49.04</v>
      </c>
      <c r="D557" s="26" t="s">
        <v>317</v>
      </c>
      <c r="E557" s="9" t="s">
        <v>23</v>
      </c>
      <c r="F557" s="9">
        <v>1</v>
      </c>
      <c r="G557" s="27">
        <v>12</v>
      </c>
      <c r="H557" s="27">
        <f t="shared" si="176"/>
        <v>1.1139433523068367</v>
      </c>
      <c r="I557" s="27">
        <f t="shared" si="177"/>
        <v>3.5355339059327378</v>
      </c>
      <c r="J557" s="27">
        <v>80</v>
      </c>
      <c r="K557" s="27">
        <f t="shared" si="178"/>
        <v>1.9084850188786497</v>
      </c>
      <c r="L557" s="27">
        <f t="shared" si="179"/>
        <v>8.9721792224631809</v>
      </c>
      <c r="M557" s="27">
        <v>85</v>
      </c>
      <c r="N557" s="27">
        <f t="shared" si="180"/>
        <v>1.9344984512435677</v>
      </c>
      <c r="O557" s="27">
        <f t="shared" si="181"/>
        <v>9.2466210044534645</v>
      </c>
      <c r="P557" s="26" t="s">
        <v>29</v>
      </c>
      <c r="Q557" s="31" t="s">
        <v>29</v>
      </c>
      <c r="R557" s="31" t="s">
        <v>29</v>
      </c>
      <c r="S557" s="28">
        <v>109.63312356034135</v>
      </c>
      <c r="T557" s="27">
        <f t="shared" si="182"/>
        <v>2.0438851742179631</v>
      </c>
      <c r="U557" s="27">
        <f t="shared" si="183"/>
        <v>10.494432979458269</v>
      </c>
      <c r="V557" s="28">
        <v>83.9133284195876</v>
      </c>
      <c r="W557" s="27">
        <f t="shared" si="184"/>
        <v>1.9289758646227855</v>
      </c>
      <c r="X557" s="27">
        <f t="shared" si="185"/>
        <v>9.1876726334577032</v>
      </c>
      <c r="Y557" s="26">
        <v>2.6666666666666665</v>
      </c>
      <c r="Z557" s="27">
        <f t="shared" si="186"/>
        <v>0.56427143043856254</v>
      </c>
      <c r="AA557" s="27">
        <f t="shared" si="187"/>
        <v>1.7795130420052185</v>
      </c>
      <c r="AB557" s="29">
        <v>207.5</v>
      </c>
      <c r="AC557" s="27">
        <f t="shared" si="188"/>
        <v>2.3191060593097763</v>
      </c>
      <c r="AD557" s="27">
        <f t="shared" si="189"/>
        <v>14.422205101855956</v>
      </c>
      <c r="AE557" s="30">
        <v>1.25</v>
      </c>
      <c r="AF557" s="27">
        <f t="shared" si="190"/>
        <v>0.35218251811136247</v>
      </c>
      <c r="AG557" s="27">
        <f t="shared" si="191"/>
        <v>1.3228756555322954</v>
      </c>
      <c r="AH557" s="31">
        <v>2.7333333333333329</v>
      </c>
      <c r="AI557" s="27">
        <f t="shared" si="192"/>
        <v>0.57209676795051911</v>
      </c>
      <c r="AJ557" s="27">
        <f t="shared" si="193"/>
        <v>1.7981471945681569</v>
      </c>
      <c r="AK557" s="25">
        <v>2.0099999999999998</v>
      </c>
      <c r="AL557" s="27">
        <f t="shared" si="194"/>
        <v>0.47856649559384334</v>
      </c>
      <c r="AM557" s="27">
        <f t="shared" si="195"/>
        <v>1.5842979517754858</v>
      </c>
    </row>
    <row r="558" spans="1:39" s="25" customFormat="1" x14ac:dyDescent="0.2">
      <c r="A558" s="25">
        <v>49</v>
      </c>
      <c r="B558" s="25">
        <v>5</v>
      </c>
      <c r="C558" s="26">
        <v>49.05</v>
      </c>
      <c r="D558" s="26" t="s">
        <v>317</v>
      </c>
      <c r="E558" s="9" t="s">
        <v>31</v>
      </c>
      <c r="F558" s="9">
        <v>1</v>
      </c>
      <c r="G558" s="27">
        <v>12</v>
      </c>
      <c r="H558" s="27">
        <f t="shared" si="176"/>
        <v>1.1139433523068367</v>
      </c>
      <c r="I558" s="27">
        <f t="shared" si="177"/>
        <v>3.5355339059327378</v>
      </c>
      <c r="J558" s="27">
        <v>85</v>
      </c>
      <c r="K558" s="27">
        <f t="shared" si="178"/>
        <v>1.9344984512435677</v>
      </c>
      <c r="L558" s="27">
        <f t="shared" si="179"/>
        <v>9.2466210044534645</v>
      </c>
      <c r="M558" s="27">
        <v>92</v>
      </c>
      <c r="N558" s="27">
        <f t="shared" si="180"/>
        <v>1.968482948553935</v>
      </c>
      <c r="O558" s="27">
        <f t="shared" si="181"/>
        <v>9.6176920308356717</v>
      </c>
      <c r="P558" s="26" t="s">
        <v>29</v>
      </c>
      <c r="Q558" s="31" t="s">
        <v>29</v>
      </c>
      <c r="R558" s="31" t="s">
        <v>29</v>
      </c>
      <c r="S558" s="28">
        <v>91.988237920951391</v>
      </c>
      <c r="T558" s="27">
        <f t="shared" si="182"/>
        <v>1.9684280181337062</v>
      </c>
      <c r="U558" s="27">
        <f t="shared" si="183"/>
        <v>9.6170805300232036</v>
      </c>
      <c r="V558" s="28">
        <v>77.564274887371482</v>
      </c>
      <c r="W558" s="27">
        <f t="shared" si="184"/>
        <v>1.8952251065187753</v>
      </c>
      <c r="X558" s="27">
        <f t="shared" si="185"/>
        <v>8.8353989659421419</v>
      </c>
      <c r="Y558" s="26">
        <v>2</v>
      </c>
      <c r="Z558" s="27">
        <f t="shared" si="186"/>
        <v>0.47712125471966244</v>
      </c>
      <c r="AA558" s="27">
        <f t="shared" si="187"/>
        <v>1.5811388300841898</v>
      </c>
      <c r="AB558" s="29">
        <v>174</v>
      </c>
      <c r="AC558" s="27">
        <f t="shared" si="188"/>
        <v>2.2430380486862944</v>
      </c>
      <c r="AD558" s="27">
        <f t="shared" si="189"/>
        <v>13.209844813622906</v>
      </c>
      <c r="AE558" s="30">
        <v>1.31</v>
      </c>
      <c r="AF558" s="27">
        <f t="shared" si="190"/>
        <v>0.36361197989214433</v>
      </c>
      <c r="AG558" s="27">
        <f t="shared" si="191"/>
        <v>1.3453624047073711</v>
      </c>
      <c r="AH558" s="31" t="s">
        <v>29</v>
      </c>
      <c r="AI558" s="31" t="s">
        <v>29</v>
      </c>
      <c r="AJ558" s="31" t="s">
        <v>29</v>
      </c>
      <c r="AK558" s="31" t="s">
        <v>29</v>
      </c>
      <c r="AL558" s="31" t="s">
        <v>29</v>
      </c>
      <c r="AM558" s="31" t="s">
        <v>29</v>
      </c>
    </row>
    <row r="559" spans="1:39" s="25" customFormat="1" x14ac:dyDescent="0.2">
      <c r="A559" s="25">
        <v>49</v>
      </c>
      <c r="B559" s="25">
        <v>6</v>
      </c>
      <c r="C559" s="26">
        <v>49.06</v>
      </c>
      <c r="D559" s="26" t="s">
        <v>317</v>
      </c>
      <c r="E559" s="9" t="s">
        <v>37</v>
      </c>
      <c r="F559" s="9">
        <v>1</v>
      </c>
      <c r="G559" s="27">
        <v>9</v>
      </c>
      <c r="H559" s="27">
        <f t="shared" si="176"/>
        <v>1</v>
      </c>
      <c r="I559" s="27">
        <f t="shared" si="177"/>
        <v>3.082207001484488</v>
      </c>
      <c r="J559" s="27">
        <v>80</v>
      </c>
      <c r="K559" s="27">
        <f t="shared" si="178"/>
        <v>1.9084850188786497</v>
      </c>
      <c r="L559" s="27">
        <f t="shared" si="179"/>
        <v>8.9721792224631809</v>
      </c>
      <c r="M559" s="27">
        <v>80</v>
      </c>
      <c r="N559" s="27">
        <f t="shared" si="180"/>
        <v>1.9084850188786497</v>
      </c>
      <c r="O559" s="27">
        <f t="shared" si="181"/>
        <v>8.9721792224631809</v>
      </c>
      <c r="P559" s="26" t="s">
        <v>29</v>
      </c>
      <c r="Q559" s="31" t="s">
        <v>29</v>
      </c>
      <c r="R559" s="31" t="s">
        <v>29</v>
      </c>
      <c r="S559" s="28">
        <v>89.155740523875778</v>
      </c>
      <c r="T559" s="27">
        <f t="shared" si="182"/>
        <v>1.9549933849515924</v>
      </c>
      <c r="U559" s="27">
        <f t="shared" si="183"/>
        <v>9.4686715289884127</v>
      </c>
      <c r="V559" s="28">
        <v>84.504032538107666</v>
      </c>
      <c r="W559" s="27">
        <f t="shared" si="184"/>
        <v>1.9319865973919153</v>
      </c>
      <c r="X559" s="27">
        <f t="shared" si="185"/>
        <v>9.2197631497836028</v>
      </c>
      <c r="Y559" s="26">
        <f>8/3</f>
        <v>2.6666666666666665</v>
      </c>
      <c r="Z559" s="27">
        <f t="shared" si="186"/>
        <v>0.56427143043856254</v>
      </c>
      <c r="AA559" s="27">
        <f t="shared" si="187"/>
        <v>1.7795130420052185</v>
      </c>
      <c r="AB559" s="29">
        <v>164.33333333333334</v>
      </c>
      <c r="AC559" s="27">
        <f t="shared" si="188"/>
        <v>2.2183604217705351</v>
      </c>
      <c r="AD559" s="27">
        <f t="shared" si="189"/>
        <v>12.838743448380505</v>
      </c>
      <c r="AE559" s="30">
        <v>1.1000000000000001</v>
      </c>
      <c r="AF559" s="27">
        <f t="shared" si="190"/>
        <v>0.3222192947339193</v>
      </c>
      <c r="AG559" s="27">
        <f t="shared" si="191"/>
        <v>1.2649110640673518</v>
      </c>
      <c r="AH559" s="31">
        <v>9.2333333333333343</v>
      </c>
      <c r="AI559" s="27">
        <f t="shared" si="192"/>
        <v>1.0100171207575241</v>
      </c>
      <c r="AJ559" s="27">
        <f t="shared" si="193"/>
        <v>3.1198290551460244</v>
      </c>
      <c r="AK559" s="25">
        <v>1.9</v>
      </c>
      <c r="AL559" s="27">
        <f t="shared" si="194"/>
        <v>0.46239799789895608</v>
      </c>
      <c r="AM559" s="27">
        <f t="shared" si="195"/>
        <v>1.5491933384829668</v>
      </c>
    </row>
    <row r="560" spans="1:39" s="25" customFormat="1" x14ac:dyDescent="0.2">
      <c r="A560" s="25">
        <v>49</v>
      </c>
      <c r="B560" s="25">
        <v>7</v>
      </c>
      <c r="C560" s="26">
        <v>49.07</v>
      </c>
      <c r="D560" s="26" t="s">
        <v>314</v>
      </c>
      <c r="E560" s="9" t="s">
        <v>144</v>
      </c>
      <c r="F560" s="9">
        <v>2</v>
      </c>
      <c r="G560" s="27">
        <v>12</v>
      </c>
      <c r="H560" s="27">
        <f t="shared" si="176"/>
        <v>1.1139433523068367</v>
      </c>
      <c r="I560" s="27">
        <f t="shared" si="177"/>
        <v>3.5355339059327378</v>
      </c>
      <c r="J560" s="27">
        <v>73</v>
      </c>
      <c r="K560" s="27">
        <f t="shared" si="178"/>
        <v>1.8692317197309762</v>
      </c>
      <c r="L560" s="27">
        <f t="shared" si="179"/>
        <v>8.5732140997411239</v>
      </c>
      <c r="M560" s="27">
        <v>80</v>
      </c>
      <c r="N560" s="27">
        <f t="shared" si="180"/>
        <v>1.9084850188786497</v>
      </c>
      <c r="O560" s="27">
        <f t="shared" si="181"/>
        <v>8.9721792224631809</v>
      </c>
      <c r="P560" s="26" t="s">
        <v>29</v>
      </c>
      <c r="Q560" s="31" t="s">
        <v>29</v>
      </c>
      <c r="R560" s="31" t="s">
        <v>29</v>
      </c>
      <c r="S560" s="28">
        <v>86.655174193773746</v>
      </c>
      <c r="T560" s="27">
        <f t="shared" si="182"/>
        <v>1.9427775571380881</v>
      </c>
      <c r="U560" s="27">
        <f t="shared" si="183"/>
        <v>9.3356935571907957</v>
      </c>
      <c r="V560" s="28">
        <v>69.669465947800617</v>
      </c>
      <c r="W560" s="27">
        <f t="shared" si="184"/>
        <v>1.8492318093450095</v>
      </c>
      <c r="X560" s="27">
        <f t="shared" si="185"/>
        <v>8.3767216706657148</v>
      </c>
      <c r="Y560" s="26">
        <f>8/3</f>
        <v>2.6666666666666665</v>
      </c>
      <c r="Z560" s="27">
        <f t="shared" si="186"/>
        <v>0.56427143043856254</v>
      </c>
      <c r="AA560" s="27">
        <f t="shared" si="187"/>
        <v>1.7795130420052185</v>
      </c>
      <c r="AB560" s="29">
        <v>172.16666666666666</v>
      </c>
      <c r="AC560" s="27">
        <f t="shared" si="188"/>
        <v>2.2384642971735338</v>
      </c>
      <c r="AD560" s="27">
        <f t="shared" si="189"/>
        <v>13.140268896284683</v>
      </c>
      <c r="AE560" s="30">
        <v>0.98</v>
      </c>
      <c r="AF560" s="27">
        <f t="shared" si="190"/>
        <v>0.2966651902615311</v>
      </c>
      <c r="AG560" s="27">
        <f t="shared" si="191"/>
        <v>1.2165525060596438</v>
      </c>
      <c r="AH560" s="31">
        <v>41.599999999999994</v>
      </c>
      <c r="AI560" s="27">
        <f t="shared" si="192"/>
        <v>1.6294095991027189</v>
      </c>
      <c r="AJ560" s="27">
        <f t="shared" si="193"/>
        <v>6.4884512790033337</v>
      </c>
      <c r="AK560" s="25">
        <v>1.7749999999999999</v>
      </c>
      <c r="AL560" s="27">
        <f t="shared" si="194"/>
        <v>0.44326298745869502</v>
      </c>
      <c r="AM560" s="27">
        <f t="shared" si="195"/>
        <v>1.5083103128998356</v>
      </c>
    </row>
    <row r="561" spans="1:39" s="25" customFormat="1" x14ac:dyDescent="0.2">
      <c r="A561" s="25">
        <v>49</v>
      </c>
      <c r="B561" s="25">
        <v>8</v>
      </c>
      <c r="C561" s="26">
        <v>49.08</v>
      </c>
      <c r="D561" s="26" t="s">
        <v>314</v>
      </c>
      <c r="E561" s="9" t="s">
        <v>147</v>
      </c>
      <c r="F561" s="9">
        <v>2</v>
      </c>
      <c r="G561" s="27">
        <v>12</v>
      </c>
      <c r="H561" s="27">
        <f t="shared" si="176"/>
        <v>1.1139433523068367</v>
      </c>
      <c r="I561" s="27">
        <f t="shared" si="177"/>
        <v>3.5355339059327378</v>
      </c>
      <c r="J561" s="27">
        <v>80</v>
      </c>
      <c r="K561" s="27">
        <f t="shared" si="178"/>
        <v>1.9084850188786497</v>
      </c>
      <c r="L561" s="27">
        <f t="shared" si="179"/>
        <v>8.9721792224631809</v>
      </c>
      <c r="M561" s="27">
        <v>85</v>
      </c>
      <c r="N561" s="27">
        <f t="shared" si="180"/>
        <v>1.9344984512435677</v>
      </c>
      <c r="O561" s="27">
        <f t="shared" si="181"/>
        <v>9.2466210044534645</v>
      </c>
      <c r="P561" s="26" t="s">
        <v>29</v>
      </c>
      <c r="Q561" s="31" t="s">
        <v>29</v>
      </c>
      <c r="R561" s="31" t="s">
        <v>29</v>
      </c>
      <c r="S561" s="28" t="s">
        <v>29</v>
      </c>
      <c r="T561" s="31" t="s">
        <v>29</v>
      </c>
      <c r="U561" s="31" t="s">
        <v>29</v>
      </c>
      <c r="V561" s="28">
        <v>109.30341494923783</v>
      </c>
      <c r="W561" s="27">
        <f t="shared" si="184"/>
        <v>2.0425889582303243</v>
      </c>
      <c r="X561" s="27">
        <f t="shared" si="185"/>
        <v>10.478712466197258</v>
      </c>
      <c r="Y561" s="26">
        <v>4.333333333333333</v>
      </c>
      <c r="Z561" s="27">
        <f t="shared" si="186"/>
        <v>0.7269987279362623</v>
      </c>
      <c r="AA561" s="27">
        <f t="shared" si="187"/>
        <v>2.1984843263788196</v>
      </c>
      <c r="AB561" s="29">
        <v>117.5</v>
      </c>
      <c r="AC561" s="27">
        <f t="shared" si="188"/>
        <v>2.0737183503461227</v>
      </c>
      <c r="AD561" s="27">
        <f t="shared" si="189"/>
        <v>10.862780491200215</v>
      </c>
      <c r="AE561" s="30">
        <v>1.1499999999999999</v>
      </c>
      <c r="AF561" s="27">
        <f t="shared" si="190"/>
        <v>0.33243845991560533</v>
      </c>
      <c r="AG561" s="27">
        <f t="shared" si="191"/>
        <v>1.2845232578665129</v>
      </c>
      <c r="AH561" s="31">
        <v>20.3</v>
      </c>
      <c r="AI561" s="27">
        <f t="shared" si="192"/>
        <v>1.3283796034387378</v>
      </c>
      <c r="AJ561" s="27">
        <f t="shared" si="193"/>
        <v>4.5607017003965522</v>
      </c>
      <c r="AK561" s="25">
        <v>1.8</v>
      </c>
      <c r="AL561" s="27">
        <f t="shared" si="194"/>
        <v>0.44715803134221921</v>
      </c>
      <c r="AM561" s="27">
        <f t="shared" si="195"/>
        <v>1.51657508881031</v>
      </c>
    </row>
    <row r="562" spans="1:39" s="25" customFormat="1" x14ac:dyDescent="0.2">
      <c r="A562" s="25">
        <v>49</v>
      </c>
      <c r="B562" s="25">
        <v>9</v>
      </c>
      <c r="C562" s="26">
        <v>49.09</v>
      </c>
      <c r="D562" s="26" t="s">
        <v>314</v>
      </c>
      <c r="E562" s="9" t="s">
        <v>151</v>
      </c>
      <c r="F562" s="9">
        <v>2</v>
      </c>
      <c r="G562" s="27">
        <v>7</v>
      </c>
      <c r="H562" s="27">
        <f t="shared" si="176"/>
        <v>0.90308998699194354</v>
      </c>
      <c r="I562" s="27">
        <f t="shared" si="177"/>
        <v>2.7386127875258306</v>
      </c>
      <c r="J562" s="27">
        <v>80</v>
      </c>
      <c r="K562" s="27">
        <f t="shared" si="178"/>
        <v>1.9084850188786497</v>
      </c>
      <c r="L562" s="27">
        <f t="shared" si="179"/>
        <v>8.9721792224631809</v>
      </c>
      <c r="M562" s="27">
        <v>85</v>
      </c>
      <c r="N562" s="27">
        <f t="shared" si="180"/>
        <v>1.9344984512435677</v>
      </c>
      <c r="O562" s="27">
        <f t="shared" si="181"/>
        <v>9.2466210044534645</v>
      </c>
      <c r="P562" s="26" t="s">
        <v>29</v>
      </c>
      <c r="Q562" s="31" t="s">
        <v>29</v>
      </c>
      <c r="R562" s="31" t="s">
        <v>29</v>
      </c>
      <c r="S562" s="28">
        <v>91.166798986867079</v>
      </c>
      <c r="T562" s="27">
        <f t="shared" si="182"/>
        <v>1.964574504420783</v>
      </c>
      <c r="U562" s="27">
        <f t="shared" si="183"/>
        <v>9.5742779877579842</v>
      </c>
      <c r="V562" s="28">
        <v>82.296123254599536</v>
      </c>
      <c r="W562" s="27">
        <f t="shared" si="184"/>
        <v>1.9206247890620753</v>
      </c>
      <c r="X562" s="27">
        <f t="shared" si="185"/>
        <v>9.0992375095169127</v>
      </c>
      <c r="Y562" s="26">
        <v>2.3333333333333335</v>
      </c>
      <c r="Z562" s="27">
        <f t="shared" si="186"/>
        <v>0.52287874528033762</v>
      </c>
      <c r="AA562" s="27">
        <f t="shared" si="187"/>
        <v>1.6832508230603465</v>
      </c>
      <c r="AB562" s="29">
        <v>168.5</v>
      </c>
      <c r="AC562" s="27">
        <f t="shared" si="188"/>
        <v>2.2291697025391009</v>
      </c>
      <c r="AD562" s="27">
        <f t="shared" si="189"/>
        <v>13</v>
      </c>
      <c r="AE562" s="30">
        <v>1.04</v>
      </c>
      <c r="AF562" s="27">
        <f t="shared" si="190"/>
        <v>0.30963016742589877</v>
      </c>
      <c r="AG562" s="27">
        <f t="shared" si="191"/>
        <v>1.2409673645990857</v>
      </c>
      <c r="AH562" s="31">
        <v>10.166666666666666</v>
      </c>
      <c r="AI562" s="27">
        <f t="shared" si="192"/>
        <v>1.0479235523171828</v>
      </c>
      <c r="AJ562" s="27">
        <f t="shared" si="193"/>
        <v>3.2659863237109041</v>
      </c>
      <c r="AK562" s="25">
        <v>2.1800000000000002</v>
      </c>
      <c r="AL562" s="27">
        <f t="shared" si="194"/>
        <v>0.50242711998443268</v>
      </c>
      <c r="AM562" s="27">
        <f t="shared" si="195"/>
        <v>1.6370705543744901</v>
      </c>
    </row>
    <row r="563" spans="1:39" s="25" customFormat="1" x14ac:dyDescent="0.2">
      <c r="A563" s="25">
        <v>49</v>
      </c>
      <c r="B563" s="25">
        <v>10</v>
      </c>
      <c r="C563" s="26">
        <v>49.1</v>
      </c>
      <c r="D563" s="26" t="s">
        <v>314</v>
      </c>
      <c r="E563" s="9" t="s">
        <v>155</v>
      </c>
      <c r="F563" s="9">
        <v>2</v>
      </c>
      <c r="G563" s="27">
        <v>4</v>
      </c>
      <c r="H563" s="27">
        <f t="shared" si="176"/>
        <v>0.69897000433601886</v>
      </c>
      <c r="I563" s="27">
        <f t="shared" si="177"/>
        <v>2.1213203435596424</v>
      </c>
      <c r="J563" s="27">
        <v>100</v>
      </c>
      <c r="K563" s="27">
        <f t="shared" si="178"/>
        <v>2.0043213737826426</v>
      </c>
      <c r="L563" s="27">
        <f t="shared" si="179"/>
        <v>10.024968827881711</v>
      </c>
      <c r="M563" s="27">
        <v>100</v>
      </c>
      <c r="N563" s="27">
        <f t="shared" si="180"/>
        <v>2.0043213737826426</v>
      </c>
      <c r="O563" s="27">
        <f t="shared" si="181"/>
        <v>10.024968827881711</v>
      </c>
      <c r="P563" s="26" t="s">
        <v>29</v>
      </c>
      <c r="Q563" s="31" t="s">
        <v>29</v>
      </c>
      <c r="R563" s="31" t="s">
        <v>29</v>
      </c>
      <c r="S563" s="28">
        <v>95.744975115857528</v>
      </c>
      <c r="T563" s="27">
        <f t="shared" si="182"/>
        <v>1.9856284172451864</v>
      </c>
      <c r="U563" s="27">
        <f t="shared" si="183"/>
        <v>9.8104523400227333</v>
      </c>
      <c r="V563" s="28">
        <v>69.534967016260154</v>
      </c>
      <c r="W563" s="27">
        <f t="shared" si="184"/>
        <v>1.84840446759335</v>
      </c>
      <c r="X563" s="27">
        <f t="shared" si="185"/>
        <v>8.3686896833530735</v>
      </c>
      <c r="Y563" s="26">
        <v>4.666666666666667</v>
      </c>
      <c r="Z563" s="27">
        <f t="shared" si="186"/>
        <v>0.75332766665861151</v>
      </c>
      <c r="AA563" s="27">
        <f t="shared" si="187"/>
        <v>2.2730302828309759</v>
      </c>
      <c r="AB563" s="29">
        <v>292.5</v>
      </c>
      <c r="AC563" s="27">
        <f t="shared" si="188"/>
        <v>2.4676081055836332</v>
      </c>
      <c r="AD563" s="27">
        <f t="shared" si="189"/>
        <v>17.11724276862369</v>
      </c>
      <c r="AE563" s="30">
        <v>0.94</v>
      </c>
      <c r="AF563" s="27">
        <f t="shared" si="190"/>
        <v>0.28780172993022601</v>
      </c>
      <c r="AG563" s="27">
        <f t="shared" si="191"/>
        <v>1.2</v>
      </c>
      <c r="AH563" s="31">
        <v>3.3333333333333215E-2</v>
      </c>
      <c r="AI563" s="27">
        <f t="shared" si="192"/>
        <v>1.4240439114610193E-2</v>
      </c>
      <c r="AJ563" s="27">
        <f t="shared" si="193"/>
        <v>0.73029674334022143</v>
      </c>
      <c r="AK563" s="25">
        <v>3.05</v>
      </c>
      <c r="AL563" s="27">
        <f t="shared" si="194"/>
        <v>0.60745502321466849</v>
      </c>
      <c r="AM563" s="27">
        <f t="shared" si="195"/>
        <v>1.8841443681416772</v>
      </c>
    </row>
    <row r="564" spans="1:39" s="25" customFormat="1" x14ac:dyDescent="0.2">
      <c r="A564" s="25">
        <v>49</v>
      </c>
      <c r="B564" s="25">
        <v>11</v>
      </c>
      <c r="C564" s="26">
        <v>49.11</v>
      </c>
      <c r="D564" s="26" t="s">
        <v>314</v>
      </c>
      <c r="E564" s="9" t="s">
        <v>65</v>
      </c>
      <c r="F564" s="9">
        <v>2</v>
      </c>
      <c r="G564" s="27">
        <v>8</v>
      </c>
      <c r="H564" s="27">
        <f t="shared" si="176"/>
        <v>0.95424250943932487</v>
      </c>
      <c r="I564" s="27">
        <f t="shared" si="177"/>
        <v>2.9154759474226504</v>
      </c>
      <c r="J564" s="27">
        <v>80</v>
      </c>
      <c r="K564" s="27">
        <f t="shared" si="178"/>
        <v>1.9084850188786497</v>
      </c>
      <c r="L564" s="27">
        <f t="shared" si="179"/>
        <v>8.9721792224631809</v>
      </c>
      <c r="M564" s="27">
        <v>85</v>
      </c>
      <c r="N564" s="27">
        <f t="shared" si="180"/>
        <v>1.9344984512435677</v>
      </c>
      <c r="O564" s="27">
        <f t="shared" si="181"/>
        <v>9.2466210044534645</v>
      </c>
      <c r="P564" s="26" t="s">
        <v>29</v>
      </c>
      <c r="Q564" s="31" t="s">
        <v>29</v>
      </c>
      <c r="R564" s="31" t="s">
        <v>29</v>
      </c>
      <c r="S564" s="28">
        <v>132.36631143730966</v>
      </c>
      <c r="T564" s="27">
        <f t="shared" si="182"/>
        <v>2.1250461398908644</v>
      </c>
      <c r="U564" s="27">
        <f t="shared" si="183"/>
        <v>11.526765003126838</v>
      </c>
      <c r="V564" s="28">
        <v>99.83525318303812</v>
      </c>
      <c r="W564" s="27">
        <f t="shared" si="184"/>
        <v>2.0036123930839866</v>
      </c>
      <c r="X564" s="27">
        <f t="shared" si="185"/>
        <v>10.016748633316007</v>
      </c>
      <c r="Y564" s="26">
        <v>5.666666666666667</v>
      </c>
      <c r="Z564" s="27">
        <f t="shared" si="186"/>
        <v>0.82390874094431876</v>
      </c>
      <c r="AA564" s="27">
        <f t="shared" si="187"/>
        <v>2.4832774042918899</v>
      </c>
      <c r="AB564" s="29">
        <v>227.5</v>
      </c>
      <c r="AC564" s="27">
        <f t="shared" si="188"/>
        <v>2.3588862044058692</v>
      </c>
      <c r="AD564" s="27">
        <f t="shared" si="189"/>
        <v>15.0996688705415</v>
      </c>
      <c r="AE564" s="30">
        <v>1.04</v>
      </c>
      <c r="AF564" s="27">
        <f t="shared" si="190"/>
        <v>0.30963016742589877</v>
      </c>
      <c r="AG564" s="27">
        <f t="shared" si="191"/>
        <v>1.2409673645990857</v>
      </c>
      <c r="AH564" s="31" t="s">
        <v>29</v>
      </c>
      <c r="AI564" s="31" t="s">
        <v>29</v>
      </c>
      <c r="AJ564" s="31" t="s">
        <v>29</v>
      </c>
      <c r="AK564" s="31" t="s">
        <v>29</v>
      </c>
      <c r="AL564" s="31" t="s">
        <v>29</v>
      </c>
      <c r="AM564" s="31" t="s">
        <v>29</v>
      </c>
    </row>
    <row r="565" spans="1:39" s="25" customFormat="1" x14ac:dyDescent="0.2">
      <c r="A565" s="25">
        <v>49</v>
      </c>
      <c r="B565" s="25">
        <v>12</v>
      </c>
      <c r="C565" s="26">
        <v>49.12</v>
      </c>
      <c r="D565" s="26" t="s">
        <v>312</v>
      </c>
      <c r="E565" s="9" t="s">
        <v>9</v>
      </c>
      <c r="F565" s="9">
        <v>2</v>
      </c>
      <c r="G565" s="27">
        <v>9</v>
      </c>
      <c r="H565" s="27">
        <f t="shared" si="176"/>
        <v>1</v>
      </c>
      <c r="I565" s="27">
        <f t="shared" si="177"/>
        <v>3.082207001484488</v>
      </c>
      <c r="J565" s="27">
        <v>122</v>
      </c>
      <c r="K565" s="27">
        <f t="shared" si="178"/>
        <v>2.0899051114393981</v>
      </c>
      <c r="L565" s="27">
        <f t="shared" si="179"/>
        <v>11.067971810589327</v>
      </c>
      <c r="M565" s="27">
        <v>122</v>
      </c>
      <c r="N565" s="27">
        <f t="shared" si="180"/>
        <v>2.0899051114393981</v>
      </c>
      <c r="O565" s="27">
        <f t="shared" si="181"/>
        <v>11.067971810589327</v>
      </c>
      <c r="P565" s="26" t="s">
        <v>29</v>
      </c>
      <c r="Q565" s="31" t="s">
        <v>29</v>
      </c>
      <c r="R565" s="31" t="s">
        <v>29</v>
      </c>
      <c r="S565" s="28">
        <v>105.70741790365365</v>
      </c>
      <c r="T565" s="27">
        <f t="shared" si="182"/>
        <v>2.0281946110144062</v>
      </c>
      <c r="U565" s="27">
        <f t="shared" si="183"/>
        <v>10.305698321979625</v>
      </c>
      <c r="V565" s="28">
        <v>99.107676968263746</v>
      </c>
      <c r="W565" s="27">
        <f t="shared" si="184"/>
        <v>2.0004673835443687</v>
      </c>
      <c r="X565" s="27">
        <f t="shared" si="185"/>
        <v>9.9803645709094084</v>
      </c>
      <c r="Y565" s="28" t="s">
        <v>29</v>
      </c>
      <c r="Z565" s="31" t="s">
        <v>29</v>
      </c>
      <c r="AA565" s="31" t="s">
        <v>29</v>
      </c>
      <c r="AB565" s="31" t="s">
        <v>29</v>
      </c>
      <c r="AC565" s="31" t="s">
        <v>29</v>
      </c>
      <c r="AD565" s="31" t="s">
        <v>29</v>
      </c>
      <c r="AE565" s="30" t="s">
        <v>29</v>
      </c>
      <c r="AF565" s="31" t="s">
        <v>29</v>
      </c>
      <c r="AG565" s="31" t="s">
        <v>29</v>
      </c>
      <c r="AH565" s="31" t="s">
        <v>29</v>
      </c>
      <c r="AI565" s="31" t="s">
        <v>29</v>
      </c>
      <c r="AJ565" s="31" t="s">
        <v>29</v>
      </c>
      <c r="AK565" s="31" t="s">
        <v>29</v>
      </c>
      <c r="AL565" s="31" t="s">
        <v>29</v>
      </c>
      <c r="AM565" s="31" t="s">
        <v>29</v>
      </c>
    </row>
    <row r="566" spans="1:39" s="25" customFormat="1" x14ac:dyDescent="0.2">
      <c r="A566" s="25">
        <v>50</v>
      </c>
      <c r="B566" s="25">
        <v>1</v>
      </c>
      <c r="C566" s="26">
        <v>50.01</v>
      </c>
      <c r="D566" s="26" t="s">
        <v>317</v>
      </c>
      <c r="E566" s="9" t="s">
        <v>43</v>
      </c>
      <c r="F566" s="9">
        <v>1</v>
      </c>
      <c r="G566" s="27">
        <v>11</v>
      </c>
      <c r="H566" s="27">
        <f t="shared" si="176"/>
        <v>1.0791812460476249</v>
      </c>
      <c r="I566" s="27">
        <f t="shared" si="177"/>
        <v>3.3911649915626341</v>
      </c>
      <c r="J566" s="27">
        <v>85</v>
      </c>
      <c r="K566" s="27">
        <f t="shared" si="178"/>
        <v>1.9344984512435677</v>
      </c>
      <c r="L566" s="27">
        <f t="shared" si="179"/>
        <v>9.2466210044534645</v>
      </c>
      <c r="M566" s="27">
        <v>92</v>
      </c>
      <c r="N566" s="27">
        <f t="shared" si="180"/>
        <v>1.968482948553935</v>
      </c>
      <c r="O566" s="27">
        <f t="shared" si="181"/>
        <v>9.6176920308356717</v>
      </c>
      <c r="P566" s="26" t="s">
        <v>29</v>
      </c>
      <c r="Q566" s="31" t="s">
        <v>29</v>
      </c>
      <c r="R566" s="31" t="s">
        <v>29</v>
      </c>
      <c r="S566" s="28">
        <v>83.986622846893866</v>
      </c>
      <c r="T566" s="27">
        <f t="shared" si="182"/>
        <v>1.9293505718204125</v>
      </c>
      <c r="U566" s="27">
        <f t="shared" si="183"/>
        <v>9.1916605054197831</v>
      </c>
      <c r="V566" s="28">
        <v>80.971093252306943</v>
      </c>
      <c r="W566" s="27">
        <f t="shared" si="184"/>
        <v>1.9136607273310757</v>
      </c>
      <c r="X566" s="27">
        <f t="shared" si="185"/>
        <v>9.026133903965027</v>
      </c>
      <c r="Y566" s="26">
        <v>2.6666666666666665</v>
      </c>
      <c r="Z566" s="27">
        <f t="shared" si="186"/>
        <v>0.56427143043856254</v>
      </c>
      <c r="AA566" s="27">
        <f t="shared" si="187"/>
        <v>1.7795130420052185</v>
      </c>
      <c r="AB566" s="29">
        <v>160.83333333333334</v>
      </c>
      <c r="AC566" s="27">
        <f t="shared" si="188"/>
        <v>2.2090679795243613</v>
      </c>
      <c r="AD566" s="27">
        <f t="shared" si="189"/>
        <v>12.701705922171767</v>
      </c>
      <c r="AE566" s="30">
        <v>1.44</v>
      </c>
      <c r="AF566" s="27">
        <f t="shared" si="190"/>
        <v>0.38738982633872943</v>
      </c>
      <c r="AG566" s="27">
        <f t="shared" si="191"/>
        <v>1.3928388277184118</v>
      </c>
      <c r="AH566" s="31">
        <v>0.96666666666666679</v>
      </c>
      <c r="AI566" s="27">
        <f t="shared" si="192"/>
        <v>0.29373075692248179</v>
      </c>
      <c r="AJ566" s="27">
        <f t="shared" si="193"/>
        <v>1.2110601416389968</v>
      </c>
      <c r="AK566" s="25">
        <v>2.31</v>
      </c>
      <c r="AL566" s="27">
        <f t="shared" si="194"/>
        <v>0.51982799377571876</v>
      </c>
      <c r="AM566" s="27">
        <f t="shared" si="195"/>
        <v>1.6763054614240209</v>
      </c>
    </row>
    <row r="567" spans="1:39" s="25" customFormat="1" x14ac:dyDescent="0.2">
      <c r="A567" s="25">
        <v>50</v>
      </c>
      <c r="B567" s="25">
        <v>2</v>
      </c>
      <c r="C567" s="26">
        <v>50.02</v>
      </c>
      <c r="D567" s="26" t="s">
        <v>317</v>
      </c>
      <c r="E567" s="9" t="s">
        <v>47</v>
      </c>
      <c r="F567" s="9">
        <v>1</v>
      </c>
      <c r="G567" s="27">
        <v>11</v>
      </c>
      <c r="H567" s="27">
        <f t="shared" si="176"/>
        <v>1.0791812460476249</v>
      </c>
      <c r="I567" s="27">
        <f t="shared" si="177"/>
        <v>3.3911649915626341</v>
      </c>
      <c r="J567" s="27">
        <v>73</v>
      </c>
      <c r="K567" s="27">
        <f t="shared" si="178"/>
        <v>1.8692317197309762</v>
      </c>
      <c r="L567" s="27">
        <f t="shared" si="179"/>
        <v>8.5732140997411239</v>
      </c>
      <c r="M567" s="27">
        <v>80</v>
      </c>
      <c r="N567" s="27">
        <f t="shared" si="180"/>
        <v>1.9084850188786497</v>
      </c>
      <c r="O567" s="27">
        <f t="shared" si="181"/>
        <v>8.9721792224631809</v>
      </c>
      <c r="P567" s="26" t="s">
        <v>29</v>
      </c>
      <c r="Q567" s="31" t="s">
        <v>29</v>
      </c>
      <c r="R567" s="31" t="s">
        <v>29</v>
      </c>
      <c r="S567" s="28">
        <v>76.152099468674493</v>
      </c>
      <c r="T567" s="27">
        <f t="shared" si="182"/>
        <v>1.8873477486137404</v>
      </c>
      <c r="U567" s="27">
        <f t="shared" si="183"/>
        <v>8.7551184725664619</v>
      </c>
      <c r="V567" s="28">
        <v>63.602099300502459</v>
      </c>
      <c r="W567" s="27">
        <f t="shared" si="184"/>
        <v>1.8102466309952456</v>
      </c>
      <c r="X567" s="27">
        <f t="shared" si="185"/>
        <v>8.0063786633222929</v>
      </c>
      <c r="Y567" s="26">
        <f>10/3</f>
        <v>3.3333333333333335</v>
      </c>
      <c r="Z567" s="27">
        <f t="shared" si="186"/>
        <v>0.63682209758717434</v>
      </c>
      <c r="AA567" s="27">
        <f t="shared" si="187"/>
        <v>1.9578900207451218</v>
      </c>
      <c r="AB567" s="29">
        <v>207.5</v>
      </c>
      <c r="AC567" s="27">
        <f t="shared" si="188"/>
        <v>2.3191060593097763</v>
      </c>
      <c r="AD567" s="27">
        <f t="shared" si="189"/>
        <v>14.422205101855956</v>
      </c>
      <c r="AE567" s="30">
        <v>1.24</v>
      </c>
      <c r="AF567" s="27">
        <f t="shared" si="190"/>
        <v>0.35024801833416286</v>
      </c>
      <c r="AG567" s="27">
        <f t="shared" si="191"/>
        <v>1.3190905958272918</v>
      </c>
      <c r="AH567" s="31">
        <v>7.5</v>
      </c>
      <c r="AI567" s="27">
        <f t="shared" si="192"/>
        <v>0.92941892571429274</v>
      </c>
      <c r="AJ567" s="27">
        <f t="shared" si="193"/>
        <v>2.8284271247461903</v>
      </c>
      <c r="AK567" s="25">
        <v>2.1800000000000002</v>
      </c>
      <c r="AL567" s="27">
        <f t="shared" si="194"/>
        <v>0.50242711998443268</v>
      </c>
      <c r="AM567" s="27">
        <f t="shared" si="195"/>
        <v>1.6370705543744901</v>
      </c>
    </row>
    <row r="568" spans="1:39" s="25" customFormat="1" x14ac:dyDescent="0.2">
      <c r="A568" s="25">
        <v>50</v>
      </c>
      <c r="B568" s="25">
        <v>3</v>
      </c>
      <c r="C568" s="26">
        <v>50.03</v>
      </c>
      <c r="D568" s="26" t="s">
        <v>317</v>
      </c>
      <c r="E568" s="9" t="s">
        <v>52</v>
      </c>
      <c r="F568" s="9">
        <v>1</v>
      </c>
      <c r="G568" s="27">
        <v>11</v>
      </c>
      <c r="H568" s="27">
        <f t="shared" si="176"/>
        <v>1.0791812460476249</v>
      </c>
      <c r="I568" s="27">
        <f t="shared" si="177"/>
        <v>3.3911649915626341</v>
      </c>
      <c r="J568" s="27">
        <v>80</v>
      </c>
      <c r="K568" s="27">
        <f t="shared" si="178"/>
        <v>1.9084850188786497</v>
      </c>
      <c r="L568" s="27">
        <f t="shared" si="179"/>
        <v>8.9721792224631809</v>
      </c>
      <c r="M568" s="27">
        <v>85</v>
      </c>
      <c r="N568" s="27">
        <f t="shared" si="180"/>
        <v>1.9344984512435677</v>
      </c>
      <c r="O568" s="27">
        <f t="shared" si="181"/>
        <v>9.2466210044534645</v>
      </c>
      <c r="P568" s="26" t="s">
        <v>29</v>
      </c>
      <c r="Q568" s="31" t="s">
        <v>29</v>
      </c>
      <c r="R568" s="31" t="s">
        <v>29</v>
      </c>
      <c r="S568" s="28">
        <v>66.462863579527721</v>
      </c>
      <c r="T568" s="27">
        <f t="shared" si="182"/>
        <v>1.8290647716351696</v>
      </c>
      <c r="U568" s="27">
        <f t="shared" si="183"/>
        <v>8.1830839895193375</v>
      </c>
      <c r="V568" s="28">
        <v>55.770290623215139</v>
      </c>
      <c r="W568" s="27">
        <f t="shared" si="184"/>
        <v>1.7541211175077025</v>
      </c>
      <c r="X568" s="27">
        <f t="shared" si="185"/>
        <v>7.5013525862483723</v>
      </c>
      <c r="Y568" s="26">
        <v>4.333333333333333</v>
      </c>
      <c r="Z568" s="27">
        <f t="shared" si="186"/>
        <v>0.7269987279362623</v>
      </c>
      <c r="AA568" s="27">
        <f t="shared" si="187"/>
        <v>2.1984843263788196</v>
      </c>
      <c r="AB568" s="29">
        <v>278</v>
      </c>
      <c r="AC568" s="27">
        <f t="shared" si="188"/>
        <v>2.4456042032735974</v>
      </c>
      <c r="AD568" s="27">
        <f t="shared" si="189"/>
        <v>16.688319268278637</v>
      </c>
      <c r="AE568" s="30">
        <v>1</v>
      </c>
      <c r="AF568" s="27">
        <f t="shared" si="190"/>
        <v>0.3010299956639812</v>
      </c>
      <c r="AG568" s="27">
        <f t="shared" si="191"/>
        <v>1.2247448713915889</v>
      </c>
      <c r="AH568" s="31">
        <v>15.266666666666667</v>
      </c>
      <c r="AI568" s="27">
        <f t="shared" si="192"/>
        <v>1.2112985672830481</v>
      </c>
      <c r="AJ568" s="27">
        <f t="shared" si="193"/>
        <v>3.9707262140150972</v>
      </c>
      <c r="AK568" s="25">
        <v>2.0099999999999998</v>
      </c>
      <c r="AL568" s="27">
        <f t="shared" si="194"/>
        <v>0.47856649559384334</v>
      </c>
      <c r="AM568" s="27">
        <f t="shared" si="195"/>
        <v>1.5842979517754858</v>
      </c>
    </row>
    <row r="569" spans="1:39" s="25" customFormat="1" x14ac:dyDescent="0.2">
      <c r="A569" s="25">
        <v>50</v>
      </c>
      <c r="B569" s="25">
        <v>4</v>
      </c>
      <c r="C569" s="26">
        <v>50.04</v>
      </c>
      <c r="D569" s="26" t="s">
        <v>317</v>
      </c>
      <c r="E569" s="9" t="s">
        <v>39</v>
      </c>
      <c r="F569" s="9">
        <v>1</v>
      </c>
      <c r="G569" s="27">
        <v>7</v>
      </c>
      <c r="H569" s="27">
        <f t="shared" si="176"/>
        <v>0.90308998699194354</v>
      </c>
      <c r="I569" s="27">
        <f t="shared" si="177"/>
        <v>2.7386127875258306</v>
      </c>
      <c r="J569" s="27">
        <v>80</v>
      </c>
      <c r="K569" s="27">
        <f t="shared" si="178"/>
        <v>1.9084850188786497</v>
      </c>
      <c r="L569" s="27">
        <f t="shared" si="179"/>
        <v>8.9721792224631809</v>
      </c>
      <c r="M569" s="27">
        <v>85</v>
      </c>
      <c r="N569" s="27">
        <f t="shared" si="180"/>
        <v>1.9344984512435677</v>
      </c>
      <c r="O569" s="27">
        <f t="shared" si="181"/>
        <v>9.2466210044534645</v>
      </c>
      <c r="P569" s="26" t="s">
        <v>29</v>
      </c>
      <c r="Q569" s="31" t="s">
        <v>29</v>
      </c>
      <c r="R569" s="31" t="s">
        <v>29</v>
      </c>
      <c r="S569" s="28">
        <v>63.800303508709973</v>
      </c>
      <c r="T569" s="27">
        <f t="shared" si="182"/>
        <v>1.8115770400040696</v>
      </c>
      <c r="U569" s="27">
        <f t="shared" si="183"/>
        <v>8.0187470036602342</v>
      </c>
      <c r="V569" s="28">
        <v>58.802284199194339</v>
      </c>
      <c r="W569" s="27">
        <f t="shared" si="184"/>
        <v>1.7767177725529593</v>
      </c>
      <c r="X569" s="27">
        <f t="shared" si="185"/>
        <v>7.7007976339593771</v>
      </c>
      <c r="Y569" s="26">
        <v>3</v>
      </c>
      <c r="Z569" s="27">
        <f t="shared" si="186"/>
        <v>0.6020599913279624</v>
      </c>
      <c r="AA569" s="27">
        <f t="shared" si="187"/>
        <v>1.8708286933869707</v>
      </c>
      <c r="AB569" s="29">
        <v>248.33333333333334</v>
      </c>
      <c r="AC569" s="27">
        <f t="shared" si="188"/>
        <v>2.3967803431447989</v>
      </c>
      <c r="AD569" s="27">
        <f t="shared" si="189"/>
        <v>15.774451918635187</v>
      </c>
      <c r="AE569" s="30">
        <v>1.24</v>
      </c>
      <c r="AF569" s="27">
        <f t="shared" si="190"/>
        <v>0.35024801833416286</v>
      </c>
      <c r="AG569" s="27">
        <f t="shared" si="191"/>
        <v>1.3190905958272918</v>
      </c>
      <c r="AH569" s="31">
        <v>7.166666666666667</v>
      </c>
      <c r="AI569" s="27">
        <f t="shared" si="192"/>
        <v>0.9120448296448701</v>
      </c>
      <c r="AJ569" s="27">
        <f t="shared" si="193"/>
        <v>2.7688746209726918</v>
      </c>
      <c r="AK569" s="25">
        <v>2.29</v>
      </c>
      <c r="AL569" s="27">
        <f t="shared" si="194"/>
        <v>0.51719589794997434</v>
      </c>
      <c r="AM569" s="27">
        <f t="shared" si="195"/>
        <v>1.6703293088490065</v>
      </c>
    </row>
    <row r="570" spans="1:39" s="25" customFormat="1" x14ac:dyDescent="0.2">
      <c r="A570" s="25">
        <v>50</v>
      </c>
      <c r="B570" s="25">
        <v>5</v>
      </c>
      <c r="C570" s="26">
        <v>50.05</v>
      </c>
      <c r="D570" s="26" t="s">
        <v>312</v>
      </c>
      <c r="E570" s="9" t="s">
        <v>9</v>
      </c>
      <c r="F570" s="9">
        <v>1</v>
      </c>
      <c r="G570" s="27">
        <v>13</v>
      </c>
      <c r="H570" s="27">
        <f t="shared" si="176"/>
        <v>1.146128035678238</v>
      </c>
      <c r="I570" s="27">
        <f t="shared" si="177"/>
        <v>3.6742346141747673</v>
      </c>
      <c r="J570" s="27">
        <v>122</v>
      </c>
      <c r="K570" s="27">
        <f t="shared" si="178"/>
        <v>2.0899051114393981</v>
      </c>
      <c r="L570" s="27">
        <f t="shared" si="179"/>
        <v>11.067971810589327</v>
      </c>
      <c r="M570" s="27">
        <v>122</v>
      </c>
      <c r="N570" s="27">
        <f t="shared" si="180"/>
        <v>2.0899051114393981</v>
      </c>
      <c r="O570" s="27">
        <f t="shared" si="181"/>
        <v>11.067971810589327</v>
      </c>
      <c r="P570" s="26" t="s">
        <v>29</v>
      </c>
      <c r="Q570" s="31" t="s">
        <v>29</v>
      </c>
      <c r="R570" s="31" t="s">
        <v>29</v>
      </c>
      <c r="S570" s="28">
        <v>54.925594980355818</v>
      </c>
      <c r="T570" s="27">
        <f t="shared" si="182"/>
        <v>1.7476106131586691</v>
      </c>
      <c r="U570" s="27">
        <f t="shared" si="183"/>
        <v>7.4448368001156222</v>
      </c>
      <c r="V570" s="28">
        <v>48.893107524658951</v>
      </c>
      <c r="W570" s="27">
        <f t="shared" si="184"/>
        <v>1.6980405542254611</v>
      </c>
      <c r="X570" s="27">
        <f t="shared" si="185"/>
        <v>7.0280230167991729</v>
      </c>
      <c r="Y570" s="26">
        <v>8.6666666666666661</v>
      </c>
      <c r="Z570" s="27">
        <f t="shared" si="186"/>
        <v>0.98527674317929359</v>
      </c>
      <c r="AA570" s="27">
        <f t="shared" si="187"/>
        <v>3.0276503540974917</v>
      </c>
      <c r="AB570" s="29">
        <v>332.5</v>
      </c>
      <c r="AC570" s="27">
        <f t="shared" si="188"/>
        <v>2.5230958382525679</v>
      </c>
      <c r="AD570" s="27">
        <f t="shared" si="189"/>
        <v>18.248287590894659</v>
      </c>
      <c r="AE570" s="30">
        <v>1.2250000000000001</v>
      </c>
      <c r="AF570" s="27">
        <f t="shared" si="190"/>
        <v>0.3473300153169504</v>
      </c>
      <c r="AG570" s="27">
        <f t="shared" si="191"/>
        <v>1.3133925536563698</v>
      </c>
      <c r="AH570" s="31">
        <v>5.2</v>
      </c>
      <c r="AI570" s="27">
        <f t="shared" si="192"/>
        <v>0.79239168949825389</v>
      </c>
      <c r="AJ570" s="27">
        <f t="shared" si="193"/>
        <v>2.3874672772626644</v>
      </c>
      <c r="AK570" s="25">
        <v>2</v>
      </c>
      <c r="AL570" s="27">
        <f t="shared" si="194"/>
        <v>0.47712125471966244</v>
      </c>
      <c r="AM570" s="27">
        <f t="shared" si="195"/>
        <v>1.5811388300841898</v>
      </c>
    </row>
    <row r="571" spans="1:39" s="25" customFormat="1" x14ac:dyDescent="0.2">
      <c r="A571" s="25">
        <v>50</v>
      </c>
      <c r="B571" s="25">
        <v>6</v>
      </c>
      <c r="C571" s="26">
        <v>50.06</v>
      </c>
      <c r="D571" s="26" t="s">
        <v>317</v>
      </c>
      <c r="E571" s="9" t="s">
        <v>67</v>
      </c>
      <c r="F571" s="9">
        <v>1</v>
      </c>
      <c r="G571" s="27">
        <v>8</v>
      </c>
      <c r="H571" s="27">
        <f t="shared" si="176"/>
        <v>0.95424250943932487</v>
      </c>
      <c r="I571" s="27">
        <f t="shared" si="177"/>
        <v>2.9154759474226504</v>
      </c>
      <c r="J571" s="27">
        <v>80</v>
      </c>
      <c r="K571" s="27">
        <f t="shared" si="178"/>
        <v>1.9084850188786497</v>
      </c>
      <c r="L571" s="27">
        <f t="shared" si="179"/>
        <v>8.9721792224631809</v>
      </c>
      <c r="M571" s="27">
        <v>85</v>
      </c>
      <c r="N571" s="27">
        <f t="shared" si="180"/>
        <v>1.9344984512435677</v>
      </c>
      <c r="O571" s="27">
        <f t="shared" si="181"/>
        <v>9.2466210044534645</v>
      </c>
      <c r="P571" s="26" t="s">
        <v>29</v>
      </c>
      <c r="Q571" s="31" t="s">
        <v>29</v>
      </c>
      <c r="R571" s="31" t="s">
        <v>29</v>
      </c>
      <c r="S571" s="28">
        <v>65.286895842782741</v>
      </c>
      <c r="T571" s="27">
        <f t="shared" si="182"/>
        <v>1.8214276818638793</v>
      </c>
      <c r="U571" s="27">
        <f t="shared" si="183"/>
        <v>8.1109121461635088</v>
      </c>
      <c r="V571" s="28">
        <v>66.594220954017246</v>
      </c>
      <c r="W571" s="27">
        <f t="shared" si="184"/>
        <v>1.829909567020521</v>
      </c>
      <c r="X571" s="27">
        <f t="shared" si="185"/>
        <v>8.1911062106419568</v>
      </c>
      <c r="Y571" s="26">
        <v>3</v>
      </c>
      <c r="Z571" s="27">
        <f t="shared" si="186"/>
        <v>0.6020599913279624</v>
      </c>
      <c r="AA571" s="27">
        <f t="shared" si="187"/>
        <v>1.8708286933869707</v>
      </c>
      <c r="AB571" s="29">
        <v>246.83333333333334</v>
      </c>
      <c r="AC571" s="27">
        <f t="shared" si="188"/>
        <v>2.3941597181383107</v>
      </c>
      <c r="AD571" s="27">
        <f t="shared" si="189"/>
        <v>15.726834816113932</v>
      </c>
      <c r="AE571" s="30">
        <v>1.1200000000000001</v>
      </c>
      <c r="AF571" s="27">
        <f t="shared" si="190"/>
        <v>0.32633586092875144</v>
      </c>
      <c r="AG571" s="27">
        <f t="shared" si="191"/>
        <v>1.2727922061357855</v>
      </c>
      <c r="AH571" s="31">
        <v>7.8666666666666671</v>
      </c>
      <c r="AI571" s="27">
        <f t="shared" si="192"/>
        <v>0.94776038191140455</v>
      </c>
      <c r="AJ571" s="27">
        <f t="shared" si="193"/>
        <v>2.8925190866555517</v>
      </c>
      <c r="AK571" s="25">
        <v>1.2349999999999999</v>
      </c>
      <c r="AL571" s="27">
        <f t="shared" si="194"/>
        <v>0.34927752746795526</v>
      </c>
      <c r="AM571" s="27">
        <f t="shared" si="195"/>
        <v>1.3171939872319489</v>
      </c>
    </row>
    <row r="572" spans="1:39" s="25" customFormat="1" x14ac:dyDescent="0.2">
      <c r="A572" s="25">
        <v>50</v>
      </c>
      <c r="B572" s="25">
        <v>7</v>
      </c>
      <c r="C572" s="26">
        <v>50.07</v>
      </c>
      <c r="D572" s="26" t="s">
        <v>314</v>
      </c>
      <c r="E572" s="9" t="s">
        <v>166</v>
      </c>
      <c r="F572" s="9">
        <v>2</v>
      </c>
      <c r="G572" s="27">
        <v>5</v>
      </c>
      <c r="H572" s="27">
        <f t="shared" si="176"/>
        <v>0.77815125038364363</v>
      </c>
      <c r="I572" s="27">
        <f t="shared" si="177"/>
        <v>2.3452078799117149</v>
      </c>
      <c r="J572" s="27">
        <v>80</v>
      </c>
      <c r="K572" s="27">
        <f t="shared" si="178"/>
        <v>1.9084850188786497</v>
      </c>
      <c r="L572" s="27">
        <f t="shared" si="179"/>
        <v>8.9721792224631809</v>
      </c>
      <c r="M572" s="27">
        <v>85</v>
      </c>
      <c r="N572" s="27">
        <f t="shared" si="180"/>
        <v>1.9344984512435677</v>
      </c>
      <c r="O572" s="27">
        <f t="shared" si="181"/>
        <v>9.2466210044534645</v>
      </c>
      <c r="P572" s="26" t="s">
        <v>29</v>
      </c>
      <c r="Q572" s="31" t="s">
        <v>29</v>
      </c>
      <c r="R572" s="31" t="s">
        <v>29</v>
      </c>
      <c r="S572" s="28">
        <v>73.781424686927252</v>
      </c>
      <c r="T572" s="27">
        <f t="shared" si="182"/>
        <v>1.8737937347922187</v>
      </c>
      <c r="U572" s="27">
        <f t="shared" si="183"/>
        <v>8.6186672221943486</v>
      </c>
      <c r="V572" s="28">
        <v>63.880459280077325</v>
      </c>
      <c r="W572" s="27">
        <f t="shared" si="184"/>
        <v>1.8121139155264234</v>
      </c>
      <c r="X572" s="27">
        <f t="shared" si="185"/>
        <v>8.0237434704804294</v>
      </c>
      <c r="Y572" s="26">
        <v>3.3333333333333335</v>
      </c>
      <c r="Z572" s="27">
        <f t="shared" si="186"/>
        <v>0.63682209758717434</v>
      </c>
      <c r="AA572" s="27">
        <f t="shared" si="187"/>
        <v>1.9578900207451218</v>
      </c>
      <c r="AB572" s="29">
        <v>258.83333333333331</v>
      </c>
      <c r="AC572" s="27">
        <f t="shared" si="188"/>
        <v>2.414694864805198</v>
      </c>
      <c r="AD572" s="27">
        <f t="shared" si="189"/>
        <v>16.10382977224155</v>
      </c>
      <c r="AE572" s="30">
        <v>1.33</v>
      </c>
      <c r="AF572" s="27">
        <f t="shared" si="190"/>
        <v>0.36735592102601899</v>
      </c>
      <c r="AG572" s="27">
        <f t="shared" si="191"/>
        <v>1.3527749258468684</v>
      </c>
      <c r="AH572" s="31">
        <v>31.266666666666666</v>
      </c>
      <c r="AI572" s="27">
        <f t="shared" si="192"/>
        <v>1.5087541025887312</v>
      </c>
      <c r="AJ572" s="27">
        <f t="shared" si="193"/>
        <v>5.6361925682739642</v>
      </c>
      <c r="AK572" s="25">
        <v>2.19</v>
      </c>
      <c r="AL572" s="27">
        <f t="shared" si="194"/>
        <v>0.50379068305718111</v>
      </c>
      <c r="AM572" s="27">
        <f t="shared" si="195"/>
        <v>1.6401219466856725</v>
      </c>
    </row>
    <row r="573" spans="1:39" s="25" customFormat="1" x14ac:dyDescent="0.2">
      <c r="A573" s="25">
        <v>50</v>
      </c>
      <c r="B573" s="25">
        <v>8</v>
      </c>
      <c r="C573" s="26">
        <v>50.08</v>
      </c>
      <c r="D573" s="26" t="s">
        <v>314</v>
      </c>
      <c r="E573" s="9" t="s">
        <v>127</v>
      </c>
      <c r="F573" s="9">
        <v>2</v>
      </c>
      <c r="G573" s="27">
        <v>14</v>
      </c>
      <c r="H573" s="27">
        <f t="shared" si="176"/>
        <v>1.1760912590556813</v>
      </c>
      <c r="I573" s="27">
        <f t="shared" si="177"/>
        <v>3.8078865529319543</v>
      </c>
      <c r="J573" s="27">
        <v>73</v>
      </c>
      <c r="K573" s="27">
        <f t="shared" si="178"/>
        <v>1.8692317197309762</v>
      </c>
      <c r="L573" s="27">
        <f t="shared" si="179"/>
        <v>8.5732140997411239</v>
      </c>
      <c r="M573" s="27">
        <v>80</v>
      </c>
      <c r="N573" s="27">
        <f t="shared" si="180"/>
        <v>1.9084850188786497</v>
      </c>
      <c r="O573" s="27">
        <f t="shared" si="181"/>
        <v>8.9721792224631809</v>
      </c>
      <c r="P573" s="26" t="s">
        <v>29</v>
      </c>
      <c r="Q573" s="31" t="s">
        <v>29</v>
      </c>
      <c r="R573" s="31" t="s">
        <v>29</v>
      </c>
      <c r="S573" s="28">
        <v>90.868978066937629</v>
      </c>
      <c r="T573" s="27">
        <f t="shared" si="182"/>
        <v>1.9631688853927944</v>
      </c>
      <c r="U573" s="27">
        <f t="shared" si="183"/>
        <v>9.5587121552507082</v>
      </c>
      <c r="V573" s="28">
        <v>78.340102998854618</v>
      </c>
      <c r="W573" s="27">
        <f t="shared" si="184"/>
        <v>1.8994927599370373</v>
      </c>
      <c r="X573" s="27">
        <f t="shared" si="185"/>
        <v>8.8791949521820168</v>
      </c>
      <c r="Y573" s="26">
        <f>9/3</f>
        <v>3</v>
      </c>
      <c r="Z573" s="27">
        <f t="shared" si="186"/>
        <v>0.6020599913279624</v>
      </c>
      <c r="AA573" s="27">
        <f t="shared" si="187"/>
        <v>1.8708286933869707</v>
      </c>
      <c r="AB573" s="29">
        <v>221.33333333333334</v>
      </c>
      <c r="AC573" s="27">
        <f t="shared" si="188"/>
        <v>2.3470045791968865</v>
      </c>
      <c r="AD573" s="27">
        <f t="shared" si="189"/>
        <v>14.89407040849926</v>
      </c>
      <c r="AE573" s="30">
        <v>1.1200000000000001</v>
      </c>
      <c r="AF573" s="27">
        <f t="shared" si="190"/>
        <v>0.32633586092875144</v>
      </c>
      <c r="AG573" s="27">
        <f t="shared" si="191"/>
        <v>1.2727922061357855</v>
      </c>
      <c r="AH573" s="31">
        <v>10</v>
      </c>
      <c r="AI573" s="27">
        <f t="shared" si="192"/>
        <v>1.0413926851582251</v>
      </c>
      <c r="AJ573" s="27">
        <f t="shared" si="193"/>
        <v>3.2403703492039302</v>
      </c>
      <c r="AK573" s="25">
        <v>1.9</v>
      </c>
      <c r="AL573" s="27">
        <f t="shared" si="194"/>
        <v>0.46239799789895608</v>
      </c>
      <c r="AM573" s="27">
        <f t="shared" si="195"/>
        <v>1.5491933384829668</v>
      </c>
    </row>
    <row r="574" spans="1:39" s="25" customFormat="1" x14ac:dyDescent="0.2">
      <c r="A574" s="25">
        <v>50</v>
      </c>
      <c r="B574" s="25">
        <v>9</v>
      </c>
      <c r="C574" s="26">
        <v>50.09</v>
      </c>
      <c r="D574" s="26" t="s">
        <v>314</v>
      </c>
      <c r="E574" s="9" t="s">
        <v>174</v>
      </c>
      <c r="F574" s="9">
        <v>2</v>
      </c>
      <c r="G574" s="27">
        <v>5</v>
      </c>
      <c r="H574" s="27">
        <f t="shared" si="176"/>
        <v>0.77815125038364363</v>
      </c>
      <c r="I574" s="27">
        <f t="shared" si="177"/>
        <v>2.3452078799117149</v>
      </c>
      <c r="J574" s="27">
        <v>92</v>
      </c>
      <c r="K574" s="27">
        <f t="shared" si="178"/>
        <v>1.968482948553935</v>
      </c>
      <c r="L574" s="27">
        <f t="shared" si="179"/>
        <v>9.6176920308356717</v>
      </c>
      <c r="M574" s="27">
        <v>92</v>
      </c>
      <c r="N574" s="27">
        <f t="shared" si="180"/>
        <v>1.968482948553935</v>
      </c>
      <c r="O574" s="27">
        <f t="shared" si="181"/>
        <v>9.6176920308356717</v>
      </c>
      <c r="P574" s="26" t="s">
        <v>29</v>
      </c>
      <c r="Q574" s="31" t="s">
        <v>29</v>
      </c>
      <c r="R574" s="31" t="s">
        <v>29</v>
      </c>
      <c r="S574" s="28" t="s">
        <v>29</v>
      </c>
      <c r="T574" s="31" t="s">
        <v>29</v>
      </c>
      <c r="U574" s="31" t="s">
        <v>29</v>
      </c>
      <c r="V574" s="28">
        <v>60.027299373626569</v>
      </c>
      <c r="W574" s="27">
        <f t="shared" si="184"/>
        <v>1.7855241516527658</v>
      </c>
      <c r="X574" s="27">
        <f t="shared" si="185"/>
        <v>7.7799292653356797</v>
      </c>
      <c r="Y574" s="26">
        <v>4.666666666666667</v>
      </c>
      <c r="Z574" s="27">
        <f t="shared" si="186"/>
        <v>0.75332766665861151</v>
      </c>
      <c r="AA574" s="27">
        <f t="shared" si="187"/>
        <v>2.2730302828309759</v>
      </c>
      <c r="AB574" s="29">
        <v>242</v>
      </c>
      <c r="AC574" s="27">
        <f t="shared" si="188"/>
        <v>2.3856062735983121</v>
      </c>
      <c r="AD574" s="27">
        <f t="shared" si="189"/>
        <v>15.572411502397436</v>
      </c>
      <c r="AE574" s="30">
        <v>0.92</v>
      </c>
      <c r="AF574" s="27">
        <f t="shared" si="190"/>
        <v>0.28330122870354957</v>
      </c>
      <c r="AG574" s="27">
        <f t="shared" si="191"/>
        <v>1.1916375287812984</v>
      </c>
      <c r="AH574" s="31">
        <v>23.633333333333329</v>
      </c>
      <c r="AI574" s="27">
        <f t="shared" si="192"/>
        <v>1.3915231836751631</v>
      </c>
      <c r="AJ574" s="27">
        <f t="shared" si="193"/>
        <v>4.9125689138508104</v>
      </c>
      <c r="AK574" s="25">
        <v>1.93</v>
      </c>
      <c r="AL574" s="27">
        <f t="shared" si="194"/>
        <v>0.46686762035410939</v>
      </c>
      <c r="AM574" s="27">
        <f t="shared" si="195"/>
        <v>1.5588457268119895</v>
      </c>
    </row>
    <row r="575" spans="1:39" s="25" customFormat="1" x14ac:dyDescent="0.2">
      <c r="A575" s="25">
        <v>50</v>
      </c>
      <c r="B575" s="25">
        <v>10</v>
      </c>
      <c r="C575" s="26">
        <v>50.1</v>
      </c>
      <c r="D575" s="26" t="s">
        <v>314</v>
      </c>
      <c r="E575" s="9" t="s">
        <v>178</v>
      </c>
      <c r="F575" s="9">
        <v>2</v>
      </c>
      <c r="G575" s="27">
        <v>2</v>
      </c>
      <c r="H575" s="27">
        <f t="shared" si="176"/>
        <v>0.47712125471966244</v>
      </c>
      <c r="I575" s="27">
        <f t="shared" si="177"/>
        <v>1.5811388300841898</v>
      </c>
      <c r="J575" s="27">
        <v>80</v>
      </c>
      <c r="K575" s="27">
        <f t="shared" si="178"/>
        <v>1.9084850188786497</v>
      </c>
      <c r="L575" s="27">
        <f t="shared" si="179"/>
        <v>8.9721792224631809</v>
      </c>
      <c r="M575" s="27">
        <v>85</v>
      </c>
      <c r="N575" s="27">
        <f t="shared" si="180"/>
        <v>1.9344984512435677</v>
      </c>
      <c r="O575" s="27">
        <f t="shared" si="181"/>
        <v>9.2466210044534645</v>
      </c>
      <c r="P575" s="26" t="s">
        <v>29</v>
      </c>
      <c r="Q575" s="31" t="s">
        <v>29</v>
      </c>
      <c r="R575" s="31" t="s">
        <v>29</v>
      </c>
      <c r="S575" s="28" t="s">
        <v>29</v>
      </c>
      <c r="T575" s="31" t="s">
        <v>29</v>
      </c>
      <c r="U575" s="31" t="s">
        <v>29</v>
      </c>
      <c r="V575" s="28">
        <v>62.061953572029964</v>
      </c>
      <c r="W575" s="27">
        <f t="shared" si="184"/>
        <v>1.7997674204621705</v>
      </c>
      <c r="X575" s="27">
        <f t="shared" si="185"/>
        <v>7.9096114678301337</v>
      </c>
      <c r="Y575" s="26">
        <v>4</v>
      </c>
      <c r="Z575" s="27">
        <f t="shared" si="186"/>
        <v>0.69897000433601886</v>
      </c>
      <c r="AA575" s="27">
        <f t="shared" si="187"/>
        <v>2.1213203435596424</v>
      </c>
      <c r="AB575" s="29">
        <v>187</v>
      </c>
      <c r="AC575" s="27">
        <f t="shared" si="188"/>
        <v>2.27415784926368</v>
      </c>
      <c r="AD575" s="27">
        <f t="shared" si="189"/>
        <v>13.693063937629153</v>
      </c>
      <c r="AE575" s="30">
        <v>0.95</v>
      </c>
      <c r="AF575" s="27">
        <f t="shared" si="190"/>
        <v>0.29003461136251801</v>
      </c>
      <c r="AG575" s="27">
        <f t="shared" si="191"/>
        <v>1.2041594578792296</v>
      </c>
      <c r="AH575" s="31">
        <v>25.566666666666663</v>
      </c>
      <c r="AI575" s="27">
        <f t="shared" si="192"/>
        <v>1.4243370666764499</v>
      </c>
      <c r="AJ575" s="27">
        <f t="shared" si="193"/>
        <v>5.105552532945544</v>
      </c>
      <c r="AK575" s="25">
        <v>1.89</v>
      </c>
      <c r="AL575" s="27">
        <f t="shared" si="194"/>
        <v>0.46089784275654783</v>
      </c>
      <c r="AM575" s="27">
        <f t="shared" si="195"/>
        <v>1.5459624833740306</v>
      </c>
    </row>
    <row r="576" spans="1:39" s="25" customFormat="1" x14ac:dyDescent="0.2">
      <c r="A576" s="25">
        <v>50</v>
      </c>
      <c r="B576" s="25">
        <v>11</v>
      </c>
      <c r="C576" s="26">
        <v>50.11</v>
      </c>
      <c r="D576" s="26" t="s">
        <v>314</v>
      </c>
      <c r="E576" s="9" t="s">
        <v>152</v>
      </c>
      <c r="F576" s="9">
        <v>2</v>
      </c>
      <c r="G576" s="27">
        <v>10</v>
      </c>
      <c r="H576" s="27">
        <f t="shared" si="176"/>
        <v>1.0413926851582251</v>
      </c>
      <c r="I576" s="27">
        <f t="shared" si="177"/>
        <v>3.2403703492039302</v>
      </c>
      <c r="J576" s="27">
        <v>80</v>
      </c>
      <c r="K576" s="27">
        <f t="shared" si="178"/>
        <v>1.9084850188786497</v>
      </c>
      <c r="L576" s="27">
        <f t="shared" si="179"/>
        <v>8.9721792224631809</v>
      </c>
      <c r="M576" s="27">
        <v>80</v>
      </c>
      <c r="N576" s="27">
        <f t="shared" si="180"/>
        <v>1.9084850188786497</v>
      </c>
      <c r="O576" s="27">
        <f t="shared" si="181"/>
        <v>8.9721792224631809</v>
      </c>
      <c r="P576" s="26" t="s">
        <v>29</v>
      </c>
      <c r="Q576" s="31" t="s">
        <v>29</v>
      </c>
      <c r="R576" s="31" t="s">
        <v>29</v>
      </c>
      <c r="S576" s="28">
        <v>96.248398079373302</v>
      </c>
      <c r="T576" s="27">
        <f t="shared" si="182"/>
        <v>1.9878824561569373</v>
      </c>
      <c r="U576" s="27">
        <f t="shared" si="183"/>
        <v>9.8360763559141464</v>
      </c>
      <c r="V576" s="28">
        <v>71.466612182261812</v>
      </c>
      <c r="W576" s="27">
        <f t="shared" si="184"/>
        <v>1.8601379585041375</v>
      </c>
      <c r="X576" s="27">
        <f t="shared" si="185"/>
        <v>8.4833137500779614</v>
      </c>
      <c r="Y576" s="26">
        <f>5/3</f>
        <v>1.6666666666666667</v>
      </c>
      <c r="Z576" s="27">
        <f t="shared" si="186"/>
        <v>0.42596873227228121</v>
      </c>
      <c r="AA576" s="27">
        <f t="shared" si="187"/>
        <v>1.4719601443879746</v>
      </c>
      <c r="AB576" s="29">
        <v>143.83333333333334</v>
      </c>
      <c r="AC576" s="27">
        <f t="shared" si="188"/>
        <v>2.1608685260650229</v>
      </c>
      <c r="AD576" s="27">
        <f t="shared" si="189"/>
        <v>12.013880860626733</v>
      </c>
      <c r="AE576" s="30">
        <v>1.08</v>
      </c>
      <c r="AF576" s="27">
        <f t="shared" si="190"/>
        <v>0.31806333496276157</v>
      </c>
      <c r="AG576" s="27">
        <f t="shared" si="191"/>
        <v>1.2569805089976536</v>
      </c>
      <c r="AH576" s="31">
        <v>19.266666666666669</v>
      </c>
      <c r="AI576" s="27">
        <f t="shared" si="192"/>
        <v>1.3067823245530725</v>
      </c>
      <c r="AJ576" s="27">
        <f t="shared" si="193"/>
        <v>4.4459719597256422</v>
      </c>
      <c r="AK576" s="25">
        <v>2.0099999999999998</v>
      </c>
      <c r="AL576" s="27">
        <f t="shared" si="194"/>
        <v>0.47856649559384334</v>
      </c>
      <c r="AM576" s="27">
        <f t="shared" si="195"/>
        <v>1.5842979517754858</v>
      </c>
    </row>
    <row r="577" spans="1:39" s="25" customFormat="1" x14ac:dyDescent="0.2">
      <c r="A577" s="25">
        <v>50</v>
      </c>
      <c r="B577" s="25">
        <v>12</v>
      </c>
      <c r="C577" s="26">
        <v>50.12</v>
      </c>
      <c r="D577" s="26" t="s">
        <v>314</v>
      </c>
      <c r="E577" s="9" t="s">
        <v>184</v>
      </c>
      <c r="F577" s="9">
        <v>2</v>
      </c>
      <c r="G577" s="27">
        <v>14</v>
      </c>
      <c r="H577" s="27">
        <f t="shared" si="176"/>
        <v>1.1760912590556813</v>
      </c>
      <c r="I577" s="27">
        <f t="shared" si="177"/>
        <v>3.8078865529319543</v>
      </c>
      <c r="J577" s="27">
        <v>80</v>
      </c>
      <c r="K577" s="27">
        <f t="shared" si="178"/>
        <v>1.9084850188786497</v>
      </c>
      <c r="L577" s="27">
        <f t="shared" si="179"/>
        <v>8.9721792224631809</v>
      </c>
      <c r="M577" s="27">
        <v>85</v>
      </c>
      <c r="N577" s="27">
        <f t="shared" si="180"/>
        <v>1.9344984512435677</v>
      </c>
      <c r="O577" s="27">
        <f t="shared" si="181"/>
        <v>9.2466210044534645</v>
      </c>
      <c r="P577" s="26" t="s">
        <v>29</v>
      </c>
      <c r="Q577" s="31" t="s">
        <v>29</v>
      </c>
      <c r="R577" s="31" t="s">
        <v>29</v>
      </c>
      <c r="S577" s="28">
        <v>72.207319652375588</v>
      </c>
      <c r="T577" s="27">
        <f t="shared" si="182"/>
        <v>1.8645545062730104</v>
      </c>
      <c r="U577" s="27">
        <f t="shared" si="183"/>
        <v>8.5268587212628066</v>
      </c>
      <c r="V577" s="28">
        <v>71.347793672345446</v>
      </c>
      <c r="W577" s="27">
        <f t="shared" si="184"/>
        <v>1.8594252913564229</v>
      </c>
      <c r="X577" s="27">
        <f t="shared" si="185"/>
        <v>8.4763077853712598</v>
      </c>
      <c r="Y577" s="26">
        <v>3.3333333333333335</v>
      </c>
      <c r="Z577" s="27">
        <f t="shared" si="186"/>
        <v>0.63682209758717434</v>
      </c>
      <c r="AA577" s="27">
        <f t="shared" si="187"/>
        <v>1.9578900207451218</v>
      </c>
      <c r="AB577" s="29">
        <v>283.83333333333331</v>
      </c>
      <c r="AC577" s="27">
        <f t="shared" si="188"/>
        <v>2.4545908123370932</v>
      </c>
      <c r="AD577" s="27">
        <f t="shared" si="189"/>
        <v>16.862186493255653</v>
      </c>
      <c r="AE577" s="30">
        <v>0.66</v>
      </c>
      <c r="AF577" s="27">
        <f t="shared" si="190"/>
        <v>0.22010808804005513</v>
      </c>
      <c r="AG577" s="27">
        <f t="shared" si="191"/>
        <v>1.077032961426901</v>
      </c>
      <c r="AH577" s="31">
        <v>15.233333333333334</v>
      </c>
      <c r="AI577" s="27">
        <f t="shared" si="192"/>
        <v>1.2104077064949719</v>
      </c>
      <c r="AJ577" s="27">
        <f t="shared" si="193"/>
        <v>3.9665266081716046</v>
      </c>
      <c r="AK577" s="25">
        <v>1.98</v>
      </c>
      <c r="AL577" s="27">
        <f t="shared" si="194"/>
        <v>0.47421626407625522</v>
      </c>
      <c r="AM577" s="27">
        <f t="shared" si="195"/>
        <v>1.5748015748023623</v>
      </c>
    </row>
    <row r="578" spans="1:39" s="25" customFormat="1" x14ac:dyDescent="0.2">
      <c r="A578" s="25">
        <v>51</v>
      </c>
      <c r="B578" s="25">
        <v>1</v>
      </c>
      <c r="C578" s="26">
        <v>51.01</v>
      </c>
      <c r="D578" s="26" t="s">
        <v>317</v>
      </c>
      <c r="E578" s="9" t="s">
        <v>71</v>
      </c>
      <c r="F578" s="9">
        <v>1</v>
      </c>
      <c r="G578" s="27">
        <v>12</v>
      </c>
      <c r="H578" s="27">
        <f t="shared" si="176"/>
        <v>1.1139433523068367</v>
      </c>
      <c r="I578" s="27">
        <f t="shared" si="177"/>
        <v>3.5355339059327378</v>
      </c>
      <c r="J578" s="27">
        <v>92</v>
      </c>
      <c r="K578" s="27">
        <f t="shared" si="178"/>
        <v>1.968482948553935</v>
      </c>
      <c r="L578" s="27">
        <f t="shared" si="179"/>
        <v>9.6176920308356717</v>
      </c>
      <c r="M578" s="27">
        <v>92</v>
      </c>
      <c r="N578" s="27">
        <f t="shared" si="180"/>
        <v>1.968482948553935</v>
      </c>
      <c r="O578" s="27">
        <f t="shared" si="181"/>
        <v>9.6176920308356717</v>
      </c>
      <c r="P578" s="26">
        <v>67.504811063823539</v>
      </c>
      <c r="Q578" s="27">
        <f t="shared" ref="Q578:Q641" si="196">LOG10(P578+1)</f>
        <v>1.8357210728807387</v>
      </c>
      <c r="R578" s="27">
        <f t="shared" ref="R578:R641" si="197">SQRT(P578+0.5)</f>
        <v>8.2465029596686339</v>
      </c>
      <c r="S578" s="28">
        <v>74.919330602877466</v>
      </c>
      <c r="T578" s="27">
        <f t="shared" si="182"/>
        <v>1.8803523701679432</v>
      </c>
      <c r="U578" s="27">
        <f t="shared" si="183"/>
        <v>8.6844303556927365</v>
      </c>
      <c r="V578" s="28">
        <v>72.244643321278971</v>
      </c>
      <c r="W578" s="27">
        <f t="shared" si="184"/>
        <v>1.8647758684653761</v>
      </c>
      <c r="X578" s="27">
        <f t="shared" si="185"/>
        <v>8.5290470347676575</v>
      </c>
      <c r="Y578" s="26">
        <v>4</v>
      </c>
      <c r="Z578" s="27">
        <f t="shared" si="186"/>
        <v>0.69897000433601886</v>
      </c>
      <c r="AA578" s="27">
        <f t="shared" si="187"/>
        <v>2.1213203435596424</v>
      </c>
      <c r="AB578" s="29">
        <v>187.5</v>
      </c>
      <c r="AC578" s="27">
        <f t="shared" si="188"/>
        <v>2.2753113545418118</v>
      </c>
      <c r="AD578" s="27">
        <f t="shared" si="189"/>
        <v>13.711309200802088</v>
      </c>
      <c r="AE578" s="30">
        <v>1.19</v>
      </c>
      <c r="AF578" s="27">
        <f t="shared" si="190"/>
        <v>0.34044411484011833</v>
      </c>
      <c r="AG578" s="27">
        <f t="shared" si="191"/>
        <v>1.3</v>
      </c>
      <c r="AH578" s="31" t="s">
        <v>29</v>
      </c>
      <c r="AI578" s="31" t="s">
        <v>29</v>
      </c>
      <c r="AJ578" s="31" t="s">
        <v>29</v>
      </c>
      <c r="AK578" s="31" t="s">
        <v>29</v>
      </c>
      <c r="AL578" s="31" t="s">
        <v>29</v>
      </c>
      <c r="AM578" s="31" t="s">
        <v>29</v>
      </c>
    </row>
    <row r="579" spans="1:39" s="25" customFormat="1" x14ac:dyDescent="0.2">
      <c r="A579" s="25">
        <v>51</v>
      </c>
      <c r="B579" s="25">
        <v>2</v>
      </c>
      <c r="C579" s="26">
        <v>51.02</v>
      </c>
      <c r="D579" s="26" t="s">
        <v>317</v>
      </c>
      <c r="E579" s="9" t="s">
        <v>75</v>
      </c>
      <c r="F579" s="9">
        <v>1</v>
      </c>
      <c r="G579" s="27">
        <v>14</v>
      </c>
      <c r="H579" s="27">
        <f t="shared" ref="H579:H642" si="198">LOG10(G579+1)</f>
        <v>1.1760912590556813</v>
      </c>
      <c r="I579" s="27">
        <f t="shared" ref="I579:I642" si="199">SQRT(G579+0.5)</f>
        <v>3.8078865529319543</v>
      </c>
      <c r="J579" s="27">
        <v>80</v>
      </c>
      <c r="K579" s="27">
        <f t="shared" ref="K579:K642" si="200">LOG10(J579+1)</f>
        <v>1.9084850188786497</v>
      </c>
      <c r="L579" s="27">
        <f t="shared" ref="L579:L642" si="201">SQRT(J579+0.5)</f>
        <v>8.9721792224631809</v>
      </c>
      <c r="M579" s="27">
        <v>80</v>
      </c>
      <c r="N579" s="27">
        <f t="shared" ref="N579:N642" si="202">LOG10(M579+1)</f>
        <v>1.9084850188786497</v>
      </c>
      <c r="O579" s="27">
        <f t="shared" ref="O579:O642" si="203">SQRT(M579+0.5)</f>
        <v>8.9721792224631809</v>
      </c>
      <c r="P579" s="26">
        <v>75.573862169294188</v>
      </c>
      <c r="Q579" s="27">
        <f t="shared" si="196"/>
        <v>1.8840805522331878</v>
      </c>
      <c r="R579" s="27">
        <f t="shared" si="197"/>
        <v>8.7220331442441896</v>
      </c>
      <c r="S579" s="28">
        <v>96.617448861179028</v>
      </c>
      <c r="T579" s="27">
        <f t="shared" ref="T579:T642" si="204">LOG10(S579+1)</f>
        <v>1.9895274535971881</v>
      </c>
      <c r="U579" s="27">
        <f t="shared" ref="U579:U642" si="205">SQRT(S579+0.5)</f>
        <v>9.8548185605407781</v>
      </c>
      <c r="V579" s="28">
        <v>96.256828672229659</v>
      </c>
      <c r="W579" s="27">
        <f t="shared" ref="W579:W642" si="206">LOG10(V579+1)</f>
        <v>1.9879201040908272</v>
      </c>
      <c r="X579" s="27">
        <f t="shared" ref="X579:X642" si="207">SQRT(V579+0.5)</f>
        <v>9.8365049012456485</v>
      </c>
      <c r="Y579" s="26">
        <f>13/3</f>
        <v>4.333333333333333</v>
      </c>
      <c r="Z579" s="27">
        <f t="shared" ref="Z579:Z642" si="208">LOG10(Y579+1)</f>
        <v>0.7269987279362623</v>
      </c>
      <c r="AA579" s="27">
        <f t="shared" ref="AA579:AA642" si="209">SQRT(Y579+0.5)</f>
        <v>2.1984843263788196</v>
      </c>
      <c r="AB579" s="29">
        <v>204.5</v>
      </c>
      <c r="AC579" s="27">
        <f t="shared" ref="AC579:AC642" si="210">LOG10(AB579+1)</f>
        <v>2.312811826212088</v>
      </c>
      <c r="AD579" s="27">
        <f t="shared" ref="AD579:AD642" si="211">SQRT(AB579+0.5)</f>
        <v>14.317821063276353</v>
      </c>
      <c r="AE579" s="30">
        <v>1.38</v>
      </c>
      <c r="AF579" s="27">
        <f t="shared" ref="AF579:AF642" si="212">LOG10(AE579+1)</f>
        <v>0.37657695705651195</v>
      </c>
      <c r="AG579" s="27">
        <f t="shared" ref="AG579:AG642" si="213">SQRT(AE579+0.5)</f>
        <v>1.3711309200802089</v>
      </c>
      <c r="AH579" s="31">
        <v>0.53333333333333321</v>
      </c>
      <c r="AI579" s="27">
        <f t="shared" ref="AI579:AI642" si="214">LOG10(AH579+1)</f>
        <v>0.1856365769619116</v>
      </c>
      <c r="AJ579" s="27">
        <f t="shared" ref="AJ579:AJ642" si="215">SQRT(AH579+0.5)</f>
        <v>1.0165300454651269</v>
      </c>
      <c r="AK579" s="25">
        <v>2.34</v>
      </c>
      <c r="AL579" s="27">
        <f t="shared" ref="AL579:AL642" si="216">LOG10(AK579+1)</f>
        <v>0.52374646681156445</v>
      </c>
      <c r="AM579" s="27">
        <f t="shared" ref="AM579:AM642" si="217">SQRT(AK579+0.5)</f>
        <v>1.6852299546352716</v>
      </c>
    </row>
    <row r="580" spans="1:39" s="25" customFormat="1" x14ac:dyDescent="0.2">
      <c r="A580" s="25">
        <v>51</v>
      </c>
      <c r="B580" s="25">
        <v>3</v>
      </c>
      <c r="C580" s="26">
        <v>51.03</v>
      </c>
      <c r="D580" s="26" t="s">
        <v>317</v>
      </c>
      <c r="E580" s="9" t="s">
        <v>80</v>
      </c>
      <c r="F580" s="9">
        <v>1</v>
      </c>
      <c r="G580" s="27">
        <v>7</v>
      </c>
      <c r="H580" s="27">
        <f t="shared" si="198"/>
        <v>0.90308998699194354</v>
      </c>
      <c r="I580" s="27">
        <f t="shared" si="199"/>
        <v>2.7386127875258306</v>
      </c>
      <c r="J580" s="27">
        <v>80</v>
      </c>
      <c r="K580" s="27">
        <f t="shared" si="200"/>
        <v>1.9084850188786497</v>
      </c>
      <c r="L580" s="27">
        <f t="shared" si="201"/>
        <v>8.9721792224631809</v>
      </c>
      <c r="M580" s="27">
        <v>85</v>
      </c>
      <c r="N580" s="27">
        <f t="shared" si="202"/>
        <v>1.9344984512435677</v>
      </c>
      <c r="O580" s="27">
        <f t="shared" si="203"/>
        <v>9.2466210044534645</v>
      </c>
      <c r="P580" s="26">
        <v>88.10756123905162</v>
      </c>
      <c r="Q580" s="27">
        <f t="shared" si="196"/>
        <v>1.9499145577413486</v>
      </c>
      <c r="R580" s="27">
        <f t="shared" si="197"/>
        <v>9.4131589404966292</v>
      </c>
      <c r="S580" s="28">
        <v>92.610445557299968</v>
      </c>
      <c r="T580" s="27">
        <f t="shared" si="204"/>
        <v>1.971324312357611</v>
      </c>
      <c r="U580" s="27">
        <f t="shared" si="205"/>
        <v>9.6493753972627658</v>
      </c>
      <c r="V580" s="28">
        <v>80.022537851340999</v>
      </c>
      <c r="W580" s="27">
        <f t="shared" si="206"/>
        <v>1.9086058423722734</v>
      </c>
      <c r="X580" s="27">
        <f t="shared" si="207"/>
        <v>8.9734351199159512</v>
      </c>
      <c r="Y580" s="26">
        <v>4.666666666666667</v>
      </c>
      <c r="Z580" s="27">
        <f t="shared" si="208"/>
        <v>0.75332766665861151</v>
      </c>
      <c r="AA580" s="27">
        <f t="shared" si="209"/>
        <v>2.2730302828309759</v>
      </c>
      <c r="AB580" s="29">
        <v>244</v>
      </c>
      <c r="AC580" s="27">
        <f t="shared" si="210"/>
        <v>2.3891660843645326</v>
      </c>
      <c r="AD580" s="27">
        <f t="shared" si="211"/>
        <v>15.636495771111889</v>
      </c>
      <c r="AE580" s="30">
        <v>1.34</v>
      </c>
      <c r="AF580" s="27">
        <f t="shared" si="212"/>
        <v>0.36921585741014279</v>
      </c>
      <c r="AG580" s="27">
        <f t="shared" si="213"/>
        <v>1.3564659966250536</v>
      </c>
      <c r="AH580" s="31">
        <v>10.766666666666667</v>
      </c>
      <c r="AI580" s="27">
        <f t="shared" si="214"/>
        <v>1.0706534506681602</v>
      </c>
      <c r="AJ580" s="27">
        <f t="shared" si="215"/>
        <v>3.3565855667130946</v>
      </c>
      <c r="AK580" s="25">
        <v>2.39</v>
      </c>
      <c r="AL580" s="27">
        <f t="shared" si="216"/>
        <v>0.53019969820308221</v>
      </c>
      <c r="AM580" s="27">
        <f t="shared" si="217"/>
        <v>1.7</v>
      </c>
    </row>
    <row r="581" spans="1:39" s="25" customFormat="1" x14ac:dyDescent="0.2">
      <c r="A581" s="25">
        <v>51</v>
      </c>
      <c r="B581" s="25">
        <v>4</v>
      </c>
      <c r="C581" s="26">
        <v>51.04</v>
      </c>
      <c r="D581" s="26" t="s">
        <v>317</v>
      </c>
      <c r="E581" s="9" t="s">
        <v>85</v>
      </c>
      <c r="F581" s="9">
        <v>1</v>
      </c>
      <c r="G581" s="27">
        <v>10</v>
      </c>
      <c r="H581" s="27">
        <f t="shared" si="198"/>
        <v>1.0413926851582251</v>
      </c>
      <c r="I581" s="27">
        <f t="shared" si="199"/>
        <v>3.2403703492039302</v>
      </c>
      <c r="J581" s="27">
        <v>92</v>
      </c>
      <c r="K581" s="27">
        <f t="shared" si="200"/>
        <v>1.968482948553935</v>
      </c>
      <c r="L581" s="27">
        <f t="shared" si="201"/>
        <v>9.6176920308356717</v>
      </c>
      <c r="M581" s="27">
        <v>92</v>
      </c>
      <c r="N581" s="27">
        <f t="shared" si="202"/>
        <v>1.968482948553935</v>
      </c>
      <c r="O581" s="27">
        <f t="shared" si="203"/>
        <v>9.6176920308356717</v>
      </c>
      <c r="P581" s="26">
        <v>120.48430104097702</v>
      </c>
      <c r="Q581" s="27">
        <f t="shared" si="196"/>
        <v>2.0845201593188025</v>
      </c>
      <c r="R581" s="27">
        <f t="shared" si="197"/>
        <v>10.999286387806121</v>
      </c>
      <c r="S581" s="28">
        <v>111.35192250234608</v>
      </c>
      <c r="T581" s="27">
        <f t="shared" si="204"/>
        <v>2.0505805082194724</v>
      </c>
      <c r="U581" s="27">
        <f t="shared" si="205"/>
        <v>10.576006926167649</v>
      </c>
      <c r="V581" s="28">
        <v>77.852292385095524</v>
      </c>
      <c r="W581" s="27">
        <f t="shared" si="206"/>
        <v>1.8968143236094452</v>
      </c>
      <c r="X581" s="27">
        <f t="shared" si="207"/>
        <v>8.8516830255661283</v>
      </c>
      <c r="Y581" s="26">
        <v>4</v>
      </c>
      <c r="Z581" s="27">
        <f t="shared" si="208"/>
        <v>0.69897000433601886</v>
      </c>
      <c r="AA581" s="27">
        <f t="shared" si="209"/>
        <v>2.1213203435596424</v>
      </c>
      <c r="AB581" s="29">
        <v>301.66666666666669</v>
      </c>
      <c r="AC581" s="27">
        <f t="shared" si="210"/>
        <v>2.4809645938014229</v>
      </c>
      <c r="AD581" s="27">
        <f t="shared" si="211"/>
        <v>17.382941830043229</v>
      </c>
      <c r="AE581" s="30">
        <v>1.23</v>
      </c>
      <c r="AF581" s="27">
        <f t="shared" si="212"/>
        <v>0.34830486304816066</v>
      </c>
      <c r="AG581" s="27">
        <f t="shared" si="213"/>
        <v>1.3152946437965904</v>
      </c>
      <c r="AH581" s="31">
        <v>3.3333333333333215E-2</v>
      </c>
      <c r="AI581" s="27">
        <f t="shared" si="214"/>
        <v>1.4240439114610193E-2</v>
      </c>
      <c r="AJ581" s="27">
        <f t="shared" si="215"/>
        <v>0.73029674334022143</v>
      </c>
      <c r="AK581" s="25">
        <v>2.19</v>
      </c>
      <c r="AL581" s="27">
        <f t="shared" si="216"/>
        <v>0.50379068305718111</v>
      </c>
      <c r="AM581" s="27">
        <f t="shared" si="217"/>
        <v>1.6401219466856725</v>
      </c>
    </row>
    <row r="582" spans="1:39" s="25" customFormat="1" x14ac:dyDescent="0.2">
      <c r="A582" s="25">
        <v>51</v>
      </c>
      <c r="B582" s="25">
        <v>5</v>
      </c>
      <c r="C582" s="26">
        <v>51.05</v>
      </c>
      <c r="D582" s="26" t="s">
        <v>317</v>
      </c>
      <c r="E582" s="9" t="s">
        <v>91</v>
      </c>
      <c r="F582" s="9">
        <v>1</v>
      </c>
      <c r="G582" s="27">
        <v>7</v>
      </c>
      <c r="H582" s="27">
        <f t="shared" si="198"/>
        <v>0.90308998699194354</v>
      </c>
      <c r="I582" s="27">
        <f t="shared" si="199"/>
        <v>2.7386127875258306</v>
      </c>
      <c r="J582" s="27">
        <v>85</v>
      </c>
      <c r="K582" s="27">
        <f t="shared" si="200"/>
        <v>1.9344984512435677</v>
      </c>
      <c r="L582" s="27">
        <f t="shared" si="201"/>
        <v>9.2466210044534645</v>
      </c>
      <c r="M582" s="27">
        <v>92</v>
      </c>
      <c r="N582" s="27">
        <f t="shared" si="202"/>
        <v>1.968482948553935</v>
      </c>
      <c r="O582" s="27">
        <f t="shared" si="203"/>
        <v>9.6176920308356717</v>
      </c>
      <c r="P582" s="26">
        <v>140.45771461636465</v>
      </c>
      <c r="Q582" s="27">
        <f t="shared" si="196"/>
        <v>2.1506266373635676</v>
      </c>
      <c r="R582" s="27">
        <f t="shared" si="197"/>
        <v>11.872561417670774</v>
      </c>
      <c r="S582" s="28">
        <v>125.26702028002556</v>
      </c>
      <c r="T582" s="27">
        <f t="shared" si="204"/>
        <v>2.1012899318638079</v>
      </c>
      <c r="U582" s="27">
        <f t="shared" si="205"/>
        <v>11.214589617102606</v>
      </c>
      <c r="V582" s="28">
        <v>92.646640132468477</v>
      </c>
      <c r="W582" s="27">
        <f t="shared" si="206"/>
        <v>1.9714922003113122</v>
      </c>
      <c r="X582" s="27">
        <f t="shared" si="207"/>
        <v>9.6512507030160855</v>
      </c>
      <c r="Y582" s="26">
        <v>6.333333333333333</v>
      </c>
      <c r="Z582" s="27">
        <f t="shared" si="208"/>
        <v>0.86530142610254379</v>
      </c>
      <c r="AA582" s="27">
        <f t="shared" si="209"/>
        <v>2.6140645235596871</v>
      </c>
      <c r="AB582" s="29">
        <v>281.66666666666669</v>
      </c>
      <c r="AC582" s="27">
        <f t="shared" si="210"/>
        <v>2.4512745975370516</v>
      </c>
      <c r="AD582" s="27">
        <f t="shared" si="211"/>
        <v>16.797817318528818</v>
      </c>
      <c r="AE582" s="30">
        <v>1.6</v>
      </c>
      <c r="AF582" s="27">
        <f t="shared" si="212"/>
        <v>0.41497334797081797</v>
      </c>
      <c r="AG582" s="27">
        <f t="shared" si="213"/>
        <v>1.4491376746189439</v>
      </c>
      <c r="AH582" s="31" t="s">
        <v>29</v>
      </c>
      <c r="AI582" s="31" t="s">
        <v>29</v>
      </c>
      <c r="AJ582" s="31" t="s">
        <v>29</v>
      </c>
      <c r="AK582" s="31" t="s">
        <v>29</v>
      </c>
      <c r="AL582" s="31" t="s">
        <v>29</v>
      </c>
      <c r="AM582" s="31" t="s">
        <v>29</v>
      </c>
    </row>
    <row r="583" spans="1:39" s="25" customFormat="1" x14ac:dyDescent="0.2">
      <c r="A583" s="25">
        <v>51</v>
      </c>
      <c r="B583" s="25">
        <v>6</v>
      </c>
      <c r="C583" s="26">
        <v>51.06</v>
      </c>
      <c r="D583" s="26" t="s">
        <v>317</v>
      </c>
      <c r="E583" s="9" t="s">
        <v>95</v>
      </c>
      <c r="F583" s="9">
        <v>1</v>
      </c>
      <c r="G583" s="27">
        <v>5</v>
      </c>
      <c r="H583" s="27">
        <f t="shared" si="198"/>
        <v>0.77815125038364363</v>
      </c>
      <c r="I583" s="27">
        <f t="shared" si="199"/>
        <v>2.3452078799117149</v>
      </c>
      <c r="J583" s="27">
        <v>85</v>
      </c>
      <c r="K583" s="27">
        <f t="shared" si="200"/>
        <v>1.9344984512435677</v>
      </c>
      <c r="L583" s="27">
        <f t="shared" si="201"/>
        <v>9.2466210044534645</v>
      </c>
      <c r="M583" s="27">
        <v>92</v>
      </c>
      <c r="N583" s="27">
        <f t="shared" si="202"/>
        <v>1.968482948553935</v>
      </c>
      <c r="O583" s="27">
        <f t="shared" si="203"/>
        <v>9.6176920308356717</v>
      </c>
      <c r="P583" s="26">
        <v>116.61861907336836</v>
      </c>
      <c r="Q583" s="27">
        <f t="shared" si="196"/>
        <v>2.0704760761684109</v>
      </c>
      <c r="R583" s="27">
        <f t="shared" si="197"/>
        <v>10.822135605940648</v>
      </c>
      <c r="S583" s="28">
        <v>108.67492423863422</v>
      </c>
      <c r="T583" s="27">
        <f t="shared" si="204"/>
        <v>2.0401073430746628</v>
      </c>
      <c r="U583" s="27">
        <f t="shared" si="205"/>
        <v>10.448680502275597</v>
      </c>
      <c r="V583" s="28">
        <v>83.761015294801126</v>
      </c>
      <c r="W583" s="27">
        <f t="shared" si="206"/>
        <v>1.9281961501894034</v>
      </c>
      <c r="X583" s="27">
        <f t="shared" si="207"/>
        <v>9.1793798970737193</v>
      </c>
      <c r="Y583" s="26">
        <v>3</v>
      </c>
      <c r="Z583" s="27">
        <f t="shared" si="208"/>
        <v>0.6020599913279624</v>
      </c>
      <c r="AA583" s="27">
        <f t="shared" si="209"/>
        <v>1.8708286933869707</v>
      </c>
      <c r="AB583" s="29">
        <v>224.66666666666666</v>
      </c>
      <c r="AC583" s="27">
        <f t="shared" si="210"/>
        <v>2.3534674139654816</v>
      </c>
      <c r="AD583" s="27">
        <f t="shared" si="211"/>
        <v>15.005554527129833</v>
      </c>
      <c r="AE583" s="30">
        <v>0.98</v>
      </c>
      <c r="AF583" s="27">
        <f t="shared" si="212"/>
        <v>0.2966651902615311</v>
      </c>
      <c r="AG583" s="27">
        <f t="shared" si="213"/>
        <v>1.2165525060596438</v>
      </c>
      <c r="AH583" s="31">
        <v>31.033333333333331</v>
      </c>
      <c r="AI583" s="27">
        <f t="shared" si="214"/>
        <v>1.5056021329488829</v>
      </c>
      <c r="AJ583" s="27">
        <f t="shared" si="215"/>
        <v>5.6154548643305233</v>
      </c>
      <c r="AK583" s="25">
        <v>2.14</v>
      </c>
      <c r="AL583" s="27">
        <f t="shared" si="216"/>
        <v>0.49692964807321494</v>
      </c>
      <c r="AM583" s="27">
        <f t="shared" si="217"/>
        <v>1.6248076809271921</v>
      </c>
    </row>
    <row r="584" spans="1:39" s="25" customFormat="1" x14ac:dyDescent="0.2">
      <c r="A584" s="25">
        <v>51</v>
      </c>
      <c r="B584" s="25">
        <v>7</v>
      </c>
      <c r="C584" s="26">
        <v>51.07</v>
      </c>
      <c r="D584" s="26" t="s">
        <v>313</v>
      </c>
      <c r="E584" s="9" t="s">
        <v>11</v>
      </c>
      <c r="F584" s="9">
        <v>2</v>
      </c>
      <c r="G584" s="27">
        <v>15</v>
      </c>
      <c r="H584" s="27">
        <f t="shared" si="198"/>
        <v>1.2041199826559248</v>
      </c>
      <c r="I584" s="27">
        <f t="shared" si="199"/>
        <v>3.9370039370059056</v>
      </c>
      <c r="J584" s="27">
        <v>58</v>
      </c>
      <c r="K584" s="27">
        <f t="shared" si="200"/>
        <v>1.7708520116421442</v>
      </c>
      <c r="L584" s="27">
        <f t="shared" si="201"/>
        <v>7.6485292703891776</v>
      </c>
      <c r="M584" s="27">
        <v>65</v>
      </c>
      <c r="N584" s="27">
        <f t="shared" si="202"/>
        <v>1.8195439355418688</v>
      </c>
      <c r="O584" s="27">
        <f t="shared" si="203"/>
        <v>8.0932070281193234</v>
      </c>
      <c r="P584" s="26">
        <v>64.095073036606706</v>
      </c>
      <c r="Q584" s="27">
        <f t="shared" si="196"/>
        <v>1.8135481186144315</v>
      </c>
      <c r="R584" s="27">
        <f t="shared" si="197"/>
        <v>8.0371060112833348</v>
      </c>
      <c r="S584" s="28" t="s">
        <v>29</v>
      </c>
      <c r="T584" s="31" t="s">
        <v>29</v>
      </c>
      <c r="U584" s="31" t="s">
        <v>29</v>
      </c>
      <c r="V584" s="28" t="s">
        <v>29</v>
      </c>
      <c r="W584" s="31" t="s">
        <v>29</v>
      </c>
      <c r="X584" s="31" t="s">
        <v>29</v>
      </c>
      <c r="Y584" s="26">
        <v>1</v>
      </c>
      <c r="Z584" s="27">
        <f t="shared" si="208"/>
        <v>0.3010299956639812</v>
      </c>
      <c r="AA584" s="27">
        <f t="shared" si="209"/>
        <v>1.2247448713915889</v>
      </c>
      <c r="AB584" s="29">
        <v>212.33333333333334</v>
      </c>
      <c r="AC584" s="27">
        <f t="shared" si="210"/>
        <v>2.3290587192642249</v>
      </c>
      <c r="AD584" s="27">
        <f t="shared" si="211"/>
        <v>14.588808496012735</v>
      </c>
      <c r="AE584" s="30">
        <v>0.72</v>
      </c>
      <c r="AF584" s="27">
        <f t="shared" si="212"/>
        <v>0.2355284469075489</v>
      </c>
      <c r="AG584" s="27">
        <f t="shared" si="213"/>
        <v>1.1045361017187261</v>
      </c>
      <c r="AH584" s="31">
        <v>119.90000000000002</v>
      </c>
      <c r="AI584" s="27">
        <f t="shared" si="214"/>
        <v>2.0824263008607717</v>
      </c>
      <c r="AJ584" s="27">
        <f t="shared" si="215"/>
        <v>10.972693379476164</v>
      </c>
      <c r="AK584" s="25">
        <v>1.66</v>
      </c>
      <c r="AL584" s="27">
        <f t="shared" si="216"/>
        <v>0.42488163663106698</v>
      </c>
      <c r="AM584" s="27">
        <f t="shared" si="217"/>
        <v>1.4696938456699069</v>
      </c>
    </row>
    <row r="585" spans="1:39" s="25" customFormat="1" x14ac:dyDescent="0.2">
      <c r="A585" s="25">
        <v>51</v>
      </c>
      <c r="B585" s="25">
        <v>8</v>
      </c>
      <c r="C585" s="26">
        <v>51.08</v>
      </c>
      <c r="D585" s="26" t="s">
        <v>312</v>
      </c>
      <c r="E585" s="9" t="s">
        <v>9</v>
      </c>
      <c r="F585" s="9">
        <v>2</v>
      </c>
      <c r="G585" s="27">
        <v>13</v>
      </c>
      <c r="H585" s="27">
        <f t="shared" si="198"/>
        <v>1.146128035678238</v>
      </c>
      <c r="I585" s="27">
        <f t="shared" si="199"/>
        <v>3.6742346141747673</v>
      </c>
      <c r="J585" s="27">
        <v>114</v>
      </c>
      <c r="K585" s="27">
        <f t="shared" si="200"/>
        <v>2.0606978403536118</v>
      </c>
      <c r="L585" s="27">
        <f t="shared" si="201"/>
        <v>10.700467279516348</v>
      </c>
      <c r="M585" s="27">
        <v>114</v>
      </c>
      <c r="N585" s="27">
        <f t="shared" si="202"/>
        <v>2.0606978403536118</v>
      </c>
      <c r="O585" s="27">
        <f t="shared" si="203"/>
        <v>10.700467279516348</v>
      </c>
      <c r="P585" s="26">
        <v>92.912295899102119</v>
      </c>
      <c r="Q585" s="27">
        <f t="shared" si="196"/>
        <v>1.9727224579906062</v>
      </c>
      <c r="R585" s="27">
        <f t="shared" si="197"/>
        <v>9.6650036678266247</v>
      </c>
      <c r="S585" s="28">
        <v>91.47127040774447</v>
      </c>
      <c r="T585" s="27">
        <f t="shared" si="204"/>
        <v>1.9660068241831608</v>
      </c>
      <c r="U585" s="27">
        <f t="shared" si="205"/>
        <v>9.5901652961637982</v>
      </c>
      <c r="V585" s="28">
        <v>73.625163213685028</v>
      </c>
      <c r="W585" s="27">
        <f t="shared" si="206"/>
        <v>1.8728852939896903</v>
      </c>
      <c r="X585" s="27">
        <f t="shared" si="207"/>
        <v>8.6095971574566157</v>
      </c>
      <c r="Y585" s="26">
        <v>9.3333333333333339</v>
      </c>
      <c r="Z585" s="27">
        <f t="shared" si="208"/>
        <v>1.0142404391146103</v>
      </c>
      <c r="AA585" s="27">
        <f t="shared" si="209"/>
        <v>3.1358146203711299</v>
      </c>
      <c r="AB585" s="29">
        <v>381.33333333333331</v>
      </c>
      <c r="AC585" s="27">
        <f t="shared" si="210"/>
        <v>2.582442163181605</v>
      </c>
      <c r="AD585" s="27">
        <f t="shared" si="211"/>
        <v>19.540556116276051</v>
      </c>
      <c r="AE585" s="30">
        <v>1.39</v>
      </c>
      <c r="AF585" s="27">
        <f t="shared" si="212"/>
        <v>0.37839790094813763</v>
      </c>
      <c r="AG585" s="27">
        <f t="shared" si="213"/>
        <v>1.374772708486752</v>
      </c>
      <c r="AH585" s="31">
        <v>9.8666666666666671</v>
      </c>
      <c r="AI585" s="27">
        <f t="shared" si="214"/>
        <v>1.0360963453482765</v>
      </c>
      <c r="AJ585" s="27">
        <f t="shared" si="215"/>
        <v>3.2197308376115337</v>
      </c>
      <c r="AK585" s="25">
        <v>2.06</v>
      </c>
      <c r="AL585" s="27">
        <f t="shared" si="216"/>
        <v>0.48572142648158001</v>
      </c>
      <c r="AM585" s="27">
        <f t="shared" si="217"/>
        <v>1.6</v>
      </c>
    </row>
    <row r="586" spans="1:39" s="25" customFormat="1" x14ac:dyDescent="0.2">
      <c r="A586" s="25">
        <v>51</v>
      </c>
      <c r="B586" s="25">
        <v>9</v>
      </c>
      <c r="C586" s="26">
        <v>51.09</v>
      </c>
      <c r="D586" s="26" t="s">
        <v>314</v>
      </c>
      <c r="E586" s="9" t="s">
        <v>83</v>
      </c>
      <c r="F586" s="9">
        <v>2</v>
      </c>
      <c r="G586" s="27">
        <v>11</v>
      </c>
      <c r="H586" s="27">
        <f t="shared" si="198"/>
        <v>1.0791812460476249</v>
      </c>
      <c r="I586" s="27">
        <f t="shared" si="199"/>
        <v>3.3911649915626341</v>
      </c>
      <c r="J586" s="27">
        <v>80</v>
      </c>
      <c r="K586" s="27">
        <f t="shared" si="200"/>
        <v>1.9084850188786497</v>
      </c>
      <c r="L586" s="27">
        <f t="shared" si="201"/>
        <v>8.9721792224631809</v>
      </c>
      <c r="M586" s="27">
        <v>80</v>
      </c>
      <c r="N586" s="27">
        <f t="shared" si="202"/>
        <v>1.9084850188786497</v>
      </c>
      <c r="O586" s="27">
        <f t="shared" si="203"/>
        <v>8.9721792224631809</v>
      </c>
      <c r="P586" s="26">
        <v>123.83037949464388</v>
      </c>
      <c r="Q586" s="27">
        <f t="shared" si="196"/>
        <v>2.0963202908056422</v>
      </c>
      <c r="R586" s="27">
        <f t="shared" si="197"/>
        <v>11.150353334968532</v>
      </c>
      <c r="S586" s="28">
        <v>102.98070974327642</v>
      </c>
      <c r="T586" s="27">
        <f t="shared" si="204"/>
        <v>2.0169527774804856</v>
      </c>
      <c r="U586" s="27">
        <f t="shared" si="205"/>
        <v>10.172546866113541</v>
      </c>
      <c r="V586" s="28">
        <v>83.007624457142668</v>
      </c>
      <c r="W586" s="27">
        <f t="shared" si="206"/>
        <v>1.924318704030888</v>
      </c>
      <c r="X586" s="27">
        <f t="shared" si="207"/>
        <v>9.1382506234586636</v>
      </c>
      <c r="Y586" s="26">
        <f>11/3</f>
        <v>3.6666666666666665</v>
      </c>
      <c r="Z586" s="27">
        <f t="shared" si="208"/>
        <v>0.66900678095857558</v>
      </c>
      <c r="AA586" s="27">
        <f t="shared" si="209"/>
        <v>2.0412414523193148</v>
      </c>
      <c r="AB586" s="29">
        <v>222.83333333333334</v>
      </c>
      <c r="AC586" s="27">
        <f t="shared" si="210"/>
        <v>2.3499247622850716</v>
      </c>
      <c r="AD586" s="27">
        <f t="shared" si="211"/>
        <v>14.944341180973263</v>
      </c>
      <c r="AE586" s="30">
        <v>1.06</v>
      </c>
      <c r="AF586" s="27">
        <f t="shared" si="212"/>
        <v>0.31386722036915343</v>
      </c>
      <c r="AG586" s="27">
        <f t="shared" si="213"/>
        <v>1.2489995996796797</v>
      </c>
      <c r="AH586" s="31">
        <v>2.1333333333333333</v>
      </c>
      <c r="AI586" s="27">
        <f t="shared" si="214"/>
        <v>0.49600659888003623</v>
      </c>
      <c r="AJ586" s="27">
        <f t="shared" si="215"/>
        <v>1.622754859285078</v>
      </c>
      <c r="AK586" s="25">
        <v>2.44</v>
      </c>
      <c r="AL586" s="27">
        <f t="shared" si="216"/>
        <v>0.53655844257153007</v>
      </c>
      <c r="AM586" s="27">
        <f t="shared" si="217"/>
        <v>1.7146428199482247</v>
      </c>
    </row>
    <row r="587" spans="1:39" s="25" customFormat="1" x14ac:dyDescent="0.2">
      <c r="A587" s="25">
        <v>51</v>
      </c>
      <c r="B587" s="25">
        <v>10</v>
      </c>
      <c r="C587" s="26">
        <v>51.1</v>
      </c>
      <c r="D587" s="26" t="s">
        <v>314</v>
      </c>
      <c r="E587" s="9" t="s">
        <v>101</v>
      </c>
      <c r="F587" s="9">
        <v>2</v>
      </c>
      <c r="G587" s="27">
        <v>15</v>
      </c>
      <c r="H587" s="27">
        <f t="shared" si="198"/>
        <v>1.2041199826559248</v>
      </c>
      <c r="I587" s="27">
        <f t="shared" si="199"/>
        <v>3.9370039370059056</v>
      </c>
      <c r="J587" s="27">
        <v>85</v>
      </c>
      <c r="K587" s="27">
        <f t="shared" si="200"/>
        <v>1.9344984512435677</v>
      </c>
      <c r="L587" s="27">
        <f t="shared" si="201"/>
        <v>9.2466210044534645</v>
      </c>
      <c r="M587" s="27">
        <v>92</v>
      </c>
      <c r="N587" s="27">
        <f t="shared" si="202"/>
        <v>1.968482948553935</v>
      </c>
      <c r="O587" s="27">
        <f t="shared" si="203"/>
        <v>9.6176920308356717</v>
      </c>
      <c r="P587" s="26">
        <v>93.626147538731644</v>
      </c>
      <c r="Q587" s="27">
        <f t="shared" si="196"/>
        <v>1.9760111592633949</v>
      </c>
      <c r="R587" s="27">
        <f t="shared" si="197"/>
        <v>9.7018630962682444</v>
      </c>
      <c r="S587" s="28">
        <v>112.24741396417862</v>
      </c>
      <c r="T587" s="27">
        <f t="shared" si="204"/>
        <v>2.0540282935642487</v>
      </c>
      <c r="U587" s="27">
        <f t="shared" si="205"/>
        <v>10.618258518428464</v>
      </c>
      <c r="V587" s="28">
        <v>103.02631087615474</v>
      </c>
      <c r="W587" s="27">
        <f t="shared" si="206"/>
        <v>2.0171431972137803</v>
      </c>
      <c r="X587" s="27">
        <f t="shared" si="207"/>
        <v>10.174788001533729</v>
      </c>
      <c r="Y587" s="26">
        <v>1.6666666666666667</v>
      </c>
      <c r="Z587" s="27">
        <f t="shared" si="208"/>
        <v>0.42596873227228121</v>
      </c>
      <c r="AA587" s="27">
        <f t="shared" si="209"/>
        <v>1.4719601443879746</v>
      </c>
      <c r="AB587" s="29">
        <v>239.83333333333334</v>
      </c>
      <c r="AC587" s="27">
        <f t="shared" si="210"/>
        <v>2.3817165967089231</v>
      </c>
      <c r="AD587" s="27">
        <f t="shared" si="211"/>
        <v>15.50268793897798</v>
      </c>
      <c r="AE587" s="30">
        <v>1.02</v>
      </c>
      <c r="AF587" s="27">
        <f t="shared" si="212"/>
        <v>0.30535136944662378</v>
      </c>
      <c r="AG587" s="27">
        <f t="shared" si="213"/>
        <v>1.2328828005937953</v>
      </c>
      <c r="AH587" s="31">
        <v>14.4</v>
      </c>
      <c r="AI587" s="27">
        <f t="shared" si="214"/>
        <v>1.1875207208364631</v>
      </c>
      <c r="AJ587" s="27">
        <f t="shared" si="215"/>
        <v>3.8600518131237567</v>
      </c>
      <c r="AK587" s="25">
        <v>1.78</v>
      </c>
      <c r="AL587" s="27">
        <f t="shared" si="216"/>
        <v>0.44404479591807633</v>
      </c>
      <c r="AM587" s="27">
        <f t="shared" si="217"/>
        <v>1.5099668870541501</v>
      </c>
    </row>
    <row r="588" spans="1:39" s="25" customFormat="1" x14ac:dyDescent="0.2">
      <c r="A588" s="25">
        <v>51</v>
      </c>
      <c r="B588" s="25">
        <v>11</v>
      </c>
      <c r="C588" s="26">
        <v>51.11</v>
      </c>
      <c r="D588" s="26" t="s">
        <v>314</v>
      </c>
      <c r="E588" s="9" t="s">
        <v>196</v>
      </c>
      <c r="F588" s="9">
        <v>2</v>
      </c>
      <c r="G588" s="27">
        <v>15</v>
      </c>
      <c r="H588" s="27">
        <f t="shared" si="198"/>
        <v>1.2041199826559248</v>
      </c>
      <c r="I588" s="27">
        <f t="shared" si="199"/>
        <v>3.9370039370059056</v>
      </c>
      <c r="J588" s="27">
        <v>85</v>
      </c>
      <c r="K588" s="27">
        <f t="shared" si="200"/>
        <v>1.9344984512435677</v>
      </c>
      <c r="L588" s="27">
        <f t="shared" si="201"/>
        <v>9.2466210044534645</v>
      </c>
      <c r="M588" s="27">
        <v>85</v>
      </c>
      <c r="N588" s="27">
        <f t="shared" si="202"/>
        <v>1.9344984512435677</v>
      </c>
      <c r="O588" s="27">
        <f t="shared" si="203"/>
        <v>9.2466210044534645</v>
      </c>
      <c r="P588" s="26">
        <v>103.37043889946281</v>
      </c>
      <c r="Q588" s="27">
        <f t="shared" si="196"/>
        <v>2.0185775097699632</v>
      </c>
      <c r="R588" s="27">
        <f t="shared" si="197"/>
        <v>10.191684791998956</v>
      </c>
      <c r="S588" s="28">
        <v>116.62818706286124</v>
      </c>
      <c r="T588" s="27">
        <f t="shared" si="204"/>
        <v>2.0705114035346797</v>
      </c>
      <c r="U588" s="27">
        <f t="shared" si="205"/>
        <v>10.822577653353255</v>
      </c>
      <c r="V588" s="28">
        <v>106.63477087907988</v>
      </c>
      <c r="W588" s="27">
        <f t="shared" si="206"/>
        <v>2.0319525906754743</v>
      </c>
      <c r="X588" s="27">
        <f t="shared" si="207"/>
        <v>10.350592779115594</v>
      </c>
      <c r="Y588" s="26">
        <v>2</v>
      </c>
      <c r="Z588" s="27">
        <f t="shared" si="208"/>
        <v>0.47712125471966244</v>
      </c>
      <c r="AA588" s="27">
        <f t="shared" si="209"/>
        <v>1.5811388300841898</v>
      </c>
      <c r="AB588" s="29">
        <v>238.16666666666666</v>
      </c>
      <c r="AC588" s="27">
        <f t="shared" si="210"/>
        <v>2.3787006506863673</v>
      </c>
      <c r="AD588" s="27">
        <f t="shared" si="211"/>
        <v>15.44884030167529</v>
      </c>
      <c r="AE588" s="30">
        <v>0.71</v>
      </c>
      <c r="AF588" s="27">
        <f t="shared" si="212"/>
        <v>0.23299611039215382</v>
      </c>
      <c r="AG588" s="27">
        <f t="shared" si="213"/>
        <v>1.1000000000000001</v>
      </c>
      <c r="AH588" s="31">
        <v>3.0333333333333332</v>
      </c>
      <c r="AI588" s="27">
        <f t="shared" si="214"/>
        <v>0.60566411559678768</v>
      </c>
      <c r="AJ588" s="27">
        <f t="shared" si="215"/>
        <v>1.8797162906495579</v>
      </c>
      <c r="AK588" s="25">
        <v>2.58</v>
      </c>
      <c r="AL588" s="27">
        <f t="shared" si="216"/>
        <v>0.55388302664387434</v>
      </c>
      <c r="AM588" s="27">
        <f t="shared" si="217"/>
        <v>1.7549928774784245</v>
      </c>
    </row>
    <row r="589" spans="1:39" s="25" customFormat="1" x14ac:dyDescent="0.2">
      <c r="A589" s="25">
        <v>51</v>
      </c>
      <c r="B589" s="25">
        <v>12</v>
      </c>
      <c r="C589" s="26">
        <v>51.12</v>
      </c>
      <c r="D589" s="26" t="s">
        <v>314</v>
      </c>
      <c r="E589" s="9" t="s">
        <v>200</v>
      </c>
      <c r="F589" s="9">
        <v>2</v>
      </c>
      <c r="G589" s="27">
        <v>13</v>
      </c>
      <c r="H589" s="27">
        <f t="shared" si="198"/>
        <v>1.146128035678238</v>
      </c>
      <c r="I589" s="27">
        <f t="shared" si="199"/>
        <v>3.6742346141747673</v>
      </c>
      <c r="J589" s="27">
        <v>80</v>
      </c>
      <c r="K589" s="27">
        <f t="shared" si="200"/>
        <v>1.9084850188786497</v>
      </c>
      <c r="L589" s="27">
        <f t="shared" si="201"/>
        <v>8.9721792224631809</v>
      </c>
      <c r="M589" s="27">
        <v>85</v>
      </c>
      <c r="N589" s="27">
        <f t="shared" si="202"/>
        <v>1.9344984512435677</v>
      </c>
      <c r="O589" s="27">
        <f t="shared" si="203"/>
        <v>9.2466210044534645</v>
      </c>
      <c r="P589" s="26">
        <v>125.9921035349011</v>
      </c>
      <c r="Q589" s="27">
        <f t="shared" si="196"/>
        <v>2.1037767170359736</v>
      </c>
      <c r="R589" s="27">
        <f t="shared" si="197"/>
        <v>11.246870833031787</v>
      </c>
      <c r="S589" s="28">
        <v>127.0516875088001</v>
      </c>
      <c r="T589" s="27">
        <f t="shared" si="204"/>
        <v>2.1073853061229255</v>
      </c>
      <c r="U589" s="27">
        <f t="shared" si="205"/>
        <v>11.293878320081198</v>
      </c>
      <c r="V589" s="28">
        <v>99.579979578591377</v>
      </c>
      <c r="W589" s="27">
        <f t="shared" si="206"/>
        <v>2.0025115431072789</v>
      </c>
      <c r="X589" s="27">
        <f t="shared" si="207"/>
        <v>10.00399817965754</v>
      </c>
      <c r="Y589" s="26">
        <v>4</v>
      </c>
      <c r="Z589" s="27">
        <f t="shared" si="208"/>
        <v>0.69897000433601886</v>
      </c>
      <c r="AA589" s="27">
        <f t="shared" si="209"/>
        <v>2.1213203435596424</v>
      </c>
      <c r="AB589" s="29">
        <v>162.83333333333334</v>
      </c>
      <c r="AC589" s="27">
        <f t="shared" si="210"/>
        <v>2.214402267448492</v>
      </c>
      <c r="AD589" s="27">
        <f t="shared" si="211"/>
        <v>12.780193008453876</v>
      </c>
      <c r="AE589" s="30">
        <v>0.67</v>
      </c>
      <c r="AF589" s="27">
        <f t="shared" si="212"/>
        <v>0.22271647114758325</v>
      </c>
      <c r="AG589" s="27">
        <f t="shared" si="213"/>
        <v>1.0816653826391966</v>
      </c>
      <c r="AH589" s="31">
        <v>2</v>
      </c>
      <c r="AI589" s="27">
        <f t="shared" si="214"/>
        <v>0.47712125471966244</v>
      </c>
      <c r="AJ589" s="27">
        <f t="shared" si="215"/>
        <v>1.5811388300841898</v>
      </c>
      <c r="AK589" s="25">
        <v>2.2200000000000002</v>
      </c>
      <c r="AL589" s="27">
        <f t="shared" si="216"/>
        <v>0.50785587169583091</v>
      </c>
      <c r="AM589" s="27">
        <f t="shared" si="217"/>
        <v>1.6492422502470643</v>
      </c>
    </row>
    <row r="590" spans="1:39" s="25" customFormat="1" x14ac:dyDescent="0.2">
      <c r="A590" s="25">
        <v>52</v>
      </c>
      <c r="B590" s="25">
        <v>1</v>
      </c>
      <c r="C590" s="26">
        <v>52.01</v>
      </c>
      <c r="D590" s="26" t="s">
        <v>313</v>
      </c>
      <c r="E590" s="9" t="s">
        <v>11</v>
      </c>
      <c r="F590" s="9">
        <v>1</v>
      </c>
      <c r="G590" s="27">
        <v>15</v>
      </c>
      <c r="H590" s="27">
        <f t="shared" si="198"/>
        <v>1.2041199826559248</v>
      </c>
      <c r="I590" s="27">
        <f t="shared" si="199"/>
        <v>3.9370039370059056</v>
      </c>
      <c r="J590" s="27">
        <v>58</v>
      </c>
      <c r="K590" s="27">
        <f t="shared" si="200"/>
        <v>1.7708520116421442</v>
      </c>
      <c r="L590" s="27">
        <f t="shared" si="201"/>
        <v>7.6485292703891776</v>
      </c>
      <c r="M590" s="27">
        <v>65</v>
      </c>
      <c r="N590" s="27">
        <f t="shared" si="202"/>
        <v>1.8195439355418688</v>
      </c>
      <c r="O590" s="27">
        <f t="shared" si="203"/>
        <v>8.0932070281193234</v>
      </c>
      <c r="P590" s="26">
        <v>49.40740559281528</v>
      </c>
      <c r="Q590" s="27">
        <f t="shared" si="196"/>
        <v>1.702494345410388</v>
      </c>
      <c r="R590" s="27">
        <f t="shared" si="197"/>
        <v>7.0645173644641348</v>
      </c>
      <c r="S590" s="28" t="s">
        <v>29</v>
      </c>
      <c r="T590" s="31" t="s">
        <v>29</v>
      </c>
      <c r="U590" s="31" t="s">
        <v>29</v>
      </c>
      <c r="V590" s="28" t="s">
        <v>29</v>
      </c>
      <c r="W590" s="31" t="s">
        <v>29</v>
      </c>
      <c r="X590" s="31" t="s">
        <v>29</v>
      </c>
      <c r="Y590" s="26">
        <v>0</v>
      </c>
      <c r="Z590" s="27">
        <f t="shared" si="208"/>
        <v>0</v>
      </c>
      <c r="AA590" s="27">
        <f t="shared" si="209"/>
        <v>0.70710678118654757</v>
      </c>
      <c r="AB590" s="29">
        <v>189.5</v>
      </c>
      <c r="AC590" s="27">
        <f t="shared" si="210"/>
        <v>2.2798949800116382</v>
      </c>
      <c r="AD590" s="27">
        <f t="shared" si="211"/>
        <v>13.784048752090222</v>
      </c>
      <c r="AE590" s="30">
        <v>0.56999999999999995</v>
      </c>
      <c r="AF590" s="27">
        <f t="shared" si="212"/>
        <v>0.19589965240923368</v>
      </c>
      <c r="AG590" s="27">
        <f t="shared" si="213"/>
        <v>1.03440804327886</v>
      </c>
      <c r="AH590" s="31">
        <v>200.66666666666666</v>
      </c>
      <c r="AI590" s="27">
        <f t="shared" si="214"/>
        <v>2.3046341199328064</v>
      </c>
      <c r="AJ590" s="27">
        <f t="shared" si="215"/>
        <v>14.183323540928855</v>
      </c>
      <c r="AK590" s="25">
        <v>1.53</v>
      </c>
      <c r="AL590" s="27">
        <f t="shared" si="216"/>
        <v>0.40312052117581798</v>
      </c>
      <c r="AM590" s="27">
        <f t="shared" si="217"/>
        <v>1.4247806848775009</v>
      </c>
    </row>
    <row r="591" spans="1:39" s="25" customFormat="1" x14ac:dyDescent="0.2">
      <c r="A591" s="25">
        <v>52</v>
      </c>
      <c r="B591" s="25">
        <v>2</v>
      </c>
      <c r="C591" s="26">
        <v>52.02</v>
      </c>
      <c r="D591" s="26" t="s">
        <v>312</v>
      </c>
      <c r="E591" s="9" t="s">
        <v>9</v>
      </c>
      <c r="F591" s="9">
        <v>1</v>
      </c>
      <c r="G591" s="27">
        <v>12</v>
      </c>
      <c r="H591" s="27">
        <f t="shared" si="198"/>
        <v>1.1139433523068367</v>
      </c>
      <c r="I591" s="27">
        <f t="shared" si="199"/>
        <v>3.5355339059327378</v>
      </c>
      <c r="J591" s="27">
        <v>122</v>
      </c>
      <c r="K591" s="27">
        <f t="shared" si="200"/>
        <v>2.0899051114393981</v>
      </c>
      <c r="L591" s="27">
        <f t="shared" si="201"/>
        <v>11.067971810589327</v>
      </c>
      <c r="M591" s="27">
        <v>122</v>
      </c>
      <c r="N591" s="27">
        <f t="shared" si="202"/>
        <v>2.0899051114393981</v>
      </c>
      <c r="O591" s="27">
        <f t="shared" si="203"/>
        <v>11.067971810589327</v>
      </c>
      <c r="P591" s="26">
        <v>74.849793311506687</v>
      </c>
      <c r="Q591" s="27">
        <f t="shared" si="196"/>
        <v>1.8799544016844576</v>
      </c>
      <c r="R591" s="27">
        <f t="shared" si="197"/>
        <v>8.680425871551849</v>
      </c>
      <c r="S591" s="28">
        <v>68.97837057666078</v>
      </c>
      <c r="T591" s="27">
        <f t="shared" si="204"/>
        <v>1.8449638258604695</v>
      </c>
      <c r="U591" s="27">
        <f t="shared" si="205"/>
        <v>8.3353686527148145</v>
      </c>
      <c r="V591" s="28">
        <v>67.773024809368067</v>
      </c>
      <c r="W591" s="27">
        <f t="shared" si="206"/>
        <v>1.8374181261179126</v>
      </c>
      <c r="X591" s="27">
        <f t="shared" si="207"/>
        <v>8.2627492282755419</v>
      </c>
      <c r="Y591" s="26">
        <v>6.3333333333333304</v>
      </c>
      <c r="Z591" s="27">
        <f t="shared" si="208"/>
        <v>0.86530142610254357</v>
      </c>
      <c r="AA591" s="27">
        <f t="shared" si="209"/>
        <v>2.6140645235596862</v>
      </c>
      <c r="AB591" s="29" t="s">
        <v>29</v>
      </c>
      <c r="AC591" s="31" t="s">
        <v>29</v>
      </c>
      <c r="AD591" s="31" t="s">
        <v>29</v>
      </c>
      <c r="AE591" s="30" t="s">
        <v>29</v>
      </c>
      <c r="AF591" s="31" t="s">
        <v>29</v>
      </c>
      <c r="AG591" s="31" t="s">
        <v>29</v>
      </c>
      <c r="AH591" s="31">
        <v>9.6000000000000014</v>
      </c>
      <c r="AI591" s="27">
        <f t="shared" si="214"/>
        <v>1.0253058652647702</v>
      </c>
      <c r="AJ591" s="27">
        <f t="shared" si="215"/>
        <v>3.178049716414141</v>
      </c>
      <c r="AK591" s="25">
        <v>2.15</v>
      </c>
      <c r="AL591" s="27">
        <f t="shared" si="216"/>
        <v>0.49831055378960049</v>
      </c>
      <c r="AM591" s="27">
        <f t="shared" si="217"/>
        <v>1.6278820596099706</v>
      </c>
    </row>
    <row r="592" spans="1:39" s="25" customFormat="1" x14ac:dyDescent="0.2">
      <c r="A592" s="25">
        <v>52</v>
      </c>
      <c r="B592" s="25">
        <v>3</v>
      </c>
      <c r="C592" s="26">
        <v>52.03</v>
      </c>
      <c r="D592" s="26" t="s">
        <v>317</v>
      </c>
      <c r="E592" s="9" t="s">
        <v>108</v>
      </c>
      <c r="F592" s="9">
        <v>1</v>
      </c>
      <c r="G592" s="27">
        <v>10</v>
      </c>
      <c r="H592" s="27">
        <f t="shared" si="198"/>
        <v>1.0413926851582251</v>
      </c>
      <c r="I592" s="27">
        <f t="shared" si="199"/>
        <v>3.2403703492039302</v>
      </c>
      <c r="J592" s="27">
        <v>80</v>
      </c>
      <c r="K592" s="27">
        <f t="shared" si="200"/>
        <v>1.9084850188786497</v>
      </c>
      <c r="L592" s="27">
        <f t="shared" si="201"/>
        <v>8.9721792224631809</v>
      </c>
      <c r="M592" s="27">
        <v>80</v>
      </c>
      <c r="N592" s="27">
        <f t="shared" si="202"/>
        <v>1.9084850188786497</v>
      </c>
      <c r="O592" s="27">
        <f t="shared" si="203"/>
        <v>8.9721792224631809</v>
      </c>
      <c r="P592" s="26">
        <v>80.137180528638666</v>
      </c>
      <c r="Q592" s="27">
        <f t="shared" si="196"/>
        <v>1.909219912141676</v>
      </c>
      <c r="R592" s="27">
        <f t="shared" si="197"/>
        <v>8.9798207403399015</v>
      </c>
      <c r="S592" s="28">
        <v>76.969609054391981</v>
      </c>
      <c r="T592" s="27">
        <f t="shared" si="204"/>
        <v>1.8919253566402474</v>
      </c>
      <c r="U592" s="27">
        <f t="shared" si="205"/>
        <v>8.8016821718573759</v>
      </c>
      <c r="V592" s="28">
        <v>65.806831586938088</v>
      </c>
      <c r="W592" s="27">
        <f t="shared" si="206"/>
        <v>1.8248208751822494</v>
      </c>
      <c r="X592" s="27">
        <f t="shared" si="207"/>
        <v>8.1429006862995745</v>
      </c>
      <c r="Y592" s="26">
        <f>8/3</f>
        <v>2.6666666666666665</v>
      </c>
      <c r="Z592" s="27">
        <f t="shared" si="208"/>
        <v>0.56427143043856254</v>
      </c>
      <c r="AA592" s="27">
        <f t="shared" si="209"/>
        <v>1.7795130420052185</v>
      </c>
      <c r="AB592" s="29">
        <v>223</v>
      </c>
      <c r="AC592" s="27">
        <f t="shared" si="210"/>
        <v>2.3502480183341627</v>
      </c>
      <c r="AD592" s="27">
        <f t="shared" si="211"/>
        <v>14.949916387726054</v>
      </c>
      <c r="AE592" s="30">
        <v>1.24</v>
      </c>
      <c r="AF592" s="27">
        <f t="shared" si="212"/>
        <v>0.35024801833416286</v>
      </c>
      <c r="AG592" s="27">
        <f t="shared" si="213"/>
        <v>1.3190905958272918</v>
      </c>
      <c r="AH592" s="31">
        <v>20.3</v>
      </c>
      <c r="AI592" s="27">
        <f t="shared" si="214"/>
        <v>1.3283796034387378</v>
      </c>
      <c r="AJ592" s="27">
        <f t="shared" si="215"/>
        <v>4.5607017003965522</v>
      </c>
      <c r="AK592" s="25">
        <v>2.0299999999999998</v>
      </c>
      <c r="AL592" s="27">
        <f t="shared" si="216"/>
        <v>0.48144262850230496</v>
      </c>
      <c r="AM592" s="27">
        <f t="shared" si="217"/>
        <v>1.5905973720586866</v>
      </c>
    </row>
    <row r="593" spans="1:39" s="25" customFormat="1" x14ac:dyDescent="0.2">
      <c r="A593" s="25">
        <v>52</v>
      </c>
      <c r="B593" s="25">
        <v>4</v>
      </c>
      <c r="C593" s="26">
        <v>52.04</v>
      </c>
      <c r="D593" s="26" t="s">
        <v>312</v>
      </c>
      <c r="E593" s="9" t="s">
        <v>34</v>
      </c>
      <c r="F593" s="9">
        <v>1</v>
      </c>
      <c r="G593" s="27">
        <v>14</v>
      </c>
      <c r="H593" s="27">
        <f t="shared" si="198"/>
        <v>1.1760912590556813</v>
      </c>
      <c r="I593" s="27">
        <f t="shared" si="199"/>
        <v>3.8078865529319543</v>
      </c>
      <c r="J593" s="27">
        <v>122</v>
      </c>
      <c r="K593" s="27">
        <f t="shared" si="200"/>
        <v>2.0899051114393981</v>
      </c>
      <c r="L593" s="27">
        <f t="shared" si="201"/>
        <v>11.067971810589327</v>
      </c>
      <c r="M593" s="27">
        <v>122</v>
      </c>
      <c r="N593" s="27">
        <f t="shared" si="202"/>
        <v>2.0899051114393981</v>
      </c>
      <c r="O593" s="27">
        <f t="shared" si="203"/>
        <v>11.067971810589327</v>
      </c>
      <c r="P593" s="26">
        <v>59.948589067004249</v>
      </c>
      <c r="Q593" s="27">
        <f t="shared" si="196"/>
        <v>1.7849636563447715</v>
      </c>
      <c r="R593" s="27">
        <f t="shared" si="197"/>
        <v>7.7748690707306611</v>
      </c>
      <c r="S593" s="28">
        <v>59.042150410639962</v>
      </c>
      <c r="T593" s="27">
        <f t="shared" si="204"/>
        <v>1.7784562381140465</v>
      </c>
      <c r="U593" s="27">
        <f t="shared" si="205"/>
        <v>7.7163560318741098</v>
      </c>
      <c r="V593" s="28">
        <v>41.145593166598651</v>
      </c>
      <c r="W593" s="27">
        <f t="shared" si="206"/>
        <v>1.6247521705744215</v>
      </c>
      <c r="X593" s="27">
        <f t="shared" si="207"/>
        <v>6.4533396909351248</v>
      </c>
      <c r="Y593" s="26">
        <v>11.333333333333334</v>
      </c>
      <c r="Z593" s="27">
        <f t="shared" si="208"/>
        <v>1.0910804693473326</v>
      </c>
      <c r="AA593" s="27">
        <f t="shared" si="209"/>
        <v>3.4399612400917157</v>
      </c>
      <c r="AB593" s="29">
        <v>511.16666666666669</v>
      </c>
      <c r="AC593" s="27">
        <f t="shared" si="210"/>
        <v>2.7094113098727348</v>
      </c>
      <c r="AD593" s="27">
        <f t="shared" si="211"/>
        <v>22.620050103098063</v>
      </c>
      <c r="AE593" s="30">
        <v>1.3399999999999999</v>
      </c>
      <c r="AF593" s="27">
        <f t="shared" si="212"/>
        <v>0.36921585741014279</v>
      </c>
      <c r="AG593" s="27">
        <f t="shared" si="213"/>
        <v>1.3564659966250536</v>
      </c>
      <c r="AH593" s="31">
        <v>8.4</v>
      </c>
      <c r="AI593" s="27">
        <f t="shared" si="214"/>
        <v>0.97312785359969867</v>
      </c>
      <c r="AJ593" s="27">
        <f t="shared" si="215"/>
        <v>2.9832867780352594</v>
      </c>
      <c r="AK593" s="25">
        <v>2.1550000000000002</v>
      </c>
      <c r="AL593" s="27">
        <f t="shared" si="216"/>
        <v>0.49899936358015318</v>
      </c>
      <c r="AM593" s="27">
        <f t="shared" si="217"/>
        <v>1.6294170736800324</v>
      </c>
    </row>
    <row r="594" spans="1:39" s="25" customFormat="1" x14ac:dyDescent="0.2">
      <c r="A594" s="25">
        <v>52</v>
      </c>
      <c r="B594" s="25">
        <v>5</v>
      </c>
      <c r="C594" s="26">
        <v>52.05</v>
      </c>
      <c r="D594" s="26" t="s">
        <v>312</v>
      </c>
      <c r="E594" s="9" t="s">
        <v>9</v>
      </c>
      <c r="F594" s="9">
        <v>1</v>
      </c>
      <c r="G594" s="27">
        <v>15</v>
      </c>
      <c r="H594" s="27">
        <f t="shared" si="198"/>
        <v>1.2041199826559248</v>
      </c>
      <c r="I594" s="27">
        <f t="shared" si="199"/>
        <v>3.9370039370059056</v>
      </c>
      <c r="J594" s="27">
        <v>122</v>
      </c>
      <c r="K594" s="27">
        <f t="shared" si="200"/>
        <v>2.0899051114393981</v>
      </c>
      <c r="L594" s="27">
        <f t="shared" si="201"/>
        <v>11.067971810589327</v>
      </c>
      <c r="M594" s="27">
        <v>122</v>
      </c>
      <c r="N594" s="27">
        <f t="shared" si="202"/>
        <v>2.0899051114393981</v>
      </c>
      <c r="O594" s="27">
        <f t="shared" si="203"/>
        <v>11.067971810589327</v>
      </c>
      <c r="P594" s="26">
        <v>89.533985001158172</v>
      </c>
      <c r="Q594" s="27">
        <f t="shared" si="196"/>
        <v>1.9568116369718846</v>
      </c>
      <c r="R594" s="27">
        <f t="shared" si="197"/>
        <v>9.4886239782783139</v>
      </c>
      <c r="S594" s="28">
        <v>69.369118988973227</v>
      </c>
      <c r="T594" s="27">
        <f t="shared" si="204"/>
        <v>1.8473821137583522</v>
      </c>
      <c r="U594" s="27">
        <f t="shared" si="205"/>
        <v>8.3587749693943323</v>
      </c>
      <c r="V594" s="28">
        <v>47.364485414530861</v>
      </c>
      <c r="W594" s="27">
        <f t="shared" si="206"/>
        <v>1.6845265713543014</v>
      </c>
      <c r="X594" s="27">
        <f t="shared" si="207"/>
        <v>6.9184163949946571</v>
      </c>
      <c r="Y594" s="26">
        <v>9.3333333333333339</v>
      </c>
      <c r="Z594" s="27">
        <f t="shared" si="208"/>
        <v>1.0142404391146103</v>
      </c>
      <c r="AA594" s="27">
        <f t="shared" si="209"/>
        <v>3.1358146203711299</v>
      </c>
      <c r="AB594" s="29" t="s">
        <v>29</v>
      </c>
      <c r="AC594" s="31" t="s">
        <v>29</v>
      </c>
      <c r="AD594" s="31" t="s">
        <v>29</v>
      </c>
      <c r="AE594" s="30" t="s">
        <v>29</v>
      </c>
      <c r="AF594" s="31" t="s">
        <v>29</v>
      </c>
      <c r="AG594" s="31" t="s">
        <v>29</v>
      </c>
      <c r="AH594" s="31">
        <v>1.0333333333333332</v>
      </c>
      <c r="AI594" s="27">
        <f t="shared" si="214"/>
        <v>0.30820858029110459</v>
      </c>
      <c r="AJ594" s="27">
        <f t="shared" si="215"/>
        <v>1.2382783747337807</v>
      </c>
      <c r="AK594" s="25">
        <v>1.76</v>
      </c>
      <c r="AL594" s="27">
        <f t="shared" si="216"/>
        <v>0.44090908206521767</v>
      </c>
      <c r="AM594" s="27">
        <f t="shared" si="217"/>
        <v>1.5033296378372907</v>
      </c>
    </row>
    <row r="595" spans="1:39" s="25" customFormat="1" x14ac:dyDescent="0.2">
      <c r="A595" s="25">
        <v>52</v>
      </c>
      <c r="B595" s="25">
        <v>6</v>
      </c>
      <c r="C595" s="26">
        <v>52.06</v>
      </c>
      <c r="D595" s="26" t="s">
        <v>317</v>
      </c>
      <c r="E595" s="9" t="s">
        <v>124</v>
      </c>
      <c r="F595" s="9">
        <v>1</v>
      </c>
      <c r="G595" s="27">
        <v>5</v>
      </c>
      <c r="H595" s="27">
        <f t="shared" si="198"/>
        <v>0.77815125038364363</v>
      </c>
      <c r="I595" s="27">
        <f t="shared" si="199"/>
        <v>2.3452078799117149</v>
      </c>
      <c r="J595" s="27">
        <v>80</v>
      </c>
      <c r="K595" s="27">
        <f t="shared" si="200"/>
        <v>1.9084850188786497</v>
      </c>
      <c r="L595" s="27">
        <f t="shared" si="201"/>
        <v>8.9721792224631809</v>
      </c>
      <c r="M595" s="27">
        <v>85</v>
      </c>
      <c r="N595" s="27">
        <f t="shared" si="202"/>
        <v>1.9344984512435677</v>
      </c>
      <c r="O595" s="27">
        <f t="shared" si="203"/>
        <v>9.2466210044534645</v>
      </c>
      <c r="P595" s="26">
        <v>93.176419844942913</v>
      </c>
      <c r="Q595" s="27">
        <f t="shared" si="196"/>
        <v>1.9739421765384382</v>
      </c>
      <c r="R595" s="27">
        <f t="shared" si="197"/>
        <v>9.6786579568111044</v>
      </c>
      <c r="S595" s="28">
        <v>86.650698428570976</v>
      </c>
      <c r="T595" s="27">
        <f t="shared" si="204"/>
        <v>1.9427553810398068</v>
      </c>
      <c r="U595" s="27">
        <f t="shared" si="205"/>
        <v>9.3354538415960775</v>
      </c>
      <c r="V595" s="28">
        <v>70.562938962899977</v>
      </c>
      <c r="W595" s="27">
        <f t="shared" si="206"/>
        <v>1.8546881679652123</v>
      </c>
      <c r="X595" s="27">
        <f t="shared" si="207"/>
        <v>8.4298836862023183</v>
      </c>
      <c r="Y595" s="26">
        <v>2.6666666666666665</v>
      </c>
      <c r="Z595" s="27">
        <f t="shared" si="208"/>
        <v>0.56427143043856254</v>
      </c>
      <c r="AA595" s="27">
        <f t="shared" si="209"/>
        <v>1.7795130420052185</v>
      </c>
      <c r="AB595" s="29">
        <v>216.16666666666666</v>
      </c>
      <c r="AC595" s="27">
        <f t="shared" si="210"/>
        <v>2.3367931653289409</v>
      </c>
      <c r="AD595" s="27">
        <f t="shared" si="211"/>
        <v>14.719601443879744</v>
      </c>
      <c r="AE595" s="30">
        <v>1.07</v>
      </c>
      <c r="AF595" s="27">
        <f t="shared" si="212"/>
        <v>0.31597034545691782</v>
      </c>
      <c r="AG595" s="27">
        <f t="shared" si="213"/>
        <v>1.2529964086141667</v>
      </c>
      <c r="AH595" s="31" t="s">
        <v>29</v>
      </c>
      <c r="AI595" s="31" t="s">
        <v>29</v>
      </c>
      <c r="AJ595" s="31" t="s">
        <v>29</v>
      </c>
      <c r="AK595" s="31" t="s">
        <v>29</v>
      </c>
      <c r="AL595" s="31" t="s">
        <v>29</v>
      </c>
      <c r="AM595" s="31" t="s">
        <v>29</v>
      </c>
    </row>
    <row r="596" spans="1:39" s="25" customFormat="1" x14ac:dyDescent="0.2">
      <c r="A596" s="25">
        <v>52</v>
      </c>
      <c r="B596" s="25">
        <v>7</v>
      </c>
      <c r="C596" s="26">
        <v>52.07</v>
      </c>
      <c r="D596" s="26" t="s">
        <v>314</v>
      </c>
      <c r="E596" s="9" t="s">
        <v>12</v>
      </c>
      <c r="F596" s="9">
        <v>2</v>
      </c>
      <c r="G596" s="27">
        <v>12</v>
      </c>
      <c r="H596" s="27">
        <f t="shared" si="198"/>
        <v>1.1139433523068367</v>
      </c>
      <c r="I596" s="27">
        <f t="shared" si="199"/>
        <v>3.5355339059327378</v>
      </c>
      <c r="J596" s="27">
        <v>80</v>
      </c>
      <c r="K596" s="27">
        <f t="shared" si="200"/>
        <v>1.9084850188786497</v>
      </c>
      <c r="L596" s="27">
        <f t="shared" si="201"/>
        <v>8.9721792224631809</v>
      </c>
      <c r="M596" s="27">
        <v>80</v>
      </c>
      <c r="N596" s="27">
        <f t="shared" si="202"/>
        <v>1.9084850188786497</v>
      </c>
      <c r="O596" s="27">
        <f t="shared" si="203"/>
        <v>8.9721792224631809</v>
      </c>
      <c r="P596" s="26">
        <v>86.3597316187209</v>
      </c>
      <c r="Q596" s="27">
        <f t="shared" si="196"/>
        <v>1.9413112911494945</v>
      </c>
      <c r="R596" s="27">
        <f t="shared" si="197"/>
        <v>9.3198568453984798</v>
      </c>
      <c r="S596" s="28">
        <v>67.735413187000489</v>
      </c>
      <c r="T596" s="27">
        <f t="shared" si="204"/>
        <v>1.8371805476726182</v>
      </c>
      <c r="U596" s="27">
        <f t="shared" si="205"/>
        <v>8.2604729396687997</v>
      </c>
      <c r="V596" s="28">
        <v>61.985950520069565</v>
      </c>
      <c r="W596" s="27">
        <f t="shared" si="206"/>
        <v>1.7992436876748277</v>
      </c>
      <c r="X596" s="27">
        <f t="shared" si="207"/>
        <v>7.9048055333492906</v>
      </c>
      <c r="Y596" s="26">
        <f>5/3</f>
        <v>1.6666666666666667</v>
      </c>
      <c r="Z596" s="27">
        <f t="shared" si="208"/>
        <v>0.42596873227228121</v>
      </c>
      <c r="AA596" s="27">
        <f t="shared" si="209"/>
        <v>1.4719601443879746</v>
      </c>
      <c r="AB596" s="29">
        <v>190.83333333333334</v>
      </c>
      <c r="AC596" s="27">
        <f t="shared" si="210"/>
        <v>2.2829240732461482</v>
      </c>
      <c r="AD596" s="27">
        <f t="shared" si="211"/>
        <v>13.832329280830953</v>
      </c>
      <c r="AE596" s="30">
        <v>1.1299999999999999</v>
      </c>
      <c r="AF596" s="27">
        <f t="shared" si="212"/>
        <v>0.32837960343873768</v>
      </c>
      <c r="AG596" s="27">
        <f t="shared" si="213"/>
        <v>1.2767145334803705</v>
      </c>
      <c r="AH596" s="31">
        <v>16.833333333333332</v>
      </c>
      <c r="AI596" s="27">
        <f t="shared" si="214"/>
        <v>1.2512325273015661</v>
      </c>
      <c r="AJ596" s="27">
        <f t="shared" si="215"/>
        <v>4.1633319989322652</v>
      </c>
      <c r="AK596" s="25">
        <v>2.02</v>
      </c>
      <c r="AL596" s="27">
        <f t="shared" si="216"/>
        <v>0.48000694295715063</v>
      </c>
      <c r="AM596" s="27">
        <f t="shared" si="217"/>
        <v>1.5874507866387544</v>
      </c>
    </row>
    <row r="597" spans="1:39" s="25" customFormat="1" x14ac:dyDescent="0.2">
      <c r="A597" s="25">
        <v>52</v>
      </c>
      <c r="B597" s="25">
        <v>8</v>
      </c>
      <c r="C597" s="26">
        <v>52.08</v>
      </c>
      <c r="D597" s="26" t="s">
        <v>313</v>
      </c>
      <c r="E597" s="9" t="s">
        <v>11</v>
      </c>
      <c r="F597" s="9">
        <v>2</v>
      </c>
      <c r="G597" s="27">
        <v>15</v>
      </c>
      <c r="H597" s="27">
        <f t="shared" si="198"/>
        <v>1.2041199826559248</v>
      </c>
      <c r="I597" s="27">
        <f t="shared" si="199"/>
        <v>3.9370039370059056</v>
      </c>
      <c r="J597" s="27">
        <v>58</v>
      </c>
      <c r="K597" s="27">
        <f t="shared" si="200"/>
        <v>1.7708520116421442</v>
      </c>
      <c r="L597" s="27">
        <f t="shared" si="201"/>
        <v>7.6485292703891776</v>
      </c>
      <c r="M597" s="27">
        <v>65</v>
      </c>
      <c r="N597" s="27">
        <f t="shared" si="202"/>
        <v>1.8195439355418688</v>
      </c>
      <c r="O597" s="27">
        <f t="shared" si="203"/>
        <v>8.0932070281193234</v>
      </c>
      <c r="P597" s="26">
        <v>63.941953893235763</v>
      </c>
      <c r="Q597" s="27">
        <f t="shared" si="196"/>
        <v>1.8125253510021031</v>
      </c>
      <c r="R597" s="27">
        <f t="shared" si="197"/>
        <v>8.0275745959309379</v>
      </c>
      <c r="S597" s="28" t="s">
        <v>29</v>
      </c>
      <c r="T597" s="31" t="s">
        <v>29</v>
      </c>
      <c r="U597" s="31" t="s">
        <v>29</v>
      </c>
      <c r="V597" s="28" t="s">
        <v>29</v>
      </c>
      <c r="W597" s="31" t="s">
        <v>29</v>
      </c>
      <c r="X597" s="31" t="s">
        <v>29</v>
      </c>
      <c r="Y597" s="26">
        <v>0.33333333333333331</v>
      </c>
      <c r="Z597" s="27">
        <f t="shared" si="208"/>
        <v>0.12493873660829993</v>
      </c>
      <c r="AA597" s="27">
        <f t="shared" si="209"/>
        <v>0.91287092917527679</v>
      </c>
      <c r="AB597" s="29">
        <v>225.33333333333334</v>
      </c>
      <c r="AC597" s="27">
        <f t="shared" si="210"/>
        <v>2.3547485195608391</v>
      </c>
      <c r="AD597" s="27">
        <f t="shared" si="211"/>
        <v>15.027752105133134</v>
      </c>
      <c r="AE597" s="30">
        <v>0.56999999999999995</v>
      </c>
      <c r="AF597" s="27">
        <f t="shared" si="212"/>
        <v>0.19589965240923368</v>
      </c>
      <c r="AG597" s="27">
        <f t="shared" si="213"/>
        <v>1.03440804327886</v>
      </c>
      <c r="AH597" s="31">
        <v>222.76666666666668</v>
      </c>
      <c r="AI597" s="27">
        <f t="shared" si="214"/>
        <v>2.3497953924652579</v>
      </c>
      <c r="AJ597" s="27">
        <f t="shared" si="215"/>
        <v>14.942110515809562</v>
      </c>
      <c r="AK597" s="25">
        <v>1.62</v>
      </c>
      <c r="AL597" s="27">
        <f t="shared" si="216"/>
        <v>0.41830129131974547</v>
      </c>
      <c r="AM597" s="27">
        <f t="shared" si="217"/>
        <v>1.4560219778561037</v>
      </c>
    </row>
    <row r="598" spans="1:39" s="25" customFormat="1" x14ac:dyDescent="0.2">
      <c r="A598" s="25">
        <v>52</v>
      </c>
      <c r="B598" s="25">
        <v>9</v>
      </c>
      <c r="C598" s="26">
        <v>52.09</v>
      </c>
      <c r="D598" s="26" t="s">
        <v>314</v>
      </c>
      <c r="E598" s="9" t="s">
        <v>208</v>
      </c>
      <c r="F598" s="9">
        <v>2</v>
      </c>
      <c r="G598" s="27">
        <v>11</v>
      </c>
      <c r="H598" s="27">
        <f t="shared" si="198"/>
        <v>1.0791812460476249</v>
      </c>
      <c r="I598" s="27">
        <f t="shared" si="199"/>
        <v>3.3911649915626341</v>
      </c>
      <c r="J598" s="27">
        <v>85</v>
      </c>
      <c r="K598" s="27">
        <f t="shared" si="200"/>
        <v>1.9344984512435677</v>
      </c>
      <c r="L598" s="27">
        <f t="shared" si="201"/>
        <v>9.2466210044534645</v>
      </c>
      <c r="M598" s="27">
        <v>92</v>
      </c>
      <c r="N598" s="27">
        <f t="shared" si="202"/>
        <v>1.968482948553935</v>
      </c>
      <c r="O598" s="27">
        <f t="shared" si="203"/>
        <v>9.6176920308356717</v>
      </c>
      <c r="P598" s="26">
        <v>107.09458567288901</v>
      </c>
      <c r="Q598" s="27">
        <f t="shared" si="196"/>
        <v>2.0338039412125495</v>
      </c>
      <c r="R598" s="27">
        <f t="shared" si="197"/>
        <v>10.372780999948327</v>
      </c>
      <c r="S598" s="28">
        <v>89.176030509835755</v>
      </c>
      <c r="T598" s="27">
        <f t="shared" si="204"/>
        <v>1.9550911140309106</v>
      </c>
      <c r="U598" s="27">
        <f t="shared" si="205"/>
        <v>9.4697428956564469</v>
      </c>
      <c r="V598" s="28" t="s">
        <v>29</v>
      </c>
      <c r="W598" s="31" t="s">
        <v>29</v>
      </c>
      <c r="X598" s="31" t="s">
        <v>29</v>
      </c>
      <c r="Y598" s="26">
        <v>5</v>
      </c>
      <c r="Z598" s="27">
        <f t="shared" si="208"/>
        <v>0.77815125038364363</v>
      </c>
      <c r="AA598" s="27">
        <f t="shared" si="209"/>
        <v>2.3452078799117149</v>
      </c>
      <c r="AB598" s="29">
        <v>211.25</v>
      </c>
      <c r="AC598" s="27">
        <f t="shared" si="210"/>
        <v>2.3268476989159903</v>
      </c>
      <c r="AD598" s="27">
        <f t="shared" si="211"/>
        <v>14.551632210855248</v>
      </c>
      <c r="AE598" s="30">
        <v>1.38</v>
      </c>
      <c r="AF598" s="27">
        <f t="shared" si="212"/>
        <v>0.37657695705651195</v>
      </c>
      <c r="AG598" s="27">
        <f t="shared" si="213"/>
        <v>1.3711309200802089</v>
      </c>
      <c r="AH598" s="31" t="s">
        <v>29</v>
      </c>
      <c r="AI598" s="31" t="s">
        <v>29</v>
      </c>
      <c r="AJ598" s="31" t="s">
        <v>29</v>
      </c>
      <c r="AK598" s="31" t="s">
        <v>29</v>
      </c>
      <c r="AL598" s="31" t="s">
        <v>29</v>
      </c>
      <c r="AM598" s="31" t="s">
        <v>29</v>
      </c>
    </row>
    <row r="599" spans="1:39" s="25" customFormat="1" x14ac:dyDescent="0.2">
      <c r="A599" s="25">
        <v>52</v>
      </c>
      <c r="B599" s="25">
        <v>10</v>
      </c>
      <c r="C599" s="26">
        <v>52.1</v>
      </c>
      <c r="D599" s="26" t="s">
        <v>314</v>
      </c>
      <c r="E599" s="9" t="s">
        <v>78</v>
      </c>
      <c r="F599" s="9">
        <v>2</v>
      </c>
      <c r="G599" s="27">
        <v>12</v>
      </c>
      <c r="H599" s="27">
        <f t="shared" si="198"/>
        <v>1.1139433523068367</v>
      </c>
      <c r="I599" s="27">
        <f t="shared" si="199"/>
        <v>3.5355339059327378</v>
      </c>
      <c r="J599" s="27">
        <v>80</v>
      </c>
      <c r="K599" s="27">
        <f t="shared" si="200"/>
        <v>1.9084850188786497</v>
      </c>
      <c r="L599" s="27">
        <f t="shared" si="201"/>
        <v>8.9721792224631809</v>
      </c>
      <c r="M599" s="27">
        <v>80</v>
      </c>
      <c r="N599" s="27">
        <f t="shared" si="202"/>
        <v>1.9084850188786497</v>
      </c>
      <c r="O599" s="27">
        <f t="shared" si="203"/>
        <v>8.9721792224631809</v>
      </c>
      <c r="P599" s="26">
        <v>110.84419598888471</v>
      </c>
      <c r="Q599" s="27">
        <f t="shared" si="196"/>
        <v>2.0486134518622228</v>
      </c>
      <c r="R599" s="27">
        <f t="shared" si="197"/>
        <v>10.551975928179742</v>
      </c>
      <c r="S599" s="28">
        <v>112.39732439436636</v>
      </c>
      <c r="T599" s="27">
        <f t="shared" si="204"/>
        <v>2.054602807515697</v>
      </c>
      <c r="U599" s="27">
        <f t="shared" si="205"/>
        <v>10.62531526094009</v>
      </c>
      <c r="V599" s="28">
        <v>72.72843535056144</v>
      </c>
      <c r="W599" s="27">
        <f t="shared" si="206"/>
        <v>1.8676350174942076</v>
      </c>
      <c r="X599" s="27">
        <f t="shared" si="207"/>
        <v>8.5573614713041923</v>
      </c>
      <c r="Y599" s="26">
        <f>12/3</f>
        <v>4</v>
      </c>
      <c r="Z599" s="27">
        <f t="shared" si="208"/>
        <v>0.69897000433601886</v>
      </c>
      <c r="AA599" s="27">
        <f t="shared" si="209"/>
        <v>2.1213203435596424</v>
      </c>
      <c r="AB599" s="29">
        <v>289.16666666666669</v>
      </c>
      <c r="AC599" s="27">
        <f t="shared" si="210"/>
        <v>2.4626475207336878</v>
      </c>
      <c r="AD599" s="27">
        <f t="shared" si="211"/>
        <v>17.019596548292991</v>
      </c>
      <c r="AE599" s="30">
        <v>0.98</v>
      </c>
      <c r="AF599" s="27">
        <f t="shared" si="212"/>
        <v>0.2966651902615311</v>
      </c>
      <c r="AG599" s="27">
        <f t="shared" si="213"/>
        <v>1.2165525060596438</v>
      </c>
      <c r="AH599" s="31">
        <v>15.233333333333334</v>
      </c>
      <c r="AI599" s="27">
        <f t="shared" si="214"/>
        <v>1.2104077064949719</v>
      </c>
      <c r="AJ599" s="27">
        <f t="shared" si="215"/>
        <v>3.9665266081716046</v>
      </c>
      <c r="AK599" s="25">
        <v>2.35</v>
      </c>
      <c r="AL599" s="27">
        <f t="shared" si="216"/>
        <v>0.5250448070368452</v>
      </c>
      <c r="AM599" s="27">
        <f t="shared" si="217"/>
        <v>1.6881943016134133</v>
      </c>
    </row>
    <row r="600" spans="1:39" s="25" customFormat="1" x14ac:dyDescent="0.2">
      <c r="A600" s="25">
        <v>52</v>
      </c>
      <c r="B600" s="25">
        <v>11</v>
      </c>
      <c r="C600" s="26">
        <v>52.11</v>
      </c>
      <c r="D600" s="26" t="s">
        <v>314</v>
      </c>
      <c r="E600" s="9" t="s">
        <v>214</v>
      </c>
      <c r="F600" s="9">
        <v>2</v>
      </c>
      <c r="G600" s="27">
        <v>15</v>
      </c>
      <c r="H600" s="27">
        <f t="shared" si="198"/>
        <v>1.2041199826559248</v>
      </c>
      <c r="I600" s="27">
        <f t="shared" si="199"/>
        <v>3.9370039370059056</v>
      </c>
      <c r="J600" s="27">
        <v>80</v>
      </c>
      <c r="K600" s="27">
        <f t="shared" si="200"/>
        <v>1.9084850188786497</v>
      </c>
      <c r="L600" s="27">
        <f t="shared" si="201"/>
        <v>8.9721792224631809</v>
      </c>
      <c r="M600" s="27">
        <v>80</v>
      </c>
      <c r="N600" s="27">
        <f t="shared" si="202"/>
        <v>1.9084850188786497</v>
      </c>
      <c r="O600" s="27">
        <f t="shared" si="203"/>
        <v>8.9721792224631809</v>
      </c>
      <c r="P600" s="26">
        <v>105.89922927922403</v>
      </c>
      <c r="Q600" s="27">
        <f t="shared" si="196"/>
        <v>2.0289745740489398</v>
      </c>
      <c r="R600" s="27">
        <f t="shared" si="197"/>
        <v>10.315000207427241</v>
      </c>
      <c r="S600" s="28">
        <v>81.758310441661138</v>
      </c>
      <c r="T600" s="27">
        <f t="shared" si="204"/>
        <v>1.9178116157134468</v>
      </c>
      <c r="U600" s="27">
        <f t="shared" si="205"/>
        <v>9.0696367315158302</v>
      </c>
      <c r="V600" s="28">
        <v>72.357863422799582</v>
      </c>
      <c r="W600" s="27">
        <f t="shared" si="206"/>
        <v>1.8654466738451578</v>
      </c>
      <c r="X600" s="27">
        <f t="shared" si="207"/>
        <v>8.5356817784404058</v>
      </c>
      <c r="Y600" s="26">
        <f>9/3</f>
        <v>3</v>
      </c>
      <c r="Z600" s="27">
        <f t="shared" si="208"/>
        <v>0.6020599913279624</v>
      </c>
      <c r="AA600" s="27">
        <f t="shared" si="209"/>
        <v>1.8708286933869707</v>
      </c>
      <c r="AB600" s="29">
        <v>244.5</v>
      </c>
      <c r="AC600" s="27">
        <f t="shared" si="210"/>
        <v>2.3900514964589874</v>
      </c>
      <c r="AD600" s="27">
        <f t="shared" si="211"/>
        <v>15.652475842498529</v>
      </c>
      <c r="AE600" s="30">
        <v>0.82</v>
      </c>
      <c r="AF600" s="27">
        <f t="shared" si="212"/>
        <v>0.26007138798507473</v>
      </c>
      <c r="AG600" s="27">
        <f t="shared" si="213"/>
        <v>1.1489125293076057</v>
      </c>
      <c r="AH600" s="31">
        <v>13.766666666666667</v>
      </c>
      <c r="AI600" s="27">
        <f t="shared" si="214"/>
        <v>1.1692824715034071</v>
      </c>
      <c r="AJ600" s="27">
        <f t="shared" si="215"/>
        <v>3.7771241264574118</v>
      </c>
      <c r="AK600" s="25">
        <v>2.23</v>
      </c>
      <c r="AL600" s="27">
        <f t="shared" si="216"/>
        <v>0.50920252233110286</v>
      </c>
      <c r="AM600" s="27">
        <f t="shared" si="217"/>
        <v>1.6522711641858305</v>
      </c>
    </row>
    <row r="601" spans="1:39" s="25" customFormat="1" x14ac:dyDescent="0.2">
      <c r="A601" s="25">
        <v>52</v>
      </c>
      <c r="B601" s="25">
        <v>12</v>
      </c>
      <c r="C601" s="26">
        <v>52.12</v>
      </c>
      <c r="D601" s="26" t="s">
        <v>314</v>
      </c>
      <c r="E601" s="9" t="s">
        <v>209</v>
      </c>
      <c r="F601" s="9">
        <v>2</v>
      </c>
      <c r="G601" s="27">
        <v>13</v>
      </c>
      <c r="H601" s="27">
        <f t="shared" si="198"/>
        <v>1.146128035678238</v>
      </c>
      <c r="I601" s="27">
        <f t="shared" si="199"/>
        <v>3.6742346141747673</v>
      </c>
      <c r="J601" s="27">
        <v>80</v>
      </c>
      <c r="K601" s="27">
        <f t="shared" si="200"/>
        <v>1.9084850188786497</v>
      </c>
      <c r="L601" s="27">
        <f t="shared" si="201"/>
        <v>8.9721792224631809</v>
      </c>
      <c r="M601" s="27">
        <v>85</v>
      </c>
      <c r="N601" s="27">
        <f t="shared" si="202"/>
        <v>1.9344984512435677</v>
      </c>
      <c r="O601" s="27">
        <f t="shared" si="203"/>
        <v>9.2466210044534645</v>
      </c>
      <c r="P601" s="26">
        <v>103.23844280878357</v>
      </c>
      <c r="Q601" s="27">
        <f t="shared" si="196"/>
        <v>2.0180279149397169</v>
      </c>
      <c r="R601" s="27">
        <f t="shared" si="197"/>
        <v>10.185207057727574</v>
      </c>
      <c r="S601" s="28">
        <v>88.151799060730141</v>
      </c>
      <c r="T601" s="27">
        <f t="shared" si="204"/>
        <v>1.9501301115524752</v>
      </c>
      <c r="U601" s="27">
        <f t="shared" si="205"/>
        <v>9.4155084334692276</v>
      </c>
      <c r="V601" s="28">
        <v>95.161883112753443</v>
      </c>
      <c r="W601" s="27">
        <f t="shared" si="206"/>
        <v>1.9830029594160472</v>
      </c>
      <c r="X601" s="27">
        <f t="shared" si="207"/>
        <v>9.7806892964020413</v>
      </c>
      <c r="Y601" s="26">
        <v>4.666666666666667</v>
      </c>
      <c r="Z601" s="27">
        <f t="shared" si="208"/>
        <v>0.75332766665861151</v>
      </c>
      <c r="AA601" s="27">
        <f t="shared" si="209"/>
        <v>2.2730302828309759</v>
      </c>
      <c r="AB601" s="29">
        <v>261.66666666666669</v>
      </c>
      <c r="AC601" s="27">
        <f t="shared" si="210"/>
        <v>2.4194049627698928</v>
      </c>
      <c r="AD601" s="27">
        <f t="shared" si="211"/>
        <v>16.191561588267721</v>
      </c>
      <c r="AE601" s="30">
        <v>1.06</v>
      </c>
      <c r="AF601" s="27">
        <f t="shared" si="212"/>
        <v>0.31386722036915343</v>
      </c>
      <c r="AG601" s="27">
        <f t="shared" si="213"/>
        <v>1.2489995996796797</v>
      </c>
      <c r="AH601" s="31">
        <v>17.233333333333334</v>
      </c>
      <c r="AI601" s="27">
        <f t="shared" si="214"/>
        <v>1.2608660716137683</v>
      </c>
      <c r="AJ601" s="27">
        <f t="shared" si="215"/>
        <v>4.2110964526276682</v>
      </c>
      <c r="AK601" s="25">
        <v>2.19</v>
      </c>
      <c r="AL601" s="27">
        <f t="shared" si="216"/>
        <v>0.50379068305718111</v>
      </c>
      <c r="AM601" s="27">
        <f t="shared" si="217"/>
        <v>1.6401219466856725</v>
      </c>
    </row>
    <row r="602" spans="1:39" s="25" customFormat="1" x14ac:dyDescent="0.2">
      <c r="A602" s="25">
        <v>53</v>
      </c>
      <c r="B602" s="25">
        <v>1</v>
      </c>
      <c r="C602" s="26">
        <v>53.01</v>
      </c>
      <c r="D602" s="26" t="s">
        <v>317</v>
      </c>
      <c r="E602" s="9" t="s">
        <v>104</v>
      </c>
      <c r="F602" s="9">
        <v>1</v>
      </c>
      <c r="G602" s="27">
        <v>15</v>
      </c>
      <c r="H602" s="27">
        <f t="shared" si="198"/>
        <v>1.2041199826559248</v>
      </c>
      <c r="I602" s="27">
        <f t="shared" si="199"/>
        <v>3.9370039370059056</v>
      </c>
      <c r="J602" s="27">
        <v>85</v>
      </c>
      <c r="K602" s="27">
        <f t="shared" si="200"/>
        <v>1.9344984512435677</v>
      </c>
      <c r="L602" s="27">
        <f t="shared" si="201"/>
        <v>9.2466210044534645</v>
      </c>
      <c r="M602" s="27">
        <v>92</v>
      </c>
      <c r="N602" s="27">
        <f t="shared" si="202"/>
        <v>1.968482948553935</v>
      </c>
      <c r="O602" s="27">
        <f t="shared" si="203"/>
        <v>9.6176920308356717</v>
      </c>
      <c r="P602" s="26">
        <v>81.366586516439639</v>
      </c>
      <c r="Q602" s="27">
        <f t="shared" si="196"/>
        <v>1.9157510680743441</v>
      </c>
      <c r="R602" s="27">
        <f t="shared" si="197"/>
        <v>9.0480156120797908</v>
      </c>
      <c r="S602" s="28">
        <v>71.555703650258195</v>
      </c>
      <c r="T602" s="27">
        <f t="shared" si="204"/>
        <v>1.8606715582826383</v>
      </c>
      <c r="U602" s="27">
        <f t="shared" si="205"/>
        <v>8.4885631086926718</v>
      </c>
      <c r="V602" s="28">
        <v>64.791615795678979</v>
      </c>
      <c r="W602" s="27">
        <f t="shared" si="206"/>
        <v>1.8181705524943153</v>
      </c>
      <c r="X602" s="27">
        <f t="shared" si="207"/>
        <v>8.0803227531874597</v>
      </c>
      <c r="Y602" s="26">
        <v>4</v>
      </c>
      <c r="Z602" s="27">
        <f t="shared" si="208"/>
        <v>0.69897000433601886</v>
      </c>
      <c r="AA602" s="27">
        <f t="shared" si="209"/>
        <v>2.1213203435596424</v>
      </c>
      <c r="AB602" s="29">
        <v>225.33333333333334</v>
      </c>
      <c r="AC602" s="27">
        <f t="shared" si="210"/>
        <v>2.3547485195608391</v>
      </c>
      <c r="AD602" s="27">
        <f t="shared" si="211"/>
        <v>15.027752105133134</v>
      </c>
      <c r="AE602" s="30">
        <v>1.21</v>
      </c>
      <c r="AF602" s="27">
        <f t="shared" si="212"/>
        <v>0.34439227368511072</v>
      </c>
      <c r="AG602" s="27">
        <f t="shared" si="213"/>
        <v>1.3076696830622021</v>
      </c>
      <c r="AH602" s="31">
        <v>3.1333333333333333</v>
      </c>
      <c r="AI602" s="27">
        <f t="shared" si="214"/>
        <v>0.61630043044257254</v>
      </c>
      <c r="AJ602" s="27">
        <f t="shared" si="215"/>
        <v>1.9061304607327729</v>
      </c>
      <c r="AK602" s="25">
        <v>2.0499999999999998</v>
      </c>
      <c r="AL602" s="27">
        <f t="shared" si="216"/>
        <v>0.48429983934678583</v>
      </c>
      <c r="AM602" s="27">
        <f t="shared" si="217"/>
        <v>1.5968719422671311</v>
      </c>
    </row>
    <row r="603" spans="1:39" s="25" customFormat="1" x14ac:dyDescent="0.2">
      <c r="A603" s="25">
        <v>53</v>
      </c>
      <c r="B603" s="25">
        <v>2</v>
      </c>
      <c r="C603" s="26">
        <v>53.02</v>
      </c>
      <c r="D603" s="26" t="s">
        <v>317</v>
      </c>
      <c r="E603" s="9" t="s">
        <v>133</v>
      </c>
      <c r="F603" s="9">
        <v>1</v>
      </c>
      <c r="G603" s="27">
        <v>10</v>
      </c>
      <c r="H603" s="27">
        <f t="shared" si="198"/>
        <v>1.0413926851582251</v>
      </c>
      <c r="I603" s="27">
        <f t="shared" si="199"/>
        <v>3.2403703492039302</v>
      </c>
      <c r="J603" s="27">
        <v>73</v>
      </c>
      <c r="K603" s="27">
        <f t="shared" si="200"/>
        <v>1.8692317197309762</v>
      </c>
      <c r="L603" s="27">
        <f t="shared" si="201"/>
        <v>8.5732140997411239</v>
      </c>
      <c r="M603" s="27">
        <v>80</v>
      </c>
      <c r="N603" s="27">
        <f t="shared" si="202"/>
        <v>1.9084850188786497</v>
      </c>
      <c r="O603" s="27">
        <f t="shared" si="203"/>
        <v>8.9721792224631809</v>
      </c>
      <c r="P603" s="26">
        <v>91.236119997893468</v>
      </c>
      <c r="Q603" s="27">
        <f t="shared" si="196"/>
        <v>1.9649010256510608</v>
      </c>
      <c r="R603" s="27">
        <f t="shared" si="197"/>
        <v>9.5778974727177708</v>
      </c>
      <c r="S603" s="28">
        <v>92.445509012107493</v>
      </c>
      <c r="T603" s="27">
        <f t="shared" si="204"/>
        <v>1.9705584340387929</v>
      </c>
      <c r="U603" s="27">
        <f t="shared" si="205"/>
        <v>9.6408251209171656</v>
      </c>
      <c r="V603" s="28">
        <v>90.995764908919057</v>
      </c>
      <c r="W603" s="27">
        <f t="shared" si="206"/>
        <v>1.9637678347474861</v>
      </c>
      <c r="X603" s="27">
        <f t="shared" si="207"/>
        <v>9.5653418605358294</v>
      </c>
      <c r="Y603" s="26">
        <f>4/3</f>
        <v>1.3333333333333333</v>
      </c>
      <c r="Z603" s="27">
        <f t="shared" si="208"/>
        <v>0.36797678529459432</v>
      </c>
      <c r="AA603" s="27">
        <f t="shared" si="209"/>
        <v>1.35400640077266</v>
      </c>
      <c r="AB603" s="29">
        <v>143.66666666666666</v>
      </c>
      <c r="AC603" s="27">
        <f t="shared" si="210"/>
        <v>2.1603684747928482</v>
      </c>
      <c r="AD603" s="27">
        <f t="shared" si="211"/>
        <v>12.006942436218583</v>
      </c>
      <c r="AE603" s="30">
        <v>1.31</v>
      </c>
      <c r="AF603" s="27">
        <f t="shared" si="212"/>
        <v>0.36361197989214433</v>
      </c>
      <c r="AG603" s="27">
        <f t="shared" si="213"/>
        <v>1.3453624047073711</v>
      </c>
      <c r="AH603" s="31">
        <v>3.0333333333333332</v>
      </c>
      <c r="AI603" s="27">
        <f t="shared" si="214"/>
        <v>0.60566411559678768</v>
      </c>
      <c r="AJ603" s="27">
        <f t="shared" si="215"/>
        <v>1.8797162906495579</v>
      </c>
      <c r="AK603" s="25">
        <v>2.37</v>
      </c>
      <c r="AL603" s="27">
        <f t="shared" si="216"/>
        <v>0.52762990087133865</v>
      </c>
      <c r="AM603" s="27">
        <f t="shared" si="217"/>
        <v>1.6941074346097416</v>
      </c>
    </row>
    <row r="604" spans="1:39" s="25" customFormat="1" x14ac:dyDescent="0.2">
      <c r="A604" s="25">
        <v>53</v>
      </c>
      <c r="B604" s="25">
        <v>3</v>
      </c>
      <c r="C604" s="26">
        <v>53.03</v>
      </c>
      <c r="D604" s="26" t="s">
        <v>317</v>
      </c>
      <c r="E604" s="9" t="s">
        <v>139</v>
      </c>
      <c r="F604" s="9">
        <v>1</v>
      </c>
      <c r="G604" s="27">
        <v>4</v>
      </c>
      <c r="H604" s="27">
        <f t="shared" si="198"/>
        <v>0.69897000433601886</v>
      </c>
      <c r="I604" s="27">
        <f t="shared" si="199"/>
        <v>2.1213203435596424</v>
      </c>
      <c r="J604" s="27">
        <v>85</v>
      </c>
      <c r="K604" s="27">
        <f t="shared" si="200"/>
        <v>1.9344984512435677</v>
      </c>
      <c r="L604" s="27">
        <f t="shared" si="201"/>
        <v>9.2466210044534645</v>
      </c>
      <c r="M604" s="27">
        <v>92</v>
      </c>
      <c r="N604" s="27">
        <f t="shared" si="202"/>
        <v>1.968482948553935</v>
      </c>
      <c r="O604" s="27">
        <f t="shared" si="203"/>
        <v>9.6176920308356717</v>
      </c>
      <c r="P604" s="26">
        <v>90.842222196834896</v>
      </c>
      <c r="Q604" s="27">
        <f t="shared" si="196"/>
        <v>1.9630423832872113</v>
      </c>
      <c r="R604" s="27">
        <f t="shared" si="197"/>
        <v>9.5573124986491305</v>
      </c>
      <c r="S604" s="28">
        <v>129.62247891012299</v>
      </c>
      <c r="T604" s="27">
        <f t="shared" si="204"/>
        <v>2.116017921399719</v>
      </c>
      <c r="U604" s="27">
        <f t="shared" si="205"/>
        <v>11.407124042024046</v>
      </c>
      <c r="V604" s="28">
        <v>73.935233636252391</v>
      </c>
      <c r="W604" s="27">
        <f t="shared" si="206"/>
        <v>1.8746860657085962</v>
      </c>
      <c r="X604" s="27">
        <f t="shared" si="207"/>
        <v>8.6275856203373831</v>
      </c>
      <c r="Y604" s="26">
        <v>5</v>
      </c>
      <c r="Z604" s="27">
        <f t="shared" si="208"/>
        <v>0.77815125038364363</v>
      </c>
      <c r="AA604" s="27">
        <f t="shared" si="209"/>
        <v>2.3452078799117149</v>
      </c>
      <c r="AB604" s="29">
        <v>415.25</v>
      </c>
      <c r="AC604" s="27">
        <f t="shared" si="210"/>
        <v>2.6193542465143764</v>
      </c>
      <c r="AD604" s="27">
        <f t="shared" si="211"/>
        <v>20.389948504103682</v>
      </c>
      <c r="AE604" s="30">
        <v>1.34</v>
      </c>
      <c r="AF604" s="27">
        <f t="shared" si="212"/>
        <v>0.36921585741014279</v>
      </c>
      <c r="AG604" s="27">
        <f t="shared" si="213"/>
        <v>1.3564659966250536</v>
      </c>
      <c r="AH604" s="31" t="s">
        <v>29</v>
      </c>
      <c r="AI604" s="31" t="s">
        <v>29</v>
      </c>
      <c r="AJ604" s="31" t="s">
        <v>29</v>
      </c>
      <c r="AK604" s="31" t="s">
        <v>29</v>
      </c>
      <c r="AL604" s="31" t="s">
        <v>29</v>
      </c>
      <c r="AM604" s="31" t="s">
        <v>29</v>
      </c>
    </row>
    <row r="605" spans="1:39" s="25" customFormat="1" x14ac:dyDescent="0.2">
      <c r="A605" s="25">
        <v>53</v>
      </c>
      <c r="B605" s="25">
        <v>4</v>
      </c>
      <c r="C605" s="26">
        <v>53.04</v>
      </c>
      <c r="D605" s="26" t="s">
        <v>317</v>
      </c>
      <c r="E605" s="9" t="s">
        <v>82</v>
      </c>
      <c r="F605" s="9">
        <v>1</v>
      </c>
      <c r="G605" s="27">
        <v>14</v>
      </c>
      <c r="H605" s="27">
        <f t="shared" si="198"/>
        <v>1.1760912590556813</v>
      </c>
      <c r="I605" s="27">
        <f t="shared" si="199"/>
        <v>3.8078865529319543</v>
      </c>
      <c r="J605" s="27">
        <v>73</v>
      </c>
      <c r="K605" s="27">
        <f t="shared" si="200"/>
        <v>1.8692317197309762</v>
      </c>
      <c r="L605" s="27">
        <f t="shared" si="201"/>
        <v>8.5732140997411239</v>
      </c>
      <c r="M605" s="27">
        <v>73</v>
      </c>
      <c r="N605" s="27">
        <f t="shared" si="202"/>
        <v>1.8692317197309762</v>
      </c>
      <c r="O605" s="27">
        <f t="shared" si="203"/>
        <v>8.5732140997411239</v>
      </c>
      <c r="P605" s="26">
        <v>74.430290068859833</v>
      </c>
      <c r="Q605" s="27">
        <f t="shared" si="196"/>
        <v>1.8775457778082545</v>
      </c>
      <c r="R605" s="27">
        <f t="shared" si="197"/>
        <v>8.6562283974523133</v>
      </c>
      <c r="S605" s="28">
        <v>79.190228520237298</v>
      </c>
      <c r="T605" s="27">
        <f t="shared" si="204"/>
        <v>1.9041214510985547</v>
      </c>
      <c r="U605" s="27">
        <f t="shared" si="205"/>
        <v>8.9269383620722564</v>
      </c>
      <c r="V605" s="28">
        <v>93.176221211361153</v>
      </c>
      <c r="W605" s="27">
        <f t="shared" si="206"/>
        <v>1.9739412605388749</v>
      </c>
      <c r="X605" s="27">
        <f t="shared" si="207"/>
        <v>9.6786476953839546</v>
      </c>
      <c r="Y605" s="26">
        <v>1</v>
      </c>
      <c r="Z605" s="27">
        <f t="shared" si="208"/>
        <v>0.3010299956639812</v>
      </c>
      <c r="AA605" s="27">
        <f t="shared" si="209"/>
        <v>1.2247448713915889</v>
      </c>
      <c r="AB605" s="29">
        <v>204</v>
      </c>
      <c r="AC605" s="27">
        <f t="shared" si="210"/>
        <v>2.3117538610557542</v>
      </c>
      <c r="AD605" s="27">
        <f t="shared" si="211"/>
        <v>14.300349646075091</v>
      </c>
      <c r="AE605" s="30">
        <v>1.3</v>
      </c>
      <c r="AF605" s="27">
        <f t="shared" si="212"/>
        <v>0.36172783601759284</v>
      </c>
      <c r="AG605" s="27">
        <f t="shared" si="213"/>
        <v>1.3416407864998738</v>
      </c>
      <c r="AH605" s="31">
        <v>8</v>
      </c>
      <c r="AI605" s="27">
        <f t="shared" si="214"/>
        <v>0.95424250943932487</v>
      </c>
      <c r="AJ605" s="27">
        <f t="shared" si="215"/>
        <v>2.9154759474226504</v>
      </c>
      <c r="AK605" s="25">
        <v>2.1800000000000002</v>
      </c>
      <c r="AL605" s="27">
        <f t="shared" si="216"/>
        <v>0.50242711998443268</v>
      </c>
      <c r="AM605" s="27">
        <f t="shared" si="217"/>
        <v>1.6370705543744901</v>
      </c>
    </row>
    <row r="606" spans="1:39" s="25" customFormat="1" x14ac:dyDescent="0.2">
      <c r="A606" s="25">
        <v>53</v>
      </c>
      <c r="B606" s="25">
        <v>5</v>
      </c>
      <c r="C606" s="26">
        <v>53.05</v>
      </c>
      <c r="D606" s="26" t="s">
        <v>313</v>
      </c>
      <c r="E606" s="9" t="s">
        <v>11</v>
      </c>
      <c r="F606" s="9">
        <v>1</v>
      </c>
      <c r="G606" s="27">
        <v>15</v>
      </c>
      <c r="H606" s="27">
        <f t="shared" si="198"/>
        <v>1.2041199826559248</v>
      </c>
      <c r="I606" s="27">
        <f t="shared" si="199"/>
        <v>3.9370039370059056</v>
      </c>
      <c r="J606" s="27">
        <v>58</v>
      </c>
      <c r="K606" s="27">
        <f t="shared" si="200"/>
        <v>1.7708520116421442</v>
      </c>
      <c r="L606" s="27">
        <f t="shared" si="201"/>
        <v>7.6485292703891776</v>
      </c>
      <c r="M606" s="27">
        <v>65</v>
      </c>
      <c r="N606" s="27">
        <f t="shared" si="202"/>
        <v>1.8195439355418688</v>
      </c>
      <c r="O606" s="27">
        <f t="shared" si="203"/>
        <v>8.0932070281193234</v>
      </c>
      <c r="P606" s="26">
        <v>76.436848723888744</v>
      </c>
      <c r="Q606" s="27">
        <f t="shared" si="196"/>
        <v>1.8889476711382405</v>
      </c>
      <c r="R606" s="27">
        <f t="shared" si="197"/>
        <v>8.7713652713753039</v>
      </c>
      <c r="S606" s="28" t="s">
        <v>29</v>
      </c>
      <c r="T606" s="31" t="s">
        <v>29</v>
      </c>
      <c r="U606" s="31" t="s">
        <v>29</v>
      </c>
      <c r="V606" s="28" t="s">
        <v>29</v>
      </c>
      <c r="W606" s="31" t="s">
        <v>29</v>
      </c>
      <c r="X606" s="31" t="s">
        <v>29</v>
      </c>
      <c r="Y606" s="26">
        <v>0.33333333333333331</v>
      </c>
      <c r="Z606" s="27">
        <f t="shared" si="208"/>
        <v>0.12493873660829993</v>
      </c>
      <c r="AA606" s="27">
        <f t="shared" si="209"/>
        <v>0.91287092917527679</v>
      </c>
      <c r="AB606" s="29">
        <v>217.16666666666666</v>
      </c>
      <c r="AC606" s="27">
        <f t="shared" si="210"/>
        <v>2.3387883961671121</v>
      </c>
      <c r="AD606" s="27">
        <f t="shared" si="211"/>
        <v>14.753530650887152</v>
      </c>
      <c r="AE606" s="30">
        <v>0.57999999999999996</v>
      </c>
      <c r="AF606" s="27">
        <f t="shared" si="212"/>
        <v>0.19865708695442263</v>
      </c>
      <c r="AG606" s="27">
        <f t="shared" si="213"/>
        <v>1.0392304845413265</v>
      </c>
      <c r="AH606" s="31">
        <v>225.06666666666669</v>
      </c>
      <c r="AI606" s="27">
        <f t="shared" si="214"/>
        <v>2.3542365307224049</v>
      </c>
      <c r="AJ606" s="27">
        <f t="shared" si="215"/>
        <v>15.018877010837617</v>
      </c>
      <c r="AK606" s="25">
        <v>1.54</v>
      </c>
      <c r="AL606" s="27">
        <f t="shared" si="216"/>
        <v>0.40483371661993806</v>
      </c>
      <c r="AM606" s="27">
        <f t="shared" si="217"/>
        <v>1.42828568570857</v>
      </c>
    </row>
    <row r="607" spans="1:39" s="25" customFormat="1" x14ac:dyDescent="0.2">
      <c r="A607" s="25">
        <v>53</v>
      </c>
      <c r="B607" s="25">
        <v>6</v>
      </c>
      <c r="C607" s="26">
        <v>53.06</v>
      </c>
      <c r="D607" s="26" t="s">
        <v>317</v>
      </c>
      <c r="E607" s="9" t="s">
        <v>148</v>
      </c>
      <c r="F607" s="9">
        <v>1</v>
      </c>
      <c r="G607" s="27">
        <v>7</v>
      </c>
      <c r="H607" s="27">
        <f t="shared" si="198"/>
        <v>0.90308998699194354</v>
      </c>
      <c r="I607" s="27">
        <f t="shared" si="199"/>
        <v>2.7386127875258306</v>
      </c>
      <c r="J607" s="27">
        <v>85</v>
      </c>
      <c r="K607" s="27">
        <f t="shared" si="200"/>
        <v>1.9344984512435677</v>
      </c>
      <c r="L607" s="27">
        <f t="shared" si="201"/>
        <v>9.2466210044534645</v>
      </c>
      <c r="M607" s="27">
        <v>100</v>
      </c>
      <c r="N607" s="27">
        <f t="shared" si="202"/>
        <v>2.0043213737826426</v>
      </c>
      <c r="O607" s="27">
        <f t="shared" si="203"/>
        <v>10.024968827881711</v>
      </c>
      <c r="P607" s="26">
        <v>102.07048734494758</v>
      </c>
      <c r="Q607" s="27">
        <f t="shared" si="196"/>
        <v>2.0131343295118143</v>
      </c>
      <c r="R607" s="27">
        <f t="shared" si="197"/>
        <v>10.127708889227987</v>
      </c>
      <c r="S607" s="28">
        <v>98.999021545821932</v>
      </c>
      <c r="T607" s="27">
        <f t="shared" si="204"/>
        <v>1.9999957506067074</v>
      </c>
      <c r="U607" s="27">
        <f t="shared" si="205"/>
        <v>9.9749196260331807</v>
      </c>
      <c r="V607" s="28">
        <v>73.738624512018959</v>
      </c>
      <c r="W607" s="27">
        <f t="shared" si="206"/>
        <v>1.8735451008411941</v>
      </c>
      <c r="X607" s="27">
        <f t="shared" si="207"/>
        <v>8.6161838717624271</v>
      </c>
      <c r="Y607" s="26">
        <v>4.333333333333333</v>
      </c>
      <c r="Z607" s="27">
        <f t="shared" si="208"/>
        <v>0.7269987279362623</v>
      </c>
      <c r="AA607" s="27">
        <f t="shared" si="209"/>
        <v>2.1984843263788196</v>
      </c>
      <c r="AB607" s="29">
        <v>288.66666666666669</v>
      </c>
      <c r="AC607" s="27">
        <f t="shared" si="210"/>
        <v>2.4618985217290041</v>
      </c>
      <c r="AD607" s="27">
        <f t="shared" si="211"/>
        <v>17.004901254246278</v>
      </c>
      <c r="AE607" s="30">
        <v>1.1000000000000001</v>
      </c>
      <c r="AF607" s="27">
        <f t="shared" si="212"/>
        <v>0.3222192947339193</v>
      </c>
      <c r="AG607" s="27">
        <f t="shared" si="213"/>
        <v>1.2649110640673518</v>
      </c>
      <c r="AH607" s="31">
        <v>0.86666666666666659</v>
      </c>
      <c r="AI607" s="27">
        <f t="shared" si="214"/>
        <v>0.27106677228653797</v>
      </c>
      <c r="AJ607" s="27">
        <f t="shared" si="215"/>
        <v>1.1690451944500122</v>
      </c>
      <c r="AK607" s="25">
        <v>2.76</v>
      </c>
      <c r="AL607" s="27">
        <f t="shared" si="216"/>
        <v>0.57518784492766106</v>
      </c>
      <c r="AM607" s="27">
        <f t="shared" si="217"/>
        <v>1.8055470085267789</v>
      </c>
    </row>
    <row r="608" spans="1:39" s="25" customFormat="1" x14ac:dyDescent="0.2">
      <c r="A608" s="25">
        <v>53</v>
      </c>
      <c r="B608" s="25">
        <v>7</v>
      </c>
      <c r="C608" s="26">
        <v>53.07</v>
      </c>
      <c r="D608" s="26" t="s">
        <v>314</v>
      </c>
      <c r="E608" s="9" t="s">
        <v>169</v>
      </c>
      <c r="F608" s="9">
        <v>2</v>
      </c>
      <c r="G608" s="27">
        <v>14</v>
      </c>
      <c r="H608" s="27">
        <f t="shared" si="198"/>
        <v>1.1760912590556813</v>
      </c>
      <c r="I608" s="27">
        <f t="shared" si="199"/>
        <v>3.8078865529319543</v>
      </c>
      <c r="J608" s="27">
        <v>92</v>
      </c>
      <c r="K608" s="27">
        <f t="shared" si="200"/>
        <v>1.968482948553935</v>
      </c>
      <c r="L608" s="27">
        <f t="shared" si="201"/>
        <v>9.6176920308356717</v>
      </c>
      <c r="M608" s="27">
        <v>100</v>
      </c>
      <c r="N608" s="27">
        <f t="shared" si="202"/>
        <v>2.0043213737826426</v>
      </c>
      <c r="O608" s="27">
        <f t="shared" si="203"/>
        <v>10.024968827881711</v>
      </c>
      <c r="P608" s="26">
        <v>91.951240761120872</v>
      </c>
      <c r="Q608" s="27">
        <f t="shared" si="196"/>
        <v>1.968255191333433</v>
      </c>
      <c r="R608" s="27">
        <f t="shared" si="197"/>
        <v>9.6151568245723826</v>
      </c>
      <c r="S608" s="28">
        <v>99.137806436541652</v>
      </c>
      <c r="T608" s="27">
        <f t="shared" si="204"/>
        <v>2.0005980737521281</v>
      </c>
      <c r="U608" s="27">
        <f t="shared" si="205"/>
        <v>9.9818738940412217</v>
      </c>
      <c r="V608" s="28">
        <v>89.471162750020824</v>
      </c>
      <c r="W608" s="27">
        <f t="shared" si="206"/>
        <v>1.9565101719755109</v>
      </c>
      <c r="X608" s="27">
        <f t="shared" si="207"/>
        <v>9.4853130022166816</v>
      </c>
      <c r="Y608" s="26">
        <v>1.3333333333333333</v>
      </c>
      <c r="Z608" s="27">
        <f t="shared" si="208"/>
        <v>0.36797678529459432</v>
      </c>
      <c r="AA608" s="27">
        <f t="shared" si="209"/>
        <v>1.35400640077266</v>
      </c>
      <c r="AB608" s="29">
        <v>181.16666666666666</v>
      </c>
      <c r="AC608" s="27">
        <f t="shared" si="210"/>
        <v>2.260468911566059</v>
      </c>
      <c r="AD608" s="27">
        <f t="shared" si="211"/>
        <v>13.478377746103819</v>
      </c>
      <c r="AE608" s="30">
        <v>1.17</v>
      </c>
      <c r="AF608" s="27">
        <f t="shared" si="212"/>
        <v>0.33645973384852951</v>
      </c>
      <c r="AG608" s="27">
        <f t="shared" si="213"/>
        <v>1.2922847983320085</v>
      </c>
      <c r="AH608" s="31" t="s">
        <v>29</v>
      </c>
      <c r="AI608" s="31" t="s">
        <v>29</v>
      </c>
      <c r="AJ608" s="31" t="s">
        <v>29</v>
      </c>
      <c r="AK608" s="31" t="s">
        <v>29</v>
      </c>
      <c r="AL608" s="31" t="s">
        <v>29</v>
      </c>
      <c r="AM608" s="31" t="s">
        <v>29</v>
      </c>
    </row>
    <row r="609" spans="1:39" s="25" customFormat="1" x14ac:dyDescent="0.2">
      <c r="A609" s="25">
        <v>53</v>
      </c>
      <c r="B609" s="25">
        <v>8</v>
      </c>
      <c r="C609" s="26">
        <v>53.08</v>
      </c>
      <c r="D609" s="26" t="s">
        <v>314</v>
      </c>
      <c r="E609" s="9" t="s">
        <v>223</v>
      </c>
      <c r="F609" s="9">
        <v>2</v>
      </c>
      <c r="G609" s="27">
        <v>4</v>
      </c>
      <c r="H609" s="27">
        <f t="shared" si="198"/>
        <v>0.69897000433601886</v>
      </c>
      <c r="I609" s="27">
        <f t="shared" si="199"/>
        <v>2.1213203435596424</v>
      </c>
      <c r="J609" s="27">
        <v>85</v>
      </c>
      <c r="K609" s="27">
        <f t="shared" si="200"/>
        <v>1.9344984512435677</v>
      </c>
      <c r="L609" s="27">
        <f t="shared" si="201"/>
        <v>9.2466210044534645</v>
      </c>
      <c r="M609" s="27">
        <v>85</v>
      </c>
      <c r="N609" s="27">
        <f t="shared" si="202"/>
        <v>1.9344984512435677</v>
      </c>
      <c r="O609" s="27">
        <f t="shared" si="203"/>
        <v>9.2466210044534645</v>
      </c>
      <c r="P609" s="26">
        <v>90.339570237811998</v>
      </c>
      <c r="Q609" s="27">
        <f t="shared" si="196"/>
        <v>1.960658963875034</v>
      </c>
      <c r="R609" s="27">
        <f t="shared" si="197"/>
        <v>9.5309795004402353</v>
      </c>
      <c r="S609" s="28">
        <v>129.14207787230066</v>
      </c>
      <c r="T609" s="27">
        <f t="shared" si="204"/>
        <v>2.1144177364785977</v>
      </c>
      <c r="U609" s="27">
        <f t="shared" si="205"/>
        <v>11.38604750878463</v>
      </c>
      <c r="V609" s="28">
        <v>98.805056543002522</v>
      </c>
      <c r="W609" s="27">
        <f t="shared" si="206"/>
        <v>1.9991525450257734</v>
      </c>
      <c r="X609" s="27">
        <f t="shared" si="207"/>
        <v>9.9651922481707551</v>
      </c>
      <c r="Y609" s="26">
        <v>5</v>
      </c>
      <c r="Z609" s="27">
        <f t="shared" si="208"/>
        <v>0.77815125038364363</v>
      </c>
      <c r="AA609" s="27">
        <f t="shared" si="209"/>
        <v>2.3452078799117149</v>
      </c>
      <c r="AB609" s="29">
        <v>136.33333333333334</v>
      </c>
      <c r="AC609" s="27">
        <f t="shared" si="210"/>
        <v>2.1377759613134724</v>
      </c>
      <c r="AD609" s="27">
        <f t="shared" si="211"/>
        <v>11.697578096911059</v>
      </c>
      <c r="AE609" s="30">
        <v>1.2</v>
      </c>
      <c r="AF609" s="27">
        <f t="shared" si="212"/>
        <v>0.34242268082220628</v>
      </c>
      <c r="AG609" s="27">
        <f t="shared" si="213"/>
        <v>1.3038404810405297</v>
      </c>
      <c r="AH609" s="31">
        <v>7.0666666666666673</v>
      </c>
      <c r="AI609" s="27">
        <f t="shared" si="214"/>
        <v>0.90669411126076882</v>
      </c>
      <c r="AJ609" s="27">
        <f t="shared" si="215"/>
        <v>2.7507574714370344</v>
      </c>
      <c r="AK609" s="25">
        <v>2.46</v>
      </c>
      <c r="AL609" s="27">
        <f t="shared" si="216"/>
        <v>0.53907609879277663</v>
      </c>
      <c r="AM609" s="27">
        <f t="shared" si="217"/>
        <v>1.7204650534085253</v>
      </c>
    </row>
    <row r="610" spans="1:39" s="25" customFormat="1" x14ac:dyDescent="0.2">
      <c r="A610" s="25">
        <v>53</v>
      </c>
      <c r="B610" s="25">
        <v>9</v>
      </c>
      <c r="C610" s="26">
        <v>53.09</v>
      </c>
      <c r="D610" s="26" t="s">
        <v>314</v>
      </c>
      <c r="E610" s="9" t="s">
        <v>179</v>
      </c>
      <c r="F610" s="9">
        <v>2</v>
      </c>
      <c r="G610" s="27">
        <v>14</v>
      </c>
      <c r="H610" s="27">
        <f t="shared" si="198"/>
        <v>1.1760912590556813</v>
      </c>
      <c r="I610" s="27">
        <f t="shared" si="199"/>
        <v>3.8078865529319543</v>
      </c>
      <c r="J610" s="27">
        <v>80</v>
      </c>
      <c r="K610" s="27">
        <f t="shared" si="200"/>
        <v>1.9084850188786497</v>
      </c>
      <c r="L610" s="27">
        <f t="shared" si="201"/>
        <v>8.9721792224631809</v>
      </c>
      <c r="M610" s="27">
        <v>85</v>
      </c>
      <c r="N610" s="27">
        <f t="shared" si="202"/>
        <v>1.9344984512435677</v>
      </c>
      <c r="O610" s="27">
        <f t="shared" si="203"/>
        <v>9.2466210044534645</v>
      </c>
      <c r="P610" s="26">
        <v>120.06218682239086</v>
      </c>
      <c r="Q610" s="27">
        <f t="shared" si="196"/>
        <v>2.0830085145816502</v>
      </c>
      <c r="R610" s="27">
        <f t="shared" si="197"/>
        <v>10.980081366838355</v>
      </c>
      <c r="S610" s="28">
        <v>101.37844144610823</v>
      </c>
      <c r="T610" s="27">
        <f t="shared" si="204"/>
        <v>2.0102085138007957</v>
      </c>
      <c r="U610" s="27">
        <f t="shared" si="205"/>
        <v>10.09348509911756</v>
      </c>
      <c r="V610" s="28">
        <v>108.73770732123725</v>
      </c>
      <c r="W610" s="27">
        <f t="shared" si="206"/>
        <v>2.0403558825218373</v>
      </c>
      <c r="X610" s="27">
        <f t="shared" si="207"/>
        <v>10.451684425069351</v>
      </c>
      <c r="Y610" s="26">
        <v>2.3333333333333335</v>
      </c>
      <c r="Z610" s="27">
        <f t="shared" si="208"/>
        <v>0.52287874528033762</v>
      </c>
      <c r="AA610" s="27">
        <f t="shared" si="209"/>
        <v>1.6832508230603465</v>
      </c>
      <c r="AB610" s="29">
        <v>297.16666666666669</v>
      </c>
      <c r="AC610" s="27">
        <f t="shared" si="210"/>
        <v>2.4744590901837293</v>
      </c>
      <c r="AD610" s="27">
        <f t="shared" si="211"/>
        <v>17.253019059476713</v>
      </c>
      <c r="AE610" s="30">
        <v>0.81</v>
      </c>
      <c r="AF610" s="27">
        <f t="shared" si="212"/>
        <v>0.2576785748691845</v>
      </c>
      <c r="AG610" s="27">
        <f t="shared" si="213"/>
        <v>1.1445523142259597</v>
      </c>
      <c r="AH610" s="31">
        <v>54.566666666666663</v>
      </c>
      <c r="AI610" s="27">
        <f t="shared" si="214"/>
        <v>1.7448143451083429</v>
      </c>
      <c r="AJ610" s="27">
        <f t="shared" si="215"/>
        <v>7.4206917916503352</v>
      </c>
      <c r="AK610" s="25">
        <v>1.55</v>
      </c>
      <c r="AL610" s="27">
        <f t="shared" si="216"/>
        <v>0.40654018043395512</v>
      </c>
      <c r="AM610" s="27">
        <f t="shared" si="217"/>
        <v>1.4317821063276353</v>
      </c>
    </row>
    <row r="611" spans="1:39" s="25" customFormat="1" x14ac:dyDescent="0.2">
      <c r="A611" s="25">
        <v>53</v>
      </c>
      <c r="B611" s="25">
        <v>10</v>
      </c>
      <c r="C611" s="26">
        <v>53.1</v>
      </c>
      <c r="D611" s="26" t="s">
        <v>314</v>
      </c>
      <c r="E611" s="9" t="s">
        <v>188</v>
      </c>
      <c r="F611" s="9">
        <v>2</v>
      </c>
      <c r="G611" s="27">
        <v>12</v>
      </c>
      <c r="H611" s="27">
        <f t="shared" si="198"/>
        <v>1.1139433523068367</v>
      </c>
      <c r="I611" s="27">
        <f t="shared" si="199"/>
        <v>3.5355339059327378</v>
      </c>
      <c r="J611" s="27">
        <v>80</v>
      </c>
      <c r="K611" s="27">
        <f t="shared" si="200"/>
        <v>1.9084850188786497</v>
      </c>
      <c r="L611" s="27">
        <f t="shared" si="201"/>
        <v>8.9721792224631809</v>
      </c>
      <c r="M611" s="27">
        <v>85</v>
      </c>
      <c r="N611" s="27">
        <f t="shared" si="202"/>
        <v>1.9344984512435677</v>
      </c>
      <c r="O611" s="27">
        <f t="shared" si="203"/>
        <v>9.2466210044534645</v>
      </c>
      <c r="P611" s="26">
        <v>109.28073253053806</v>
      </c>
      <c r="Q611" s="27">
        <f t="shared" si="196"/>
        <v>2.0424996422080732</v>
      </c>
      <c r="R611" s="27">
        <f t="shared" si="197"/>
        <v>10.477630100864319</v>
      </c>
      <c r="S611" s="28">
        <v>111.6081483622801</v>
      </c>
      <c r="T611" s="27">
        <f t="shared" si="204"/>
        <v>2.0515698173424832</v>
      </c>
      <c r="U611" s="27">
        <f t="shared" si="205"/>
        <v>10.588113541244262</v>
      </c>
      <c r="V611" s="28">
        <v>93.931836630479637</v>
      </c>
      <c r="W611" s="27">
        <f t="shared" si="206"/>
        <v>1.9774118831779397</v>
      </c>
      <c r="X611" s="27">
        <f t="shared" si="207"/>
        <v>9.7176044697486859</v>
      </c>
      <c r="Y611" s="26">
        <v>4.666666666666667</v>
      </c>
      <c r="Z611" s="27">
        <f t="shared" si="208"/>
        <v>0.75332766665861151</v>
      </c>
      <c r="AA611" s="27">
        <f t="shared" si="209"/>
        <v>2.2730302828309759</v>
      </c>
      <c r="AB611" s="29">
        <v>257</v>
      </c>
      <c r="AC611" s="27">
        <f t="shared" si="210"/>
        <v>2.4116197059632301</v>
      </c>
      <c r="AD611" s="27">
        <f t="shared" si="211"/>
        <v>16.046806535881213</v>
      </c>
      <c r="AE611" s="30">
        <v>0.95</v>
      </c>
      <c r="AF611" s="27">
        <f t="shared" si="212"/>
        <v>0.29003461136251801</v>
      </c>
      <c r="AG611" s="27">
        <f t="shared" si="213"/>
        <v>1.2041594578792296</v>
      </c>
      <c r="AH611" s="31">
        <v>1.7333333333333332</v>
      </c>
      <c r="AI611" s="27">
        <f t="shared" si="214"/>
        <v>0.43669259766405427</v>
      </c>
      <c r="AJ611" s="27">
        <f t="shared" si="215"/>
        <v>1.4944341180973264</v>
      </c>
      <c r="AK611" s="25">
        <v>1.9</v>
      </c>
      <c r="AL611" s="27">
        <f t="shared" si="216"/>
        <v>0.46239799789895608</v>
      </c>
      <c r="AM611" s="27">
        <f t="shared" si="217"/>
        <v>1.5491933384829668</v>
      </c>
    </row>
    <row r="612" spans="1:39" s="25" customFormat="1" x14ac:dyDescent="0.2">
      <c r="A612" s="25">
        <v>53</v>
      </c>
      <c r="B612" s="25">
        <v>11</v>
      </c>
      <c r="C612" s="26">
        <v>53.11</v>
      </c>
      <c r="D612" s="26" t="s">
        <v>312</v>
      </c>
      <c r="E612" s="9" t="s">
        <v>9</v>
      </c>
      <c r="F612" s="9">
        <v>2</v>
      </c>
      <c r="G612" s="27">
        <v>12</v>
      </c>
      <c r="H612" s="27">
        <f t="shared" si="198"/>
        <v>1.1139433523068367</v>
      </c>
      <c r="I612" s="27">
        <f t="shared" si="199"/>
        <v>3.5355339059327378</v>
      </c>
      <c r="J612" s="27">
        <v>114</v>
      </c>
      <c r="K612" s="27">
        <f t="shared" si="200"/>
        <v>2.0606978403536118</v>
      </c>
      <c r="L612" s="27">
        <f t="shared" si="201"/>
        <v>10.700467279516348</v>
      </c>
      <c r="M612" s="27">
        <v>122</v>
      </c>
      <c r="N612" s="27">
        <f t="shared" si="202"/>
        <v>2.0899051114393981</v>
      </c>
      <c r="O612" s="27">
        <f t="shared" si="203"/>
        <v>11.067971810589327</v>
      </c>
      <c r="P612" s="26">
        <v>120.31197509721743</v>
      </c>
      <c r="Q612" s="27">
        <f t="shared" si="196"/>
        <v>2.0839036735948784</v>
      </c>
      <c r="R612" s="27">
        <f t="shared" si="197"/>
        <v>10.991450090739503</v>
      </c>
      <c r="S612" s="28">
        <v>102.2292848655477</v>
      </c>
      <c r="T612" s="27">
        <f t="shared" si="204"/>
        <v>2.0138029187188522</v>
      </c>
      <c r="U612" s="27">
        <f t="shared" si="205"/>
        <v>10.135545612622327</v>
      </c>
      <c r="V612" s="28">
        <v>97.606853993119884</v>
      </c>
      <c r="W612" s="27">
        <f t="shared" si="206"/>
        <v>1.9939071030541686</v>
      </c>
      <c r="X612" s="27">
        <f t="shared" si="207"/>
        <v>9.9048904079308162</v>
      </c>
      <c r="Y612" s="26">
        <v>12.666666666666666</v>
      </c>
      <c r="Z612" s="27">
        <f t="shared" si="208"/>
        <v>1.1356626020000731</v>
      </c>
      <c r="AA612" s="27">
        <f t="shared" si="209"/>
        <v>3.6285901761795403</v>
      </c>
      <c r="AB612" s="29">
        <v>501.83333333333331</v>
      </c>
      <c r="AC612" s="27">
        <f t="shared" si="210"/>
        <v>2.7014240597913446</v>
      </c>
      <c r="AD612" s="27">
        <f t="shared" si="211"/>
        <v>22.412793965352318</v>
      </c>
      <c r="AE612" s="30">
        <v>1.2000000000000002</v>
      </c>
      <c r="AF612" s="27">
        <f t="shared" si="212"/>
        <v>0.34242268082220628</v>
      </c>
      <c r="AG612" s="27">
        <f t="shared" si="213"/>
        <v>1.3038404810405297</v>
      </c>
      <c r="AH612" s="31" t="s">
        <v>29</v>
      </c>
      <c r="AI612" s="31" t="s">
        <v>29</v>
      </c>
      <c r="AJ612" s="31" t="s">
        <v>29</v>
      </c>
      <c r="AK612" s="31" t="s">
        <v>29</v>
      </c>
      <c r="AL612" s="31" t="s">
        <v>29</v>
      </c>
      <c r="AM612" s="31" t="s">
        <v>29</v>
      </c>
    </row>
    <row r="613" spans="1:39" s="25" customFormat="1" x14ac:dyDescent="0.2">
      <c r="A613" s="25">
        <v>53</v>
      </c>
      <c r="B613" s="25">
        <v>12</v>
      </c>
      <c r="C613" s="26">
        <v>53.12</v>
      </c>
      <c r="D613" s="26" t="s">
        <v>314</v>
      </c>
      <c r="E613" s="9" t="s">
        <v>50</v>
      </c>
      <c r="F613" s="9">
        <v>2</v>
      </c>
      <c r="G613" s="27">
        <v>11</v>
      </c>
      <c r="H613" s="27">
        <f t="shared" si="198"/>
        <v>1.0791812460476249</v>
      </c>
      <c r="I613" s="27">
        <f t="shared" si="199"/>
        <v>3.3911649915626341</v>
      </c>
      <c r="J613" s="27">
        <v>85</v>
      </c>
      <c r="K613" s="27">
        <f t="shared" si="200"/>
        <v>1.9344984512435677</v>
      </c>
      <c r="L613" s="27">
        <f t="shared" si="201"/>
        <v>9.2466210044534645</v>
      </c>
      <c r="M613" s="27">
        <v>85</v>
      </c>
      <c r="N613" s="27">
        <f t="shared" si="202"/>
        <v>1.9344984512435677</v>
      </c>
      <c r="O613" s="27">
        <f t="shared" si="203"/>
        <v>9.2466210044534645</v>
      </c>
      <c r="P613" s="26">
        <v>107.10616731497632</v>
      </c>
      <c r="Q613" s="27">
        <f t="shared" si="196"/>
        <v>2.0338504705903171</v>
      </c>
      <c r="R613" s="27">
        <f t="shared" si="197"/>
        <v>10.373339255754452</v>
      </c>
      <c r="S613" s="28">
        <v>54.16383212775677</v>
      </c>
      <c r="T613" s="27">
        <f t="shared" si="204"/>
        <v>1.7416544281733273</v>
      </c>
      <c r="U613" s="27">
        <f t="shared" si="205"/>
        <v>7.3934993154633331</v>
      </c>
      <c r="V613" s="28">
        <v>92.438435712884626</v>
      </c>
      <c r="W613" s="27">
        <f t="shared" si="206"/>
        <v>1.9705255591460105</v>
      </c>
      <c r="X613" s="27">
        <f t="shared" si="207"/>
        <v>9.6404582729704629</v>
      </c>
      <c r="Y613" s="26">
        <v>2.3333333333333335</v>
      </c>
      <c r="Z613" s="27">
        <f t="shared" si="208"/>
        <v>0.52287874528033762</v>
      </c>
      <c r="AA613" s="27">
        <f t="shared" si="209"/>
        <v>1.6832508230603465</v>
      </c>
      <c r="AB613" s="29">
        <v>296.83333333333331</v>
      </c>
      <c r="AC613" s="27">
        <f t="shared" si="210"/>
        <v>2.4739733021220007</v>
      </c>
      <c r="AD613" s="27">
        <f t="shared" si="211"/>
        <v>17.243356208503418</v>
      </c>
      <c r="AE613" s="30" t="s">
        <v>29</v>
      </c>
      <c r="AF613" s="31" t="s">
        <v>29</v>
      </c>
      <c r="AG613" s="31" t="s">
        <v>29</v>
      </c>
      <c r="AH613" s="31">
        <v>42.633333333333333</v>
      </c>
      <c r="AI613" s="27">
        <f t="shared" si="214"/>
        <v>1.6398183918310933</v>
      </c>
      <c r="AJ613" s="27">
        <f t="shared" si="215"/>
        <v>6.5675972267895153</v>
      </c>
      <c r="AK613" s="25">
        <v>1.88</v>
      </c>
      <c r="AL613" s="27">
        <f t="shared" si="216"/>
        <v>0.45939248775923086</v>
      </c>
      <c r="AM613" s="27">
        <f t="shared" si="217"/>
        <v>1.5427248620541512</v>
      </c>
    </row>
    <row r="614" spans="1:39" s="25" customFormat="1" x14ac:dyDescent="0.2">
      <c r="A614" s="25">
        <v>54</v>
      </c>
      <c r="B614" s="25">
        <v>1</v>
      </c>
      <c r="C614" s="26">
        <v>54.01</v>
      </c>
      <c r="D614" s="26" t="s">
        <v>317</v>
      </c>
      <c r="E614" s="9" t="s">
        <v>97</v>
      </c>
      <c r="F614" s="9">
        <v>1</v>
      </c>
      <c r="G614" s="27">
        <v>11</v>
      </c>
      <c r="H614" s="27">
        <f t="shared" si="198"/>
        <v>1.0791812460476249</v>
      </c>
      <c r="I614" s="27">
        <f t="shared" si="199"/>
        <v>3.3911649915626341</v>
      </c>
      <c r="J614" s="27">
        <v>85</v>
      </c>
      <c r="K614" s="27">
        <f t="shared" si="200"/>
        <v>1.9344984512435677</v>
      </c>
      <c r="L614" s="27">
        <f t="shared" si="201"/>
        <v>9.2466210044534645</v>
      </c>
      <c r="M614" s="27">
        <v>92</v>
      </c>
      <c r="N614" s="27">
        <f t="shared" si="202"/>
        <v>1.968482948553935</v>
      </c>
      <c r="O614" s="27">
        <f t="shared" si="203"/>
        <v>9.6176920308356717</v>
      </c>
      <c r="P614" s="26">
        <v>53.709014056689028</v>
      </c>
      <c r="Q614" s="27">
        <f t="shared" si="196"/>
        <v>1.7380588881717713</v>
      </c>
      <c r="R614" s="27">
        <f t="shared" si="197"/>
        <v>7.3626770984940677</v>
      </c>
      <c r="S614" s="28">
        <v>61.007424670177151</v>
      </c>
      <c r="T614" s="27">
        <f t="shared" si="204"/>
        <v>1.7924436943407109</v>
      </c>
      <c r="U614" s="27">
        <f t="shared" si="205"/>
        <v>7.8426669360732868</v>
      </c>
      <c r="V614" s="28">
        <v>44.098908569199963</v>
      </c>
      <c r="W614" s="27">
        <f t="shared" si="206"/>
        <v>1.6541660317203239</v>
      </c>
      <c r="X614" s="27">
        <f t="shared" si="207"/>
        <v>6.6782414278910256</v>
      </c>
      <c r="Y614" s="26">
        <v>2.6666666666666665</v>
      </c>
      <c r="Z614" s="27">
        <f t="shared" si="208"/>
        <v>0.56427143043856254</v>
      </c>
      <c r="AA614" s="27">
        <f t="shared" si="209"/>
        <v>1.7795130420052185</v>
      </c>
      <c r="AB614" s="29">
        <v>191.5</v>
      </c>
      <c r="AC614" s="27">
        <f t="shared" si="210"/>
        <v>2.2844307338445193</v>
      </c>
      <c r="AD614" s="27">
        <f t="shared" si="211"/>
        <v>13.856406460551018</v>
      </c>
      <c r="AE614" s="30">
        <v>1.33</v>
      </c>
      <c r="AF614" s="27">
        <f t="shared" si="212"/>
        <v>0.36735592102601899</v>
      </c>
      <c r="AG614" s="27">
        <f t="shared" si="213"/>
        <v>1.3527749258468684</v>
      </c>
      <c r="AH614" s="31">
        <v>7.166666666666667</v>
      </c>
      <c r="AI614" s="27">
        <f t="shared" si="214"/>
        <v>0.9120448296448701</v>
      </c>
      <c r="AJ614" s="27">
        <f t="shared" si="215"/>
        <v>2.7688746209726918</v>
      </c>
      <c r="AK614" s="25">
        <v>2.1800000000000002</v>
      </c>
      <c r="AL614" s="27">
        <f t="shared" si="216"/>
        <v>0.50242711998443268</v>
      </c>
      <c r="AM614" s="27">
        <f t="shared" si="217"/>
        <v>1.6370705543744901</v>
      </c>
    </row>
    <row r="615" spans="1:39" s="25" customFormat="1" x14ac:dyDescent="0.2">
      <c r="A615" s="25">
        <v>54</v>
      </c>
      <c r="B615" s="25">
        <v>2</v>
      </c>
      <c r="C615" s="26">
        <v>54.02</v>
      </c>
      <c r="D615" s="26" t="s">
        <v>317</v>
      </c>
      <c r="E615" s="9" t="s">
        <v>92</v>
      </c>
      <c r="F615" s="9">
        <v>1</v>
      </c>
      <c r="G615" s="27">
        <v>10</v>
      </c>
      <c r="H615" s="27">
        <f t="shared" si="198"/>
        <v>1.0413926851582251</v>
      </c>
      <c r="I615" s="27">
        <f t="shared" si="199"/>
        <v>3.2403703492039302</v>
      </c>
      <c r="J615" s="27">
        <v>80</v>
      </c>
      <c r="K615" s="27">
        <f t="shared" si="200"/>
        <v>1.9084850188786497</v>
      </c>
      <c r="L615" s="27">
        <f t="shared" si="201"/>
        <v>8.9721792224631809</v>
      </c>
      <c r="M615" s="27">
        <v>85</v>
      </c>
      <c r="N615" s="27">
        <f t="shared" si="202"/>
        <v>1.9344984512435677</v>
      </c>
      <c r="O615" s="27">
        <f t="shared" si="203"/>
        <v>9.2466210044534645</v>
      </c>
      <c r="P615" s="26">
        <v>65.065523099572943</v>
      </c>
      <c r="Q615" s="27">
        <f t="shared" si="196"/>
        <v>1.8199748780353939</v>
      </c>
      <c r="R615" s="27">
        <f t="shared" si="197"/>
        <v>8.0972540468712566</v>
      </c>
      <c r="S615" s="28">
        <v>45.415284619346465</v>
      </c>
      <c r="T615" s="27">
        <f t="shared" si="204"/>
        <v>1.6666610178989432</v>
      </c>
      <c r="U615" s="27">
        <f t="shared" si="205"/>
        <v>6.7760818043576236</v>
      </c>
      <c r="V615" s="28">
        <v>52.995774895645305</v>
      </c>
      <c r="W615" s="27">
        <f t="shared" si="206"/>
        <v>1.7323597781323066</v>
      </c>
      <c r="X615" s="27">
        <f t="shared" si="207"/>
        <v>7.3140805912736093</v>
      </c>
      <c r="Y615" s="26">
        <v>1</v>
      </c>
      <c r="Z615" s="27">
        <f t="shared" si="208"/>
        <v>0.3010299956639812</v>
      </c>
      <c r="AA615" s="27">
        <f t="shared" si="209"/>
        <v>1.2247448713915889</v>
      </c>
      <c r="AB615" s="29">
        <v>185.5</v>
      </c>
      <c r="AC615" s="27">
        <f t="shared" si="210"/>
        <v>2.2706788361447066</v>
      </c>
      <c r="AD615" s="27">
        <f t="shared" si="211"/>
        <v>13.638181696985855</v>
      </c>
      <c r="AE615" s="30">
        <v>1.1200000000000001</v>
      </c>
      <c r="AF615" s="27">
        <f t="shared" si="212"/>
        <v>0.32633586092875144</v>
      </c>
      <c r="AG615" s="27">
        <f t="shared" si="213"/>
        <v>1.2727922061357855</v>
      </c>
      <c r="AH615" s="31">
        <v>15.5</v>
      </c>
      <c r="AI615" s="27">
        <f t="shared" si="214"/>
        <v>1.2174839442139063</v>
      </c>
      <c r="AJ615" s="27">
        <f t="shared" si="215"/>
        <v>4</v>
      </c>
      <c r="AK615" s="25">
        <v>2.31</v>
      </c>
      <c r="AL615" s="27">
        <f t="shared" si="216"/>
        <v>0.51982799377571876</v>
      </c>
      <c r="AM615" s="27">
        <f t="shared" si="217"/>
        <v>1.6763054614240209</v>
      </c>
    </row>
    <row r="616" spans="1:39" s="25" customFormat="1" x14ac:dyDescent="0.2">
      <c r="A616" s="25">
        <v>54</v>
      </c>
      <c r="B616" s="25">
        <v>3</v>
      </c>
      <c r="C616" s="26">
        <v>54.03</v>
      </c>
      <c r="D616" s="26" t="s">
        <v>312</v>
      </c>
      <c r="E616" s="9" t="s">
        <v>9</v>
      </c>
      <c r="F616" s="9">
        <v>1</v>
      </c>
      <c r="G616" s="27">
        <v>11</v>
      </c>
      <c r="H616" s="27">
        <f t="shared" si="198"/>
        <v>1.0791812460476249</v>
      </c>
      <c r="I616" s="27">
        <f t="shared" si="199"/>
        <v>3.3911649915626341</v>
      </c>
      <c r="J616" s="27">
        <v>122</v>
      </c>
      <c r="K616" s="27">
        <f t="shared" si="200"/>
        <v>2.0899051114393981</v>
      </c>
      <c r="L616" s="27">
        <f t="shared" si="201"/>
        <v>11.067971810589327</v>
      </c>
      <c r="M616" s="27">
        <v>128</v>
      </c>
      <c r="N616" s="27">
        <f t="shared" si="202"/>
        <v>2.1105897102992488</v>
      </c>
      <c r="O616" s="27">
        <f t="shared" si="203"/>
        <v>11.335784048754634</v>
      </c>
      <c r="P616" s="26">
        <v>49.396356274857354</v>
      </c>
      <c r="Q616" s="27">
        <f t="shared" si="196"/>
        <v>1.7023991374985357</v>
      </c>
      <c r="R616" s="27">
        <f t="shared" si="197"/>
        <v>7.0637352919583103</v>
      </c>
      <c r="S616" s="28" t="s">
        <v>29</v>
      </c>
      <c r="T616" s="31" t="s">
        <v>29</v>
      </c>
      <c r="U616" s="31" t="s">
        <v>29</v>
      </c>
      <c r="V616" s="28">
        <v>35.58176330371942</v>
      </c>
      <c r="W616" s="27">
        <f t="shared" si="206"/>
        <v>1.5632646353836648</v>
      </c>
      <c r="X616" s="27">
        <f t="shared" si="207"/>
        <v>6.006809744258546</v>
      </c>
      <c r="Y616" s="26">
        <v>13</v>
      </c>
      <c r="Z616" s="27">
        <f t="shared" si="208"/>
        <v>1.146128035678238</v>
      </c>
      <c r="AA616" s="27">
        <f t="shared" si="209"/>
        <v>3.6742346141747673</v>
      </c>
      <c r="AB616" s="29">
        <v>518.33333333333337</v>
      </c>
      <c r="AC616" s="27">
        <f t="shared" si="210"/>
        <v>2.7154461986168834</v>
      </c>
      <c r="AD616" s="27">
        <f t="shared" si="211"/>
        <v>22.777913278729756</v>
      </c>
      <c r="AE616" s="30">
        <v>1.3</v>
      </c>
      <c r="AF616" s="27">
        <f t="shared" si="212"/>
        <v>0.36172783601759284</v>
      </c>
      <c r="AG616" s="27">
        <f t="shared" si="213"/>
        <v>1.3416407864998738</v>
      </c>
      <c r="AH616" s="31">
        <v>12.466666666666667</v>
      </c>
      <c r="AI616" s="27">
        <f t="shared" si="214"/>
        <v>1.1292601103909425</v>
      </c>
      <c r="AJ616" s="27">
        <f t="shared" si="215"/>
        <v>3.600925806881706</v>
      </c>
      <c r="AK616" s="25">
        <v>2</v>
      </c>
      <c r="AL616" s="27">
        <f t="shared" si="216"/>
        <v>0.47712125471966244</v>
      </c>
      <c r="AM616" s="27">
        <f t="shared" si="217"/>
        <v>1.5811388300841898</v>
      </c>
    </row>
    <row r="617" spans="1:39" s="25" customFormat="1" x14ac:dyDescent="0.2">
      <c r="A617" s="25">
        <v>54</v>
      </c>
      <c r="B617" s="25">
        <v>4</v>
      </c>
      <c r="C617" s="26">
        <v>54.04</v>
      </c>
      <c r="D617" s="26" t="s">
        <v>317</v>
      </c>
      <c r="E617" s="9" t="s">
        <v>164</v>
      </c>
      <c r="F617" s="9">
        <v>1</v>
      </c>
      <c r="G617" s="27">
        <v>13</v>
      </c>
      <c r="H617" s="27">
        <f t="shared" si="198"/>
        <v>1.146128035678238</v>
      </c>
      <c r="I617" s="27">
        <f t="shared" si="199"/>
        <v>3.6742346141747673</v>
      </c>
      <c r="J617" s="27">
        <v>80</v>
      </c>
      <c r="K617" s="27">
        <f t="shared" si="200"/>
        <v>1.9084850188786497</v>
      </c>
      <c r="L617" s="27">
        <f t="shared" si="201"/>
        <v>8.9721792224631809</v>
      </c>
      <c r="M617" s="27">
        <v>85</v>
      </c>
      <c r="N617" s="27">
        <f t="shared" si="202"/>
        <v>1.9344984512435677</v>
      </c>
      <c r="O617" s="27">
        <f t="shared" si="203"/>
        <v>9.2466210044534645</v>
      </c>
      <c r="P617" s="26">
        <v>62.419264214768781</v>
      </c>
      <c r="Q617" s="27">
        <f t="shared" si="196"/>
        <v>1.802221199070454</v>
      </c>
      <c r="R617" s="27">
        <f t="shared" si="197"/>
        <v>7.9321664263156242</v>
      </c>
      <c r="S617" s="28">
        <v>53.229531459688893</v>
      </c>
      <c r="T617" s="27">
        <f t="shared" si="204"/>
        <v>1.7342358521700907</v>
      </c>
      <c r="U617" s="27">
        <f t="shared" si="205"/>
        <v>7.330043073522071</v>
      </c>
      <c r="V617" s="28">
        <v>40.668431471097968</v>
      </c>
      <c r="W617" s="27">
        <f t="shared" si="206"/>
        <v>1.6198071525746767</v>
      </c>
      <c r="X617" s="27">
        <f t="shared" si="207"/>
        <v>6.416263045659675</v>
      </c>
      <c r="Y617" s="26">
        <v>2.6666666666666665</v>
      </c>
      <c r="Z617" s="27">
        <f t="shared" si="208"/>
        <v>0.56427143043856254</v>
      </c>
      <c r="AA617" s="27">
        <f t="shared" si="209"/>
        <v>1.7795130420052185</v>
      </c>
      <c r="AB617" s="29">
        <v>236.83333333333334</v>
      </c>
      <c r="AC617" s="27">
        <f t="shared" si="210"/>
        <v>2.3762727227310032</v>
      </c>
      <c r="AD617" s="27">
        <f t="shared" si="211"/>
        <v>15.405626677721791</v>
      </c>
      <c r="AE617" s="30">
        <v>1.29</v>
      </c>
      <c r="AF617" s="27">
        <f t="shared" si="212"/>
        <v>0.35983548233988799</v>
      </c>
      <c r="AG617" s="27">
        <f t="shared" si="213"/>
        <v>1.3379088160259651</v>
      </c>
      <c r="AH617" s="31">
        <v>14.433333333333335</v>
      </c>
      <c r="AI617" s="27">
        <f t="shared" si="214"/>
        <v>1.1884597362982907</v>
      </c>
      <c r="AJ617" s="27">
        <f t="shared" si="215"/>
        <v>3.864367132317184</v>
      </c>
      <c r="AK617" s="25">
        <v>2.2999999999999998</v>
      </c>
      <c r="AL617" s="27">
        <f t="shared" si="216"/>
        <v>0.51851393987788741</v>
      </c>
      <c r="AM617" s="27">
        <f t="shared" si="217"/>
        <v>1.6733200530681511</v>
      </c>
    </row>
    <row r="618" spans="1:39" s="25" customFormat="1" x14ac:dyDescent="0.2">
      <c r="A618" s="25">
        <v>54</v>
      </c>
      <c r="B618" s="25">
        <v>5</v>
      </c>
      <c r="C618" s="26">
        <v>54.05</v>
      </c>
      <c r="D618" s="26" t="s">
        <v>317</v>
      </c>
      <c r="E618" s="9" t="s">
        <v>119</v>
      </c>
      <c r="F618" s="9">
        <v>1</v>
      </c>
      <c r="G618" s="27">
        <v>2</v>
      </c>
      <c r="H618" s="27">
        <f t="shared" si="198"/>
        <v>0.47712125471966244</v>
      </c>
      <c r="I618" s="27">
        <f t="shared" si="199"/>
        <v>1.5811388300841898</v>
      </c>
      <c r="J618" s="27">
        <v>80</v>
      </c>
      <c r="K618" s="27">
        <f t="shared" si="200"/>
        <v>1.9084850188786497</v>
      </c>
      <c r="L618" s="27">
        <f t="shared" si="201"/>
        <v>8.9721792224631809</v>
      </c>
      <c r="M618" s="27">
        <v>85</v>
      </c>
      <c r="N618" s="27">
        <f t="shared" si="202"/>
        <v>1.9344984512435677</v>
      </c>
      <c r="O618" s="27">
        <f t="shared" si="203"/>
        <v>9.2466210044534645</v>
      </c>
      <c r="P618" s="26">
        <v>87.559292064834665</v>
      </c>
      <c r="Q618" s="27">
        <f t="shared" si="196"/>
        <v>1.9472341361727812</v>
      </c>
      <c r="R618" s="27">
        <f t="shared" si="197"/>
        <v>9.383991265172547</v>
      </c>
      <c r="S618" s="28">
        <v>54.77155039041223</v>
      </c>
      <c r="T618" s="27">
        <f t="shared" si="204"/>
        <v>1.7464127175889586</v>
      </c>
      <c r="U618" s="27">
        <f t="shared" si="205"/>
        <v>7.4344838684613626</v>
      </c>
      <c r="V618" s="28">
        <v>50.333141592070483</v>
      </c>
      <c r="W618" s="27">
        <f t="shared" si="206"/>
        <v>1.7103978439285943</v>
      </c>
      <c r="X618" s="27">
        <f t="shared" si="207"/>
        <v>7.1297364321600618</v>
      </c>
      <c r="Y618" s="26">
        <v>3</v>
      </c>
      <c r="Z618" s="27">
        <f t="shared" si="208"/>
        <v>0.6020599913279624</v>
      </c>
      <c r="AA618" s="27">
        <f t="shared" si="209"/>
        <v>1.8708286933869707</v>
      </c>
      <c r="AB618" s="29">
        <v>157.5</v>
      </c>
      <c r="AC618" s="27">
        <f t="shared" si="210"/>
        <v>2.2000292665537704</v>
      </c>
      <c r="AD618" s="27">
        <f t="shared" si="211"/>
        <v>12.569805089976535</v>
      </c>
      <c r="AE618" s="30">
        <v>1.33</v>
      </c>
      <c r="AF618" s="27">
        <f t="shared" si="212"/>
        <v>0.36735592102601899</v>
      </c>
      <c r="AG618" s="27">
        <f t="shared" si="213"/>
        <v>1.3527749258468684</v>
      </c>
      <c r="AH618" s="31">
        <v>5.333333333333333</v>
      </c>
      <c r="AI618" s="27">
        <f t="shared" si="214"/>
        <v>0.80163234623316648</v>
      </c>
      <c r="AJ618" s="27">
        <f t="shared" si="215"/>
        <v>2.4152294576982398</v>
      </c>
      <c r="AK618" s="25">
        <v>2.37</v>
      </c>
      <c r="AL618" s="27">
        <f t="shared" si="216"/>
        <v>0.52762990087133865</v>
      </c>
      <c r="AM618" s="27">
        <f t="shared" si="217"/>
        <v>1.6941074346097416</v>
      </c>
    </row>
    <row r="619" spans="1:39" s="25" customFormat="1" x14ac:dyDescent="0.2">
      <c r="A619" s="25">
        <v>54</v>
      </c>
      <c r="B619" s="25">
        <v>6</v>
      </c>
      <c r="C619" s="26">
        <v>54.06</v>
      </c>
      <c r="D619" s="26" t="s">
        <v>311</v>
      </c>
      <c r="E619" s="9" t="s">
        <v>171</v>
      </c>
      <c r="F619" s="9">
        <v>1</v>
      </c>
      <c r="G619" s="27">
        <v>8</v>
      </c>
      <c r="H619" s="27">
        <f t="shared" si="198"/>
        <v>0.95424250943932487</v>
      </c>
      <c r="I619" s="27">
        <f t="shared" si="199"/>
        <v>2.9154759474226504</v>
      </c>
      <c r="J619" s="27">
        <v>58</v>
      </c>
      <c r="K619" s="27">
        <f t="shared" si="200"/>
        <v>1.7708520116421442</v>
      </c>
      <c r="L619" s="27">
        <f t="shared" si="201"/>
        <v>7.6485292703891776</v>
      </c>
      <c r="M619" s="27">
        <v>65</v>
      </c>
      <c r="N619" s="27">
        <f t="shared" si="202"/>
        <v>1.8195439355418688</v>
      </c>
      <c r="O619" s="27">
        <f t="shared" si="203"/>
        <v>8.0932070281193234</v>
      </c>
      <c r="P619" s="26">
        <v>39.620464775180402</v>
      </c>
      <c r="Q619" s="27">
        <f t="shared" si="196"/>
        <v>1.6087448882500139</v>
      </c>
      <c r="R619" s="27">
        <f t="shared" si="197"/>
        <v>6.3340717374513842</v>
      </c>
      <c r="S619" s="28" t="s">
        <v>29</v>
      </c>
      <c r="T619" s="31" t="s">
        <v>29</v>
      </c>
      <c r="U619" s="31" t="s">
        <v>29</v>
      </c>
      <c r="V619" s="28" t="s">
        <v>29</v>
      </c>
      <c r="W619" s="31" t="s">
        <v>29</v>
      </c>
      <c r="X619" s="31" t="s">
        <v>29</v>
      </c>
      <c r="Y619" s="26">
        <v>0</v>
      </c>
      <c r="Z619" s="27">
        <f t="shared" si="208"/>
        <v>0</v>
      </c>
      <c r="AA619" s="27">
        <f t="shared" si="209"/>
        <v>0.70710678118654757</v>
      </c>
      <c r="AB619" s="29">
        <v>95.166666666666671</v>
      </c>
      <c r="AC619" s="27">
        <f t="shared" si="210"/>
        <v>1.9830245627720877</v>
      </c>
      <c r="AD619" s="27">
        <f t="shared" si="211"/>
        <v>9.7809338340808072</v>
      </c>
      <c r="AE619" s="30">
        <v>1.1200000000000001</v>
      </c>
      <c r="AF619" s="27">
        <f t="shared" si="212"/>
        <v>0.32633586092875144</v>
      </c>
      <c r="AG619" s="27">
        <f t="shared" si="213"/>
        <v>1.2727922061357855</v>
      </c>
      <c r="AH619" s="31" t="s">
        <v>29</v>
      </c>
      <c r="AI619" s="31" t="s">
        <v>29</v>
      </c>
      <c r="AJ619" s="31" t="s">
        <v>29</v>
      </c>
      <c r="AK619" s="31" t="s">
        <v>29</v>
      </c>
      <c r="AL619" s="31" t="s">
        <v>29</v>
      </c>
      <c r="AM619" s="31" t="s">
        <v>29</v>
      </c>
    </row>
    <row r="620" spans="1:39" s="25" customFormat="1" x14ac:dyDescent="0.2">
      <c r="A620" s="25">
        <v>54</v>
      </c>
      <c r="B620" s="25">
        <v>7</v>
      </c>
      <c r="C620" s="26">
        <v>54.07</v>
      </c>
      <c r="D620" s="26" t="s">
        <v>314</v>
      </c>
      <c r="E620" s="9" t="s">
        <v>193</v>
      </c>
      <c r="F620" s="9">
        <v>2</v>
      </c>
      <c r="G620" s="27">
        <v>13</v>
      </c>
      <c r="H620" s="27">
        <f t="shared" si="198"/>
        <v>1.146128035678238</v>
      </c>
      <c r="I620" s="27">
        <f t="shared" si="199"/>
        <v>3.6742346141747673</v>
      </c>
      <c r="J620" s="27">
        <v>65</v>
      </c>
      <c r="K620" s="27">
        <f t="shared" si="200"/>
        <v>1.8195439355418688</v>
      </c>
      <c r="L620" s="27">
        <f t="shared" si="201"/>
        <v>8.0932070281193234</v>
      </c>
      <c r="M620" s="27">
        <v>80</v>
      </c>
      <c r="N620" s="27">
        <f t="shared" si="202"/>
        <v>1.9084850188786497</v>
      </c>
      <c r="O620" s="27">
        <f t="shared" si="203"/>
        <v>8.9721792224631809</v>
      </c>
      <c r="P620" s="26">
        <v>59.774372601032724</v>
      </c>
      <c r="Q620" s="27">
        <f t="shared" si="196"/>
        <v>1.7837204841370784</v>
      </c>
      <c r="R620" s="27">
        <f t="shared" si="197"/>
        <v>7.7636571666343386</v>
      </c>
      <c r="S620" s="28">
        <v>43.827896528725205</v>
      </c>
      <c r="T620" s="27">
        <f t="shared" si="204"/>
        <v>1.651548360828764</v>
      </c>
      <c r="U620" s="27">
        <f t="shared" si="205"/>
        <v>6.6579198349578528</v>
      </c>
      <c r="V620" s="28">
        <v>42.263580594787342</v>
      </c>
      <c r="W620" s="27">
        <f t="shared" si="206"/>
        <v>1.6361224598142894</v>
      </c>
      <c r="X620" s="27">
        <f t="shared" si="207"/>
        <v>6.5393868668849482</v>
      </c>
      <c r="Y620" s="26">
        <f>11/3</f>
        <v>3.6666666666666665</v>
      </c>
      <c r="Z620" s="27">
        <f t="shared" si="208"/>
        <v>0.66900678095857558</v>
      </c>
      <c r="AA620" s="27">
        <f t="shared" si="209"/>
        <v>2.0412414523193148</v>
      </c>
      <c r="AB620" s="29">
        <v>260.66666666666669</v>
      </c>
      <c r="AC620" s="27">
        <f t="shared" si="210"/>
        <v>2.4177484020255902</v>
      </c>
      <c r="AD620" s="27">
        <f t="shared" si="211"/>
        <v>16.160651802036533</v>
      </c>
      <c r="AE620" s="30">
        <v>0.91</v>
      </c>
      <c r="AF620" s="27">
        <f t="shared" si="212"/>
        <v>0.28103336724772759</v>
      </c>
      <c r="AG620" s="27">
        <f t="shared" si="213"/>
        <v>1.1874342087037917</v>
      </c>
      <c r="AH620" s="31">
        <v>31.2</v>
      </c>
      <c r="AI620" s="27">
        <f t="shared" si="214"/>
        <v>1.507855871695831</v>
      </c>
      <c r="AJ620" s="27">
        <f t="shared" si="215"/>
        <v>5.6302753041036988</v>
      </c>
      <c r="AK620" s="25">
        <v>2.09</v>
      </c>
      <c r="AL620" s="27">
        <f t="shared" si="216"/>
        <v>0.48995847942483461</v>
      </c>
      <c r="AM620" s="27">
        <f t="shared" si="217"/>
        <v>1.6093476939431082</v>
      </c>
    </row>
    <row r="621" spans="1:39" s="25" customFormat="1" x14ac:dyDescent="0.2">
      <c r="A621" s="25">
        <v>54</v>
      </c>
      <c r="B621" s="25">
        <v>8</v>
      </c>
      <c r="C621" s="26">
        <v>54.08</v>
      </c>
      <c r="D621" s="26" t="s">
        <v>314</v>
      </c>
      <c r="E621" s="9" t="s">
        <v>235</v>
      </c>
      <c r="F621" s="9">
        <v>2</v>
      </c>
      <c r="G621" s="27">
        <v>13</v>
      </c>
      <c r="H621" s="27">
        <f t="shared" si="198"/>
        <v>1.146128035678238</v>
      </c>
      <c r="I621" s="27">
        <f t="shared" si="199"/>
        <v>3.6742346141747673</v>
      </c>
      <c r="J621" s="27">
        <v>80</v>
      </c>
      <c r="K621" s="27">
        <f t="shared" si="200"/>
        <v>1.9084850188786497</v>
      </c>
      <c r="L621" s="27">
        <f t="shared" si="201"/>
        <v>8.9721792224631809</v>
      </c>
      <c r="M621" s="27">
        <v>80</v>
      </c>
      <c r="N621" s="27">
        <f t="shared" si="202"/>
        <v>1.9084850188786497</v>
      </c>
      <c r="O621" s="27">
        <f t="shared" si="203"/>
        <v>8.9721792224631809</v>
      </c>
      <c r="P621" s="26">
        <v>70.784923306688583</v>
      </c>
      <c r="Q621" s="27">
        <f t="shared" si="196"/>
        <v>1.8560332407289541</v>
      </c>
      <c r="R621" s="27">
        <f t="shared" si="197"/>
        <v>8.4430399327901196</v>
      </c>
      <c r="S621" s="28">
        <v>58.159067812250072</v>
      </c>
      <c r="T621" s="27">
        <f t="shared" si="204"/>
        <v>1.7720213220661412</v>
      </c>
      <c r="U621" s="27">
        <f t="shared" si="205"/>
        <v>7.6589207994501463</v>
      </c>
      <c r="V621" s="28">
        <v>49.159120183964269</v>
      </c>
      <c r="W621" s="27">
        <f t="shared" si="206"/>
        <v>1.7003499101472115</v>
      </c>
      <c r="X621" s="27">
        <f t="shared" si="207"/>
        <v>7.0469227457071124</v>
      </c>
      <c r="Y621" s="26">
        <f>8/3</f>
        <v>2.6666666666666665</v>
      </c>
      <c r="Z621" s="27">
        <f t="shared" si="208"/>
        <v>0.56427143043856254</v>
      </c>
      <c r="AA621" s="27">
        <f t="shared" si="209"/>
        <v>1.7795130420052185</v>
      </c>
      <c r="AB621" s="29">
        <v>181</v>
      </c>
      <c r="AC621" s="27">
        <f t="shared" si="210"/>
        <v>2.2600713879850747</v>
      </c>
      <c r="AD621" s="27">
        <f t="shared" si="211"/>
        <v>13.47219358530748</v>
      </c>
      <c r="AE621" s="30">
        <v>1.04</v>
      </c>
      <c r="AF621" s="27">
        <f t="shared" si="212"/>
        <v>0.30963016742589877</v>
      </c>
      <c r="AG621" s="27">
        <f t="shared" si="213"/>
        <v>1.2409673645990857</v>
      </c>
      <c r="AH621" s="31">
        <v>6.666666666666667</v>
      </c>
      <c r="AI621" s="27">
        <f t="shared" si="214"/>
        <v>0.88460658129793046</v>
      </c>
      <c r="AJ621" s="27">
        <f t="shared" si="215"/>
        <v>2.6770630673681683</v>
      </c>
      <c r="AK621" s="25">
        <v>2.0299999999999998</v>
      </c>
      <c r="AL621" s="27">
        <f t="shared" si="216"/>
        <v>0.48144262850230496</v>
      </c>
      <c r="AM621" s="27">
        <f t="shared" si="217"/>
        <v>1.5905973720586866</v>
      </c>
    </row>
    <row r="622" spans="1:39" s="25" customFormat="1" x14ac:dyDescent="0.2">
      <c r="A622" s="25">
        <v>54</v>
      </c>
      <c r="B622" s="25">
        <v>9</v>
      </c>
      <c r="C622" s="26">
        <v>54.09</v>
      </c>
      <c r="D622" s="26" t="s">
        <v>314</v>
      </c>
      <c r="E622" s="9" t="s">
        <v>121</v>
      </c>
      <c r="F622" s="9">
        <v>2</v>
      </c>
      <c r="G622" s="27">
        <v>9</v>
      </c>
      <c r="H622" s="27">
        <f t="shared" si="198"/>
        <v>1</v>
      </c>
      <c r="I622" s="27">
        <f t="shared" si="199"/>
        <v>3.082207001484488</v>
      </c>
      <c r="J622" s="27">
        <v>92</v>
      </c>
      <c r="K622" s="27">
        <f t="shared" si="200"/>
        <v>1.968482948553935</v>
      </c>
      <c r="L622" s="27">
        <f t="shared" si="201"/>
        <v>9.6176920308356717</v>
      </c>
      <c r="M622" s="27">
        <v>92</v>
      </c>
      <c r="N622" s="27">
        <f t="shared" si="202"/>
        <v>1.968482948553935</v>
      </c>
      <c r="O622" s="27">
        <f t="shared" si="203"/>
        <v>9.6176920308356717</v>
      </c>
      <c r="P622" s="26">
        <v>57.500831262726237</v>
      </c>
      <c r="Q622" s="27">
        <f t="shared" si="196"/>
        <v>1.7671620371975669</v>
      </c>
      <c r="R622" s="27">
        <f t="shared" si="197"/>
        <v>7.6158276807400416</v>
      </c>
      <c r="S622" s="28">
        <v>47.175366521254617</v>
      </c>
      <c r="T622" s="27">
        <f t="shared" si="204"/>
        <v>1.6828250274801186</v>
      </c>
      <c r="U622" s="27">
        <f t="shared" si="205"/>
        <v>6.9047350797300409</v>
      </c>
      <c r="V622" s="28">
        <v>41.824655217439094</v>
      </c>
      <c r="W622" s="27">
        <f t="shared" si="206"/>
        <v>1.6316938751339538</v>
      </c>
      <c r="X622" s="27">
        <f t="shared" si="207"/>
        <v>6.5057401744489534</v>
      </c>
      <c r="Y622" s="26">
        <v>3</v>
      </c>
      <c r="Z622" s="27">
        <f t="shared" si="208"/>
        <v>0.6020599913279624</v>
      </c>
      <c r="AA622" s="27">
        <f t="shared" si="209"/>
        <v>1.8708286933869707</v>
      </c>
      <c r="AB622" s="29">
        <v>214.33333333333334</v>
      </c>
      <c r="AC622" s="27">
        <f t="shared" si="210"/>
        <v>2.3331112632754216</v>
      </c>
      <c r="AD622" s="27">
        <f t="shared" si="211"/>
        <v>14.657193910613769</v>
      </c>
      <c r="AE622" s="30">
        <v>0.95</v>
      </c>
      <c r="AF622" s="27">
        <f t="shared" si="212"/>
        <v>0.29003461136251801</v>
      </c>
      <c r="AG622" s="27">
        <f t="shared" si="213"/>
        <v>1.2041594578792296</v>
      </c>
      <c r="AH622" s="31">
        <v>1.5333333333333332</v>
      </c>
      <c r="AI622" s="27">
        <f t="shared" si="214"/>
        <v>0.40369233756112888</v>
      </c>
      <c r="AJ622" s="27">
        <f t="shared" si="215"/>
        <v>1.4259499757471625</v>
      </c>
      <c r="AK622" s="25">
        <v>2.06</v>
      </c>
      <c r="AL622" s="27">
        <f t="shared" si="216"/>
        <v>0.48572142648158001</v>
      </c>
      <c r="AM622" s="27">
        <f t="shared" si="217"/>
        <v>1.6</v>
      </c>
    </row>
    <row r="623" spans="1:39" s="25" customFormat="1" x14ac:dyDescent="0.2">
      <c r="A623" s="25">
        <v>54</v>
      </c>
      <c r="B623" s="25">
        <v>10</v>
      </c>
      <c r="C623" s="26">
        <v>54.1</v>
      </c>
      <c r="D623" s="26" t="s">
        <v>313</v>
      </c>
      <c r="E623" s="9" t="s">
        <v>11</v>
      </c>
      <c r="F623" s="9">
        <v>2</v>
      </c>
      <c r="G623" s="27">
        <v>15</v>
      </c>
      <c r="H623" s="27">
        <f t="shared" si="198"/>
        <v>1.2041199826559248</v>
      </c>
      <c r="I623" s="27">
        <f t="shared" si="199"/>
        <v>3.9370039370059056</v>
      </c>
      <c r="J623" s="27">
        <v>58</v>
      </c>
      <c r="K623" s="27">
        <f t="shared" si="200"/>
        <v>1.7708520116421442</v>
      </c>
      <c r="L623" s="27">
        <f t="shared" si="201"/>
        <v>7.6485292703891776</v>
      </c>
      <c r="M623" s="27">
        <v>65</v>
      </c>
      <c r="N623" s="27">
        <f t="shared" si="202"/>
        <v>1.8195439355418688</v>
      </c>
      <c r="O623" s="27">
        <f t="shared" si="203"/>
        <v>8.0932070281193234</v>
      </c>
      <c r="P623" s="26">
        <v>62.635183631311854</v>
      </c>
      <c r="Q623" s="27">
        <f t="shared" si="196"/>
        <v>1.8036973016863544</v>
      </c>
      <c r="R623" s="27">
        <f t="shared" si="197"/>
        <v>7.9457651381922849</v>
      </c>
      <c r="S623" s="28" t="s">
        <v>29</v>
      </c>
      <c r="T623" s="31" t="s">
        <v>29</v>
      </c>
      <c r="U623" s="31" t="s">
        <v>29</v>
      </c>
      <c r="V623" s="28" t="s">
        <v>29</v>
      </c>
      <c r="W623" s="31" t="s">
        <v>29</v>
      </c>
      <c r="X623" s="31" t="s">
        <v>29</v>
      </c>
      <c r="Y623" s="26">
        <v>0.33333333333333331</v>
      </c>
      <c r="Z623" s="27">
        <f t="shared" si="208"/>
        <v>0.12493873660829993</v>
      </c>
      <c r="AA623" s="27">
        <f t="shared" si="209"/>
        <v>0.91287092917527679</v>
      </c>
      <c r="AB623" s="29">
        <v>177.5</v>
      </c>
      <c r="AC623" s="27">
        <f t="shared" si="210"/>
        <v>2.2516382204482119</v>
      </c>
      <c r="AD623" s="27">
        <f t="shared" si="211"/>
        <v>13.341664064126334</v>
      </c>
      <c r="AE623" s="30">
        <v>0.44</v>
      </c>
      <c r="AF623" s="27">
        <f t="shared" si="212"/>
        <v>0.15836249209524964</v>
      </c>
      <c r="AG623" s="27">
        <f t="shared" si="213"/>
        <v>0.96953597148326576</v>
      </c>
      <c r="AH623" s="31">
        <v>211.06666666666669</v>
      </c>
      <c r="AI623" s="27">
        <f t="shared" si="214"/>
        <v>2.3264724100516823</v>
      </c>
      <c r="AJ623" s="27">
        <f t="shared" si="215"/>
        <v>14.54533143887298</v>
      </c>
      <c r="AK623" s="25">
        <v>1.41</v>
      </c>
      <c r="AL623" s="27">
        <f t="shared" si="216"/>
        <v>0.3820170425748684</v>
      </c>
      <c r="AM623" s="27">
        <f t="shared" si="217"/>
        <v>1.3820274961085253</v>
      </c>
    </row>
    <row r="624" spans="1:39" s="25" customFormat="1" x14ac:dyDescent="0.2">
      <c r="A624" s="25">
        <v>54</v>
      </c>
      <c r="B624" s="25">
        <v>11</v>
      </c>
      <c r="C624" s="26">
        <v>54.11</v>
      </c>
      <c r="D624" s="26" t="s">
        <v>314</v>
      </c>
      <c r="E624" s="9" t="s">
        <v>241</v>
      </c>
      <c r="F624" s="9">
        <v>2</v>
      </c>
      <c r="G624" s="27">
        <v>12</v>
      </c>
      <c r="H624" s="27">
        <f t="shared" si="198"/>
        <v>1.1139433523068367</v>
      </c>
      <c r="I624" s="27">
        <f t="shared" si="199"/>
        <v>3.5355339059327378</v>
      </c>
      <c r="J624" s="27">
        <v>73</v>
      </c>
      <c r="K624" s="27">
        <f t="shared" si="200"/>
        <v>1.8692317197309762</v>
      </c>
      <c r="L624" s="27">
        <f t="shared" si="201"/>
        <v>8.5732140997411239</v>
      </c>
      <c r="M624" s="27">
        <v>80</v>
      </c>
      <c r="N624" s="27">
        <f t="shared" si="202"/>
        <v>1.9084850188786497</v>
      </c>
      <c r="O624" s="27">
        <f t="shared" si="203"/>
        <v>8.9721792224631809</v>
      </c>
      <c r="P624" s="26">
        <v>51.849159018035856</v>
      </c>
      <c r="Q624" s="27">
        <f t="shared" si="196"/>
        <v>1.7230380808254251</v>
      </c>
      <c r="R624" s="27">
        <f t="shared" si="197"/>
        <v>7.2352718689787912</v>
      </c>
      <c r="S624" s="28">
        <v>42.60805569867572</v>
      </c>
      <c r="T624" s="27">
        <f t="shared" si="204"/>
        <v>1.6395667237254756</v>
      </c>
      <c r="U624" s="27">
        <f t="shared" si="205"/>
        <v>6.5656725244772698</v>
      </c>
      <c r="V624" s="28">
        <v>41.749635243697846</v>
      </c>
      <c r="W624" s="27">
        <f t="shared" si="206"/>
        <v>1.6309324135127277</v>
      </c>
      <c r="X624" s="27">
        <f t="shared" si="207"/>
        <v>6.499971941762352</v>
      </c>
      <c r="Y624" s="26">
        <f>7/3</f>
        <v>2.3333333333333335</v>
      </c>
      <c r="Z624" s="27">
        <f t="shared" si="208"/>
        <v>0.52287874528033762</v>
      </c>
      <c r="AA624" s="27">
        <f t="shared" si="209"/>
        <v>1.6832508230603465</v>
      </c>
      <c r="AB624" s="29">
        <v>213.66666666666666</v>
      </c>
      <c r="AC624" s="27">
        <f t="shared" si="210"/>
        <v>2.3317646126401494</v>
      </c>
      <c r="AD624" s="27">
        <f t="shared" si="211"/>
        <v>14.634434279010128</v>
      </c>
      <c r="AE624" s="30">
        <v>1.01</v>
      </c>
      <c r="AF624" s="27">
        <f t="shared" si="212"/>
        <v>0.30319605742048883</v>
      </c>
      <c r="AG624" s="27">
        <f t="shared" si="213"/>
        <v>1.2288205727444508</v>
      </c>
      <c r="AH624" s="31">
        <v>19.433333333333334</v>
      </c>
      <c r="AI624" s="27">
        <f t="shared" si="214"/>
        <v>1.3103392197987527</v>
      </c>
      <c r="AJ624" s="27">
        <f t="shared" si="215"/>
        <v>4.4646761734008589</v>
      </c>
      <c r="AK624" s="25">
        <v>2.1800000000000002</v>
      </c>
      <c r="AL624" s="27">
        <f t="shared" si="216"/>
        <v>0.50242711998443268</v>
      </c>
      <c r="AM624" s="27">
        <f t="shared" si="217"/>
        <v>1.6370705543744901</v>
      </c>
    </row>
    <row r="625" spans="1:39" s="25" customFormat="1" x14ac:dyDescent="0.2">
      <c r="A625" s="25">
        <v>54</v>
      </c>
      <c r="B625" s="25">
        <v>12</v>
      </c>
      <c r="C625" s="26">
        <v>54.12</v>
      </c>
      <c r="D625" s="26" t="s">
        <v>314</v>
      </c>
      <c r="E625" s="9" t="s">
        <v>115</v>
      </c>
      <c r="F625" s="9">
        <v>2</v>
      </c>
      <c r="G625" s="27">
        <v>8</v>
      </c>
      <c r="H625" s="27">
        <f t="shared" si="198"/>
        <v>0.95424250943932487</v>
      </c>
      <c r="I625" s="27">
        <f t="shared" si="199"/>
        <v>2.9154759474226504</v>
      </c>
      <c r="J625" s="27">
        <v>80</v>
      </c>
      <c r="K625" s="27">
        <f t="shared" si="200"/>
        <v>1.9084850188786497</v>
      </c>
      <c r="L625" s="27">
        <f t="shared" si="201"/>
        <v>8.9721792224631809</v>
      </c>
      <c r="M625" s="27">
        <v>85</v>
      </c>
      <c r="N625" s="27">
        <f t="shared" si="202"/>
        <v>1.9344984512435677</v>
      </c>
      <c r="O625" s="27">
        <f t="shared" si="203"/>
        <v>9.2466210044534645</v>
      </c>
      <c r="P625" s="26">
        <v>57.824555810592507</v>
      </c>
      <c r="Q625" s="27">
        <f t="shared" si="196"/>
        <v>1.7695586564645156</v>
      </c>
      <c r="R625" s="27">
        <f t="shared" si="197"/>
        <v>7.637051512893736</v>
      </c>
      <c r="S625" s="28">
        <v>46.240336148065488</v>
      </c>
      <c r="T625" s="27">
        <f t="shared" si="204"/>
        <v>1.6743129792617681</v>
      </c>
      <c r="U625" s="27">
        <f t="shared" si="205"/>
        <v>6.8366904382212219</v>
      </c>
      <c r="V625" s="28">
        <v>43.213136641334515</v>
      </c>
      <c r="W625" s="27">
        <f t="shared" si="206"/>
        <v>1.6455513264349739</v>
      </c>
      <c r="X625" s="27">
        <f t="shared" si="207"/>
        <v>6.6115910824350381</v>
      </c>
      <c r="Y625" s="26">
        <v>2.3333333333333335</v>
      </c>
      <c r="Z625" s="27">
        <f t="shared" si="208"/>
        <v>0.52287874528033762</v>
      </c>
      <c r="AA625" s="27">
        <f t="shared" si="209"/>
        <v>1.6832508230603465</v>
      </c>
      <c r="AB625" s="29">
        <v>226.5</v>
      </c>
      <c r="AC625" s="27">
        <f t="shared" si="210"/>
        <v>2.3569814009931314</v>
      </c>
      <c r="AD625" s="27">
        <f t="shared" si="211"/>
        <v>15.066519173319364</v>
      </c>
      <c r="AE625" s="30">
        <v>0.79</v>
      </c>
      <c r="AF625" s="27">
        <f t="shared" si="212"/>
        <v>0.2528530309798932</v>
      </c>
      <c r="AG625" s="27">
        <f t="shared" si="213"/>
        <v>1.1357816691600546</v>
      </c>
      <c r="AH625" s="31">
        <v>15.466666666666667</v>
      </c>
      <c r="AI625" s="27">
        <f t="shared" si="214"/>
        <v>1.2166056942039845</v>
      </c>
      <c r="AJ625" s="27">
        <f t="shared" si="215"/>
        <v>3.9958311609309356</v>
      </c>
      <c r="AK625" s="25">
        <v>1.96</v>
      </c>
      <c r="AL625" s="27">
        <f t="shared" si="216"/>
        <v>0.47129171105893858</v>
      </c>
      <c r="AM625" s="27">
        <f t="shared" si="217"/>
        <v>1.5684387141358123</v>
      </c>
    </row>
    <row r="626" spans="1:39" s="25" customFormat="1" x14ac:dyDescent="0.2">
      <c r="A626" s="25">
        <v>55</v>
      </c>
      <c r="B626" s="25">
        <v>1</v>
      </c>
      <c r="C626" s="26">
        <v>55.01</v>
      </c>
      <c r="D626" s="26" t="s">
        <v>317</v>
      </c>
      <c r="E626" s="9" t="s">
        <v>109</v>
      </c>
      <c r="F626" s="9">
        <v>1</v>
      </c>
      <c r="G626" s="27">
        <v>10</v>
      </c>
      <c r="H626" s="27">
        <f t="shared" si="198"/>
        <v>1.0413926851582251</v>
      </c>
      <c r="I626" s="27">
        <f t="shared" si="199"/>
        <v>3.2403703492039302</v>
      </c>
      <c r="J626" s="27">
        <v>85</v>
      </c>
      <c r="K626" s="27">
        <f t="shared" si="200"/>
        <v>1.9344984512435677</v>
      </c>
      <c r="L626" s="27">
        <f t="shared" si="201"/>
        <v>9.2466210044534645</v>
      </c>
      <c r="M626" s="27">
        <v>85</v>
      </c>
      <c r="N626" s="27">
        <f t="shared" si="202"/>
        <v>1.9344984512435677</v>
      </c>
      <c r="O626" s="27">
        <f t="shared" si="203"/>
        <v>9.2466210044534645</v>
      </c>
      <c r="P626" s="26">
        <v>67.008333620670513</v>
      </c>
      <c r="Q626" s="27">
        <f t="shared" si="196"/>
        <v>1.8325621336432136</v>
      </c>
      <c r="R626" s="27">
        <f t="shared" si="197"/>
        <v>8.2163455149275766</v>
      </c>
      <c r="S626" s="28">
        <v>51.767883187988417</v>
      </c>
      <c r="T626" s="27">
        <f t="shared" si="204"/>
        <v>1.7223696725698636</v>
      </c>
      <c r="U626" s="27">
        <f t="shared" si="205"/>
        <v>7.2296530475527261</v>
      </c>
      <c r="V626" s="28">
        <v>43.747184206295003</v>
      </c>
      <c r="W626" s="27">
        <f t="shared" si="206"/>
        <v>1.6507657117828027</v>
      </c>
      <c r="X626" s="27">
        <f t="shared" si="207"/>
        <v>6.651855696442535</v>
      </c>
      <c r="Y626" s="26">
        <v>3</v>
      </c>
      <c r="Z626" s="27">
        <f t="shared" si="208"/>
        <v>0.6020599913279624</v>
      </c>
      <c r="AA626" s="27">
        <f t="shared" si="209"/>
        <v>1.8708286933869707</v>
      </c>
      <c r="AB626" s="29">
        <v>243.5</v>
      </c>
      <c r="AC626" s="27">
        <f t="shared" si="210"/>
        <v>2.388278863459639</v>
      </c>
      <c r="AD626" s="27">
        <f t="shared" si="211"/>
        <v>15.620499351813308</v>
      </c>
      <c r="AE626" s="30">
        <v>1.1100000000000001</v>
      </c>
      <c r="AF626" s="27">
        <f t="shared" si="212"/>
        <v>0.32428245529769273</v>
      </c>
      <c r="AG626" s="27">
        <f t="shared" si="213"/>
        <v>1.2688577540449522</v>
      </c>
      <c r="AH626" s="31">
        <v>0.63333333333333341</v>
      </c>
      <c r="AI626" s="27">
        <f t="shared" si="214"/>
        <v>0.21307482530885122</v>
      </c>
      <c r="AJ626" s="27">
        <f t="shared" si="215"/>
        <v>1.0645812948447542</v>
      </c>
      <c r="AK626" s="25">
        <v>2.09</v>
      </c>
      <c r="AL626" s="27">
        <f t="shared" si="216"/>
        <v>0.48995847942483461</v>
      </c>
      <c r="AM626" s="27">
        <f t="shared" si="217"/>
        <v>1.6093476939431082</v>
      </c>
    </row>
    <row r="627" spans="1:39" s="25" customFormat="1" x14ac:dyDescent="0.2">
      <c r="A627" s="25">
        <v>55</v>
      </c>
      <c r="B627" s="25">
        <v>2</v>
      </c>
      <c r="C627" s="26">
        <v>55.02</v>
      </c>
      <c r="D627" s="26" t="s">
        <v>317</v>
      </c>
      <c r="E627" s="9" t="s">
        <v>53</v>
      </c>
      <c r="F627" s="9">
        <v>1</v>
      </c>
      <c r="G627" s="27">
        <v>6</v>
      </c>
      <c r="H627" s="27">
        <f t="shared" si="198"/>
        <v>0.84509804001425681</v>
      </c>
      <c r="I627" s="27">
        <f t="shared" si="199"/>
        <v>2.5495097567963922</v>
      </c>
      <c r="J627" s="27">
        <v>85</v>
      </c>
      <c r="K627" s="27">
        <f t="shared" si="200"/>
        <v>1.9344984512435677</v>
      </c>
      <c r="L627" s="27">
        <f t="shared" si="201"/>
        <v>9.2466210044534645</v>
      </c>
      <c r="M627" s="27">
        <v>92</v>
      </c>
      <c r="N627" s="27">
        <f t="shared" si="202"/>
        <v>1.968482948553935</v>
      </c>
      <c r="O627" s="27">
        <f t="shared" si="203"/>
        <v>9.6176920308356717</v>
      </c>
      <c r="P627" s="26">
        <v>71.610348679535093</v>
      </c>
      <c r="Q627" s="27">
        <f t="shared" si="196"/>
        <v>1.8609985222720622</v>
      </c>
      <c r="R627" s="27">
        <f t="shared" si="197"/>
        <v>8.491781243033472</v>
      </c>
      <c r="S627" s="28">
        <v>50.19623680839107</v>
      </c>
      <c r="T627" s="27">
        <f t="shared" si="204"/>
        <v>1.7092380392294506</v>
      </c>
      <c r="U627" s="27">
        <f t="shared" si="205"/>
        <v>7.1201289881849101</v>
      </c>
      <c r="V627" s="28">
        <v>46.293717641075844</v>
      </c>
      <c r="W627" s="27">
        <f t="shared" si="206"/>
        <v>1.6748034541622938</v>
      </c>
      <c r="X627" s="27">
        <f t="shared" si="207"/>
        <v>6.8405933690781415</v>
      </c>
      <c r="Y627" s="26">
        <v>2.6666666666666665</v>
      </c>
      <c r="Z627" s="27">
        <f t="shared" si="208"/>
        <v>0.56427143043856254</v>
      </c>
      <c r="AA627" s="27">
        <f t="shared" si="209"/>
        <v>1.7795130420052185</v>
      </c>
      <c r="AB627" s="29">
        <v>267.66666666666669</v>
      </c>
      <c r="AC627" s="27">
        <f t="shared" si="210"/>
        <v>2.4292137870854282</v>
      </c>
      <c r="AD627" s="27">
        <f t="shared" si="211"/>
        <v>16.375795146088837</v>
      </c>
      <c r="AE627" s="30">
        <v>1.4</v>
      </c>
      <c r="AF627" s="27">
        <f t="shared" si="212"/>
        <v>0.38021124171160603</v>
      </c>
      <c r="AG627" s="27">
        <f t="shared" si="213"/>
        <v>1.3784048752090221</v>
      </c>
      <c r="AH627" s="31">
        <v>0.36666666666666653</v>
      </c>
      <c r="AI627" s="27">
        <f t="shared" si="214"/>
        <v>0.13566260200007299</v>
      </c>
      <c r="AJ627" s="27">
        <f t="shared" si="215"/>
        <v>0.93094933625126264</v>
      </c>
      <c r="AK627" s="25">
        <v>2.52</v>
      </c>
      <c r="AL627" s="27">
        <f t="shared" si="216"/>
        <v>0.54654266347813107</v>
      </c>
      <c r="AM627" s="27">
        <f t="shared" si="217"/>
        <v>1.7378147196982767</v>
      </c>
    </row>
    <row r="628" spans="1:39" s="25" customFormat="1" x14ac:dyDescent="0.2">
      <c r="A628" s="25">
        <v>55</v>
      </c>
      <c r="B628" s="25">
        <v>3</v>
      </c>
      <c r="C628" s="26">
        <v>55.03</v>
      </c>
      <c r="D628" s="26" t="s">
        <v>313</v>
      </c>
      <c r="E628" s="9" t="s">
        <v>11</v>
      </c>
      <c r="F628" s="9">
        <v>1</v>
      </c>
      <c r="G628" s="27">
        <v>13</v>
      </c>
      <c r="H628" s="27">
        <f t="shared" si="198"/>
        <v>1.146128035678238</v>
      </c>
      <c r="I628" s="27">
        <f t="shared" si="199"/>
        <v>3.6742346141747673</v>
      </c>
      <c r="J628" s="27">
        <v>58</v>
      </c>
      <c r="K628" s="27">
        <f t="shared" si="200"/>
        <v>1.7708520116421442</v>
      </c>
      <c r="L628" s="27">
        <f t="shared" si="201"/>
        <v>7.6485292703891776</v>
      </c>
      <c r="M628" s="27">
        <v>65</v>
      </c>
      <c r="N628" s="27">
        <f t="shared" si="202"/>
        <v>1.8195439355418688</v>
      </c>
      <c r="O628" s="27">
        <f t="shared" si="203"/>
        <v>8.0932070281193234</v>
      </c>
      <c r="P628" s="26">
        <v>58.03111457183045</v>
      </c>
      <c r="Q628" s="27">
        <f t="shared" si="196"/>
        <v>1.7710809832521266</v>
      </c>
      <c r="R628" s="27">
        <f t="shared" si="197"/>
        <v>7.650563023191852</v>
      </c>
      <c r="S628" s="28" t="s">
        <v>29</v>
      </c>
      <c r="T628" s="31" t="s">
        <v>29</v>
      </c>
      <c r="U628" s="31" t="s">
        <v>29</v>
      </c>
      <c r="V628" s="28" t="s">
        <v>29</v>
      </c>
      <c r="W628" s="31" t="s">
        <v>29</v>
      </c>
      <c r="X628" s="31" t="s">
        <v>29</v>
      </c>
      <c r="Y628" s="26">
        <v>0.66666666666666663</v>
      </c>
      <c r="Z628" s="27">
        <f t="shared" si="208"/>
        <v>0.22184874961635634</v>
      </c>
      <c r="AA628" s="27">
        <f t="shared" si="209"/>
        <v>1.0801234497346432</v>
      </c>
      <c r="AB628" s="29">
        <v>193.33333333333334</v>
      </c>
      <c r="AC628" s="27">
        <f t="shared" si="210"/>
        <v>2.2885473000393515</v>
      </c>
      <c r="AD628" s="27">
        <f t="shared" si="211"/>
        <v>13.922404006971401</v>
      </c>
      <c r="AE628" s="30">
        <v>0.59</v>
      </c>
      <c r="AF628" s="27">
        <f t="shared" si="212"/>
        <v>0.20139712432045145</v>
      </c>
      <c r="AG628" s="27">
        <f t="shared" si="213"/>
        <v>1.0440306508910548</v>
      </c>
      <c r="AH628" s="31">
        <v>211.43333333333337</v>
      </c>
      <c r="AI628" s="27">
        <f t="shared" si="214"/>
        <v>2.3272226637602036</v>
      </c>
      <c r="AJ628" s="27">
        <f t="shared" si="215"/>
        <v>14.55793025582048</v>
      </c>
      <c r="AK628" s="25">
        <v>1.43</v>
      </c>
      <c r="AL628" s="27">
        <f t="shared" si="216"/>
        <v>0.38560627359831212</v>
      </c>
      <c r="AM628" s="27">
        <f t="shared" si="217"/>
        <v>1.3892443989449805</v>
      </c>
    </row>
    <row r="629" spans="1:39" s="25" customFormat="1" x14ac:dyDescent="0.2">
      <c r="A629" s="25">
        <v>55</v>
      </c>
      <c r="B629" s="25">
        <v>4</v>
      </c>
      <c r="C629" s="26">
        <v>55.04</v>
      </c>
      <c r="D629" s="26" t="s">
        <v>317</v>
      </c>
      <c r="E629" s="9" t="s">
        <v>33</v>
      </c>
      <c r="F629" s="9">
        <v>1</v>
      </c>
      <c r="G629" s="34">
        <v>12</v>
      </c>
      <c r="H629" s="27">
        <f t="shared" si="198"/>
        <v>1.1139433523068367</v>
      </c>
      <c r="I629" s="27">
        <f t="shared" si="199"/>
        <v>3.5355339059327378</v>
      </c>
      <c r="J629" s="27">
        <v>85</v>
      </c>
      <c r="K629" s="27">
        <f t="shared" si="200"/>
        <v>1.9344984512435677</v>
      </c>
      <c r="L629" s="27">
        <f t="shared" si="201"/>
        <v>9.2466210044534645</v>
      </c>
      <c r="M629" s="27">
        <v>92</v>
      </c>
      <c r="N629" s="27">
        <f t="shared" si="202"/>
        <v>1.968482948553935</v>
      </c>
      <c r="O629" s="27">
        <f t="shared" si="203"/>
        <v>9.6176920308356717</v>
      </c>
      <c r="P629" s="26">
        <v>60.471944927253794</v>
      </c>
      <c r="Q629" s="27">
        <f t="shared" si="196"/>
        <v>1.7886769540971303</v>
      </c>
      <c r="R629" s="27">
        <f t="shared" si="197"/>
        <v>7.8084534273602344</v>
      </c>
      <c r="S629" s="28">
        <v>39.301386789493385</v>
      </c>
      <c r="T629" s="27">
        <f t="shared" si="204"/>
        <v>1.6053199906736686</v>
      </c>
      <c r="U629" s="27">
        <f t="shared" si="205"/>
        <v>6.3088340277339192</v>
      </c>
      <c r="V629" s="28">
        <v>39.626550802427268</v>
      </c>
      <c r="W629" s="27">
        <f t="shared" si="206"/>
        <v>1.6088099522535637</v>
      </c>
      <c r="X629" s="27">
        <f t="shared" si="207"/>
        <v>6.3345521390566573</v>
      </c>
      <c r="Y629" s="26">
        <v>4</v>
      </c>
      <c r="Z629" s="27">
        <f t="shared" si="208"/>
        <v>0.69897000433601886</v>
      </c>
      <c r="AA629" s="27">
        <f t="shared" si="209"/>
        <v>2.1213203435596424</v>
      </c>
      <c r="AB629" s="29">
        <v>239.83333333333334</v>
      </c>
      <c r="AC629" s="27">
        <f t="shared" si="210"/>
        <v>2.3817165967089231</v>
      </c>
      <c r="AD629" s="27">
        <f t="shared" si="211"/>
        <v>15.50268793897798</v>
      </c>
      <c r="AE629" s="30">
        <v>1.02</v>
      </c>
      <c r="AF629" s="27">
        <f t="shared" si="212"/>
        <v>0.30535136944662378</v>
      </c>
      <c r="AG629" s="27">
        <f t="shared" si="213"/>
        <v>1.2328828005937953</v>
      </c>
      <c r="AH629" s="31">
        <v>9.6000000000000014</v>
      </c>
      <c r="AI629" s="27">
        <f t="shared" si="214"/>
        <v>1.0253058652647702</v>
      </c>
      <c r="AJ629" s="27">
        <f t="shared" si="215"/>
        <v>3.178049716414141</v>
      </c>
      <c r="AK629" s="25">
        <v>2.3600000000000003</v>
      </c>
      <c r="AL629" s="27">
        <f t="shared" si="216"/>
        <v>0.5263392773898441</v>
      </c>
      <c r="AM629" s="27">
        <f t="shared" si="217"/>
        <v>1.6911534525287764</v>
      </c>
    </row>
    <row r="630" spans="1:39" s="25" customFormat="1" x14ac:dyDescent="0.2">
      <c r="A630" s="25">
        <v>55</v>
      </c>
      <c r="B630" s="25">
        <v>5</v>
      </c>
      <c r="C630" s="26">
        <v>55.05</v>
      </c>
      <c r="D630" s="26" t="s">
        <v>317</v>
      </c>
      <c r="E630" s="9" t="s">
        <v>186</v>
      </c>
      <c r="F630" s="9">
        <v>1</v>
      </c>
      <c r="G630" s="27">
        <v>6</v>
      </c>
      <c r="H630" s="27">
        <f t="shared" si="198"/>
        <v>0.84509804001425681</v>
      </c>
      <c r="I630" s="27">
        <f t="shared" si="199"/>
        <v>2.5495097567963922</v>
      </c>
      <c r="J630" s="27">
        <v>80</v>
      </c>
      <c r="K630" s="27">
        <f t="shared" si="200"/>
        <v>1.9084850188786497</v>
      </c>
      <c r="L630" s="27">
        <f t="shared" si="201"/>
        <v>8.9721792224631809</v>
      </c>
      <c r="M630" s="27">
        <v>85</v>
      </c>
      <c r="N630" s="27">
        <f t="shared" si="202"/>
        <v>1.9344984512435677</v>
      </c>
      <c r="O630" s="27">
        <f t="shared" si="203"/>
        <v>9.2466210044534645</v>
      </c>
      <c r="P630" s="26">
        <v>74.842589226972649</v>
      </c>
      <c r="Q630" s="27">
        <f t="shared" si="196"/>
        <v>1.8799131511732547</v>
      </c>
      <c r="R630" s="27">
        <f t="shared" si="197"/>
        <v>8.6800109001643921</v>
      </c>
      <c r="S630" s="28">
        <v>62.296030625366313</v>
      </c>
      <c r="T630" s="27">
        <f t="shared" si="204"/>
        <v>1.8013764757116337</v>
      </c>
      <c r="U630" s="27">
        <f t="shared" si="205"/>
        <v>7.924394653559748</v>
      </c>
      <c r="V630" s="28">
        <v>53.902208238393101</v>
      </c>
      <c r="W630" s="27">
        <f t="shared" si="206"/>
        <v>1.7395898126916576</v>
      </c>
      <c r="X630" s="27">
        <f t="shared" si="207"/>
        <v>7.3757852624919265</v>
      </c>
      <c r="Y630" s="26">
        <v>1.3333333333333333</v>
      </c>
      <c r="Z630" s="27">
        <f t="shared" si="208"/>
        <v>0.36797678529459432</v>
      </c>
      <c r="AA630" s="27">
        <f t="shared" si="209"/>
        <v>1.35400640077266</v>
      </c>
      <c r="AB630" s="29">
        <v>146.16666666666666</v>
      </c>
      <c r="AC630" s="27">
        <f t="shared" si="210"/>
        <v>2.1678094531939247</v>
      </c>
      <c r="AD630" s="27">
        <f t="shared" si="211"/>
        <v>12.110601416389967</v>
      </c>
      <c r="AE630" s="30">
        <v>0.95</v>
      </c>
      <c r="AF630" s="27">
        <f t="shared" si="212"/>
        <v>0.29003461136251801</v>
      </c>
      <c r="AG630" s="27">
        <f t="shared" si="213"/>
        <v>1.2041594578792296</v>
      </c>
      <c r="AH630" s="31">
        <v>22.033333333333331</v>
      </c>
      <c r="AI630" s="27">
        <f t="shared" si="214"/>
        <v>1.3623567926545359</v>
      </c>
      <c r="AJ630" s="27">
        <f t="shared" si="215"/>
        <v>4.7469288317114398</v>
      </c>
      <c r="AK630" s="25">
        <v>1.88</v>
      </c>
      <c r="AL630" s="27">
        <f t="shared" si="216"/>
        <v>0.45939248775923086</v>
      </c>
      <c r="AM630" s="27">
        <f t="shared" si="217"/>
        <v>1.5427248620541512</v>
      </c>
    </row>
    <row r="631" spans="1:39" s="25" customFormat="1" x14ac:dyDescent="0.2">
      <c r="A631" s="25">
        <v>55</v>
      </c>
      <c r="B631" s="25">
        <v>6</v>
      </c>
      <c r="C631" s="26">
        <v>55.06</v>
      </c>
      <c r="D631" s="26" t="s">
        <v>317</v>
      </c>
      <c r="E631" s="9" t="s">
        <v>49</v>
      </c>
      <c r="F631" s="9">
        <v>1</v>
      </c>
      <c r="G631" s="34">
        <v>12</v>
      </c>
      <c r="H631" s="27">
        <f t="shared" si="198"/>
        <v>1.1139433523068367</v>
      </c>
      <c r="I631" s="27">
        <f t="shared" si="199"/>
        <v>3.5355339059327378</v>
      </c>
      <c r="J631" s="27">
        <v>85</v>
      </c>
      <c r="K631" s="27">
        <f t="shared" si="200"/>
        <v>1.9344984512435677</v>
      </c>
      <c r="L631" s="27">
        <f t="shared" si="201"/>
        <v>9.2466210044534645</v>
      </c>
      <c r="M631" s="27">
        <v>92</v>
      </c>
      <c r="N631" s="27">
        <f t="shared" si="202"/>
        <v>1.968482948553935</v>
      </c>
      <c r="O631" s="27">
        <f t="shared" si="203"/>
        <v>9.6176920308356717</v>
      </c>
      <c r="P631" s="26">
        <v>104.08148566822906</v>
      </c>
      <c r="Q631" s="27">
        <f t="shared" si="196"/>
        <v>2.0215262043210434</v>
      </c>
      <c r="R631" s="27">
        <f t="shared" si="197"/>
        <v>10.226508967787055</v>
      </c>
      <c r="S631" s="28">
        <v>76.244805736309317</v>
      </c>
      <c r="T631" s="27">
        <f t="shared" si="204"/>
        <v>1.8878692853020143</v>
      </c>
      <c r="U631" s="27">
        <f t="shared" si="205"/>
        <v>8.7604112766644313</v>
      </c>
      <c r="V631" s="28">
        <v>70.169111388282943</v>
      </c>
      <c r="W631" s="27">
        <f t="shared" si="206"/>
        <v>1.8522915432953175</v>
      </c>
      <c r="X631" s="27">
        <f t="shared" si="207"/>
        <v>8.4064922166313192</v>
      </c>
      <c r="Y631" s="26">
        <v>3.3333333333333335</v>
      </c>
      <c r="Z631" s="27">
        <f t="shared" si="208"/>
        <v>0.63682209758717434</v>
      </c>
      <c r="AA631" s="27">
        <f t="shared" si="209"/>
        <v>1.9578900207451218</v>
      </c>
      <c r="AB631" s="29">
        <v>147.83333333333334</v>
      </c>
      <c r="AC631" s="27">
        <f t="shared" si="210"/>
        <v>2.172700208504903</v>
      </c>
      <c r="AD631" s="27">
        <f t="shared" si="211"/>
        <v>12.179217270963408</v>
      </c>
      <c r="AE631" s="30">
        <v>1.27</v>
      </c>
      <c r="AF631" s="27">
        <f t="shared" si="212"/>
        <v>0.35602585719312274</v>
      </c>
      <c r="AG631" s="27">
        <f t="shared" si="213"/>
        <v>1.3304134695650072</v>
      </c>
      <c r="AH631" s="31" t="s">
        <v>29</v>
      </c>
      <c r="AI631" s="31" t="s">
        <v>29</v>
      </c>
      <c r="AJ631" s="31" t="s">
        <v>29</v>
      </c>
      <c r="AK631" s="31" t="s">
        <v>29</v>
      </c>
      <c r="AL631" s="31" t="s">
        <v>29</v>
      </c>
      <c r="AM631" s="31" t="s">
        <v>29</v>
      </c>
    </row>
    <row r="632" spans="1:39" s="25" customFormat="1" x14ac:dyDescent="0.2">
      <c r="A632" s="25">
        <v>55</v>
      </c>
      <c r="B632" s="25">
        <v>7</v>
      </c>
      <c r="C632" s="26">
        <v>55.07</v>
      </c>
      <c r="D632" s="26" t="s">
        <v>314</v>
      </c>
      <c r="E632" s="9" t="s">
        <v>167</v>
      </c>
      <c r="F632" s="9">
        <v>2</v>
      </c>
      <c r="G632" s="27">
        <v>12</v>
      </c>
      <c r="H632" s="27">
        <f t="shared" si="198"/>
        <v>1.1139433523068367</v>
      </c>
      <c r="I632" s="27">
        <f t="shared" si="199"/>
        <v>3.5355339059327378</v>
      </c>
      <c r="J632" s="27">
        <v>80</v>
      </c>
      <c r="K632" s="27">
        <f t="shared" si="200"/>
        <v>1.9084850188786497</v>
      </c>
      <c r="L632" s="27">
        <f t="shared" si="201"/>
        <v>8.9721792224631809</v>
      </c>
      <c r="M632" s="27">
        <v>85</v>
      </c>
      <c r="N632" s="27">
        <f t="shared" si="202"/>
        <v>1.9344984512435677</v>
      </c>
      <c r="O632" s="27">
        <f t="shared" si="203"/>
        <v>9.2466210044534645</v>
      </c>
      <c r="P632" s="26">
        <v>78.334572984649029</v>
      </c>
      <c r="Q632" s="27">
        <f t="shared" si="196"/>
        <v>1.8994624885072653</v>
      </c>
      <c r="R632" s="27">
        <f t="shared" si="197"/>
        <v>8.8788835438161389</v>
      </c>
      <c r="S632" s="28">
        <v>62.707330999638422</v>
      </c>
      <c r="T632" s="27">
        <f t="shared" si="204"/>
        <v>1.8041894108203926</v>
      </c>
      <c r="U632" s="27">
        <f t="shared" si="205"/>
        <v>7.9503038306493936</v>
      </c>
      <c r="V632" s="28">
        <v>57.047235485166013</v>
      </c>
      <c r="W632" s="27">
        <f t="shared" si="206"/>
        <v>1.7637815411783506</v>
      </c>
      <c r="X632" s="27">
        <f t="shared" si="207"/>
        <v>7.5859894203173006</v>
      </c>
      <c r="Y632" s="26">
        <v>2</v>
      </c>
      <c r="Z632" s="27">
        <f t="shared" si="208"/>
        <v>0.47712125471966244</v>
      </c>
      <c r="AA632" s="27">
        <f t="shared" si="209"/>
        <v>1.5811388300841898</v>
      </c>
      <c r="AB632" s="29">
        <v>172.33333333333334</v>
      </c>
      <c r="AC632" s="27">
        <f t="shared" si="210"/>
        <v>2.2388820889151368</v>
      </c>
      <c r="AD632" s="27">
        <f t="shared" si="211"/>
        <v>13.14660919527668</v>
      </c>
      <c r="AE632" s="30">
        <v>0.99</v>
      </c>
      <c r="AF632" s="27">
        <f t="shared" si="212"/>
        <v>0.29885307640970665</v>
      </c>
      <c r="AG632" s="27">
        <f t="shared" si="213"/>
        <v>1.2206555615733703</v>
      </c>
      <c r="AH632" s="31">
        <v>26.533333333333331</v>
      </c>
      <c r="AI632" s="27">
        <f t="shared" si="214"/>
        <v>1.4398587926007198</v>
      </c>
      <c r="AJ632" s="27">
        <f t="shared" si="215"/>
        <v>5.1993589348431533</v>
      </c>
      <c r="AK632" s="25">
        <v>1.84</v>
      </c>
      <c r="AL632" s="27">
        <f t="shared" si="216"/>
        <v>0.45331834004703764</v>
      </c>
      <c r="AM632" s="27">
        <f t="shared" si="217"/>
        <v>1.5297058540778354</v>
      </c>
    </row>
    <row r="633" spans="1:39" s="25" customFormat="1" x14ac:dyDescent="0.2">
      <c r="A633" s="25">
        <v>55</v>
      </c>
      <c r="B633" s="25">
        <v>8</v>
      </c>
      <c r="C633" s="26">
        <v>55.08</v>
      </c>
      <c r="D633" s="26" t="s">
        <v>314</v>
      </c>
      <c r="E633" s="9" t="s">
        <v>156</v>
      </c>
      <c r="F633" s="9">
        <v>2</v>
      </c>
      <c r="G633" s="27">
        <v>7</v>
      </c>
      <c r="H633" s="27">
        <f t="shared" si="198"/>
        <v>0.90308998699194354</v>
      </c>
      <c r="I633" s="27">
        <f t="shared" si="199"/>
        <v>2.7386127875258306</v>
      </c>
      <c r="J633" s="27">
        <v>85</v>
      </c>
      <c r="K633" s="27">
        <f t="shared" si="200"/>
        <v>1.9344984512435677</v>
      </c>
      <c r="L633" s="27">
        <f t="shared" si="201"/>
        <v>9.2466210044534645</v>
      </c>
      <c r="M633" s="27">
        <v>85</v>
      </c>
      <c r="N633" s="27">
        <f t="shared" si="202"/>
        <v>1.9344984512435677</v>
      </c>
      <c r="O633" s="27">
        <f t="shared" si="203"/>
        <v>9.2466210044534645</v>
      </c>
      <c r="P633" s="26">
        <v>78.356173063786372</v>
      </c>
      <c r="Q633" s="27">
        <f t="shared" si="196"/>
        <v>1.8995807158830833</v>
      </c>
      <c r="R633" s="27">
        <f t="shared" si="197"/>
        <v>8.8800998341114603</v>
      </c>
      <c r="S633" s="28">
        <v>64.733096778827843</v>
      </c>
      <c r="T633" s="27">
        <f t="shared" si="204"/>
        <v>1.8177840929874378</v>
      </c>
      <c r="U633" s="27">
        <f t="shared" si="205"/>
        <v>8.0767008598082821</v>
      </c>
      <c r="V633" s="28">
        <v>53.071018579694126</v>
      </c>
      <c r="W633" s="27">
        <f t="shared" si="206"/>
        <v>1.732964550810578</v>
      </c>
      <c r="X633" s="27">
        <f t="shared" si="207"/>
        <v>7.3192225392929631</v>
      </c>
      <c r="Y633" s="26">
        <v>3</v>
      </c>
      <c r="Z633" s="27">
        <f t="shared" si="208"/>
        <v>0.6020599913279624</v>
      </c>
      <c r="AA633" s="27">
        <f t="shared" si="209"/>
        <v>1.8708286933869707</v>
      </c>
      <c r="AB633" s="29">
        <v>162.66666666666666</v>
      </c>
      <c r="AC633" s="27">
        <f t="shared" si="210"/>
        <v>2.2139602374033061</v>
      </c>
      <c r="AD633" s="27">
        <f t="shared" si="211"/>
        <v>12.773670837573146</v>
      </c>
      <c r="AE633" s="30">
        <v>0.97</v>
      </c>
      <c r="AF633" s="27">
        <f t="shared" si="212"/>
        <v>0.2944662261615929</v>
      </c>
      <c r="AG633" s="27">
        <f t="shared" si="213"/>
        <v>1.2124355652982142</v>
      </c>
      <c r="AH633" s="31">
        <v>23.633333333333329</v>
      </c>
      <c r="AI633" s="27">
        <f t="shared" si="214"/>
        <v>1.3915231836751631</v>
      </c>
      <c r="AJ633" s="27">
        <f t="shared" si="215"/>
        <v>4.9125689138508104</v>
      </c>
      <c r="AK633" s="25">
        <v>2.27</v>
      </c>
      <c r="AL633" s="27">
        <f t="shared" si="216"/>
        <v>0.51454775266028607</v>
      </c>
      <c r="AM633" s="27">
        <f t="shared" si="217"/>
        <v>1.6643316977093239</v>
      </c>
    </row>
    <row r="634" spans="1:39" s="25" customFormat="1" x14ac:dyDescent="0.2">
      <c r="A634" s="25">
        <v>55</v>
      </c>
      <c r="B634" s="25">
        <v>9</v>
      </c>
      <c r="C634" s="26">
        <v>55.09</v>
      </c>
      <c r="D634" s="26" t="s">
        <v>312</v>
      </c>
      <c r="E634" s="9" t="s">
        <v>9</v>
      </c>
      <c r="F634" s="9">
        <v>2</v>
      </c>
      <c r="G634" s="27">
        <v>13</v>
      </c>
      <c r="H634" s="27">
        <f t="shared" si="198"/>
        <v>1.146128035678238</v>
      </c>
      <c r="I634" s="27">
        <f t="shared" si="199"/>
        <v>3.6742346141747673</v>
      </c>
      <c r="J634" s="27">
        <v>100</v>
      </c>
      <c r="K634" s="27">
        <f t="shared" si="200"/>
        <v>2.0043213737826426</v>
      </c>
      <c r="L634" s="27">
        <f t="shared" si="201"/>
        <v>10.024968827881711</v>
      </c>
      <c r="M634" s="27">
        <v>100</v>
      </c>
      <c r="N634" s="27">
        <f t="shared" si="202"/>
        <v>2.0043213737826426</v>
      </c>
      <c r="O634" s="27">
        <f t="shared" si="203"/>
        <v>10.024968827881711</v>
      </c>
      <c r="P634" s="26">
        <v>67.257118662100112</v>
      </c>
      <c r="Q634" s="27">
        <f t="shared" si="196"/>
        <v>1.8341479514556343</v>
      </c>
      <c r="R634" s="27">
        <f t="shared" si="197"/>
        <v>8.2314712331453919</v>
      </c>
      <c r="S634" s="28">
        <v>44.853321055495925</v>
      </c>
      <c r="T634" s="27">
        <f t="shared" si="204"/>
        <v>1.6613707961421973</v>
      </c>
      <c r="U634" s="27">
        <f t="shared" si="205"/>
        <v>6.7344874382165063</v>
      </c>
      <c r="V634" s="28">
        <v>40.820425268747123</v>
      </c>
      <c r="W634" s="27">
        <f t="shared" si="206"/>
        <v>1.6213884448119051</v>
      </c>
      <c r="X634" s="27">
        <f t="shared" si="207"/>
        <v>6.4280965509820343</v>
      </c>
      <c r="Y634" s="26">
        <v>11.333333333333334</v>
      </c>
      <c r="Z634" s="27">
        <f t="shared" si="208"/>
        <v>1.0910804693473326</v>
      </c>
      <c r="AA634" s="27">
        <f t="shared" si="209"/>
        <v>3.4399612400917157</v>
      </c>
      <c r="AB634" s="29">
        <v>454.83333333333331</v>
      </c>
      <c r="AC634" s="27">
        <f t="shared" si="210"/>
        <v>2.6588060802858058</v>
      </c>
      <c r="AD634" s="27">
        <f t="shared" si="211"/>
        <v>21.338541031038961</v>
      </c>
      <c r="AE634" s="30">
        <v>1.17</v>
      </c>
      <c r="AF634" s="27">
        <f t="shared" si="212"/>
        <v>0.33645973384852951</v>
      </c>
      <c r="AG634" s="27">
        <f t="shared" si="213"/>
        <v>1.2922847983320085</v>
      </c>
      <c r="AH634" s="31" t="s">
        <v>29</v>
      </c>
      <c r="AI634" s="31" t="s">
        <v>29</v>
      </c>
      <c r="AJ634" s="31" t="s">
        <v>29</v>
      </c>
      <c r="AK634" s="31" t="s">
        <v>29</v>
      </c>
      <c r="AL634" s="31" t="s">
        <v>29</v>
      </c>
      <c r="AM634" s="31" t="s">
        <v>29</v>
      </c>
    </row>
    <row r="635" spans="1:39" s="25" customFormat="1" x14ac:dyDescent="0.2">
      <c r="A635" s="25">
        <v>55</v>
      </c>
      <c r="B635" s="25">
        <v>10</v>
      </c>
      <c r="C635" s="26">
        <v>55.1</v>
      </c>
      <c r="D635" s="26" t="s">
        <v>314</v>
      </c>
      <c r="E635" s="9" t="s">
        <v>249</v>
      </c>
      <c r="F635" s="9">
        <v>2</v>
      </c>
      <c r="G635" s="27">
        <v>10</v>
      </c>
      <c r="H635" s="27">
        <f t="shared" si="198"/>
        <v>1.0413926851582251</v>
      </c>
      <c r="I635" s="27">
        <f t="shared" si="199"/>
        <v>3.2403703492039302</v>
      </c>
      <c r="J635" s="27">
        <v>100</v>
      </c>
      <c r="K635" s="27">
        <f t="shared" si="200"/>
        <v>2.0043213737826426</v>
      </c>
      <c r="L635" s="27">
        <f t="shared" si="201"/>
        <v>10.024968827881711</v>
      </c>
      <c r="M635" s="27">
        <v>100</v>
      </c>
      <c r="N635" s="27">
        <f t="shared" si="202"/>
        <v>2.0043213737826426</v>
      </c>
      <c r="O635" s="27">
        <f t="shared" si="203"/>
        <v>10.024968827881711</v>
      </c>
      <c r="P635" s="26">
        <v>78.602774053895686</v>
      </c>
      <c r="Q635" s="27">
        <f t="shared" si="196"/>
        <v>1.9009282026033356</v>
      </c>
      <c r="R635" s="27">
        <f t="shared" si="197"/>
        <v>8.893974030426202</v>
      </c>
      <c r="S635" s="28">
        <v>67.790239948164313</v>
      </c>
      <c r="T635" s="27">
        <f t="shared" si="204"/>
        <v>1.8375268243206866</v>
      </c>
      <c r="U635" s="27">
        <f t="shared" si="205"/>
        <v>8.2637908945086647</v>
      </c>
      <c r="V635" s="28">
        <v>67.957529024476827</v>
      </c>
      <c r="W635" s="27">
        <f t="shared" si="206"/>
        <v>1.8385816908929133</v>
      </c>
      <c r="X635" s="27">
        <f t="shared" si="207"/>
        <v>8.2739065153334206</v>
      </c>
      <c r="Y635" s="26">
        <v>4</v>
      </c>
      <c r="Z635" s="27">
        <f t="shared" si="208"/>
        <v>0.69897000433601886</v>
      </c>
      <c r="AA635" s="27">
        <f t="shared" si="209"/>
        <v>2.1213203435596424</v>
      </c>
      <c r="AB635" s="29">
        <v>132.5</v>
      </c>
      <c r="AC635" s="27">
        <f t="shared" si="210"/>
        <v>2.1254812657005941</v>
      </c>
      <c r="AD635" s="27">
        <f t="shared" si="211"/>
        <v>11.532562594670797</v>
      </c>
      <c r="AE635" s="30">
        <v>0.84</v>
      </c>
      <c r="AF635" s="27">
        <f t="shared" si="212"/>
        <v>0.26481782300953643</v>
      </c>
      <c r="AG635" s="27">
        <f t="shared" si="213"/>
        <v>1.1575836902790224</v>
      </c>
      <c r="AH635" s="31" t="s">
        <v>29</v>
      </c>
      <c r="AI635" s="31" t="s">
        <v>29</v>
      </c>
      <c r="AJ635" s="31" t="s">
        <v>29</v>
      </c>
      <c r="AK635" s="31" t="s">
        <v>29</v>
      </c>
      <c r="AL635" s="31" t="s">
        <v>29</v>
      </c>
      <c r="AM635" s="31" t="s">
        <v>29</v>
      </c>
    </row>
    <row r="636" spans="1:39" s="25" customFormat="1" x14ac:dyDescent="0.2">
      <c r="A636" s="25">
        <v>55</v>
      </c>
      <c r="B636" s="25">
        <v>11</v>
      </c>
      <c r="C636" s="26">
        <v>55.11</v>
      </c>
      <c r="D636" s="26" t="s">
        <v>314</v>
      </c>
      <c r="E636" s="9" t="s">
        <v>197</v>
      </c>
      <c r="F636" s="9">
        <v>2</v>
      </c>
      <c r="G636" s="27">
        <v>2</v>
      </c>
      <c r="H636" s="27">
        <f t="shared" si="198"/>
        <v>0.47712125471966244</v>
      </c>
      <c r="I636" s="27">
        <f t="shared" si="199"/>
        <v>1.5811388300841898</v>
      </c>
      <c r="J636" s="27">
        <v>85</v>
      </c>
      <c r="K636" s="27">
        <f t="shared" si="200"/>
        <v>1.9344984512435677</v>
      </c>
      <c r="L636" s="27">
        <f t="shared" si="201"/>
        <v>9.2466210044534645</v>
      </c>
      <c r="M636" s="27">
        <v>92</v>
      </c>
      <c r="N636" s="27">
        <f t="shared" si="202"/>
        <v>1.968482948553935</v>
      </c>
      <c r="O636" s="27">
        <f t="shared" si="203"/>
        <v>9.6176920308356717</v>
      </c>
      <c r="P636" s="26">
        <v>37.821418245897611</v>
      </c>
      <c r="Q636" s="27">
        <f t="shared" si="196"/>
        <v>1.5890713972325683</v>
      </c>
      <c r="R636" s="27">
        <f t="shared" si="197"/>
        <v>6.1904295687696509</v>
      </c>
      <c r="S636" s="28">
        <v>45.980137752267034</v>
      </c>
      <c r="T636" s="27">
        <f t="shared" si="204"/>
        <v>1.6719142858549914</v>
      </c>
      <c r="U636" s="27">
        <f t="shared" si="205"/>
        <v>6.8176343222753619</v>
      </c>
      <c r="V636" s="28">
        <v>57.477837140211641</v>
      </c>
      <c r="W636" s="27">
        <f t="shared" si="206"/>
        <v>1.7669913014422494</v>
      </c>
      <c r="X636" s="27">
        <f t="shared" si="207"/>
        <v>7.6143179038054116</v>
      </c>
      <c r="Y636" s="26">
        <v>4</v>
      </c>
      <c r="Z636" s="27">
        <f t="shared" si="208"/>
        <v>0.69897000433601886</v>
      </c>
      <c r="AA636" s="27">
        <f t="shared" si="209"/>
        <v>2.1213203435596424</v>
      </c>
      <c r="AB636" s="29">
        <v>179.75</v>
      </c>
      <c r="AC636" s="27">
        <f t="shared" si="210"/>
        <v>2.2570783059665684</v>
      </c>
      <c r="AD636" s="27">
        <f t="shared" si="211"/>
        <v>13.425721582097552</v>
      </c>
      <c r="AE636" s="30">
        <v>1.04</v>
      </c>
      <c r="AF636" s="27">
        <f t="shared" si="212"/>
        <v>0.30963016742589877</v>
      </c>
      <c r="AG636" s="27">
        <f t="shared" si="213"/>
        <v>1.2409673645990857</v>
      </c>
      <c r="AH636" s="31" t="s">
        <v>29</v>
      </c>
      <c r="AI636" s="31" t="s">
        <v>29</v>
      </c>
      <c r="AJ636" s="31" t="s">
        <v>29</v>
      </c>
      <c r="AK636" s="31" t="s">
        <v>29</v>
      </c>
      <c r="AL636" s="31" t="s">
        <v>29</v>
      </c>
      <c r="AM636" s="31" t="s">
        <v>29</v>
      </c>
    </row>
    <row r="637" spans="1:39" s="25" customFormat="1" x14ac:dyDescent="0.2">
      <c r="A637" s="25">
        <v>55</v>
      </c>
      <c r="B637" s="25">
        <v>12</v>
      </c>
      <c r="C637" s="26">
        <v>55.12</v>
      </c>
      <c r="D637" s="26" t="s">
        <v>314</v>
      </c>
      <c r="E637" s="9" t="s">
        <v>250</v>
      </c>
      <c r="F637" s="9">
        <v>2</v>
      </c>
      <c r="G637" s="27">
        <v>9</v>
      </c>
      <c r="H637" s="27">
        <f t="shared" si="198"/>
        <v>1</v>
      </c>
      <c r="I637" s="27">
        <f t="shared" si="199"/>
        <v>3.082207001484488</v>
      </c>
      <c r="J637" s="27">
        <v>85</v>
      </c>
      <c r="K637" s="27">
        <f t="shared" si="200"/>
        <v>1.9344984512435677</v>
      </c>
      <c r="L637" s="27">
        <f t="shared" si="201"/>
        <v>9.2466210044534645</v>
      </c>
      <c r="M637" s="27">
        <v>92</v>
      </c>
      <c r="N637" s="27">
        <f t="shared" si="202"/>
        <v>1.968482948553935</v>
      </c>
      <c r="O637" s="27">
        <f t="shared" si="203"/>
        <v>9.6176920308356717</v>
      </c>
      <c r="P637" s="26">
        <v>37.923776627901638</v>
      </c>
      <c r="Q637" s="27">
        <f t="shared" si="196"/>
        <v>1.5902149716036527</v>
      </c>
      <c r="R637" s="27">
        <f t="shared" si="197"/>
        <v>6.1986915254674226</v>
      </c>
      <c r="S637" s="28">
        <v>39.933133668258371</v>
      </c>
      <c r="T637" s="27">
        <f t="shared" si="204"/>
        <v>1.6120749936737981</v>
      </c>
      <c r="U637" s="27">
        <f t="shared" si="205"/>
        <v>6.3587053452930471</v>
      </c>
      <c r="V637" s="28">
        <v>36.902362081243666</v>
      </c>
      <c r="W637" s="27">
        <f t="shared" si="206"/>
        <v>1.5786662761127701</v>
      </c>
      <c r="X637" s="27">
        <f t="shared" si="207"/>
        <v>6.115747058311328</v>
      </c>
      <c r="Y637" s="26">
        <v>1</v>
      </c>
      <c r="Z637" s="27">
        <f t="shared" si="208"/>
        <v>0.3010299956639812</v>
      </c>
      <c r="AA637" s="27">
        <f t="shared" si="209"/>
        <v>1.2247448713915889</v>
      </c>
      <c r="AB637" s="29">
        <v>198.83333333333334</v>
      </c>
      <c r="AC637" s="27">
        <f t="shared" si="210"/>
        <v>2.3006679327152049</v>
      </c>
      <c r="AD637" s="27">
        <f t="shared" si="211"/>
        <v>14.118545723031581</v>
      </c>
      <c r="AE637" s="30">
        <v>0.82</v>
      </c>
      <c r="AF637" s="27">
        <f t="shared" si="212"/>
        <v>0.26007138798507473</v>
      </c>
      <c r="AG637" s="27">
        <f t="shared" si="213"/>
        <v>1.1489125293076057</v>
      </c>
      <c r="AH637" s="31">
        <v>7.2666666666666657</v>
      </c>
      <c r="AI637" s="27">
        <f t="shared" si="214"/>
        <v>0.9173304261065538</v>
      </c>
      <c r="AJ637" s="27">
        <f t="shared" si="215"/>
        <v>2.7868739954771304</v>
      </c>
      <c r="AK637" s="25">
        <v>2.1</v>
      </c>
      <c r="AL637" s="27">
        <f t="shared" si="216"/>
        <v>0.49136169383427269</v>
      </c>
      <c r="AM637" s="27">
        <f t="shared" si="217"/>
        <v>1.61245154965971</v>
      </c>
    </row>
    <row r="638" spans="1:39" s="25" customFormat="1" x14ac:dyDescent="0.2">
      <c r="A638" s="25">
        <v>56</v>
      </c>
      <c r="B638" s="25">
        <v>1</v>
      </c>
      <c r="C638" s="26">
        <v>56.01</v>
      </c>
      <c r="D638" s="26" t="s">
        <v>317</v>
      </c>
      <c r="E638" s="9" t="s">
        <v>150</v>
      </c>
      <c r="F638" s="9">
        <v>1</v>
      </c>
      <c r="G638" s="27">
        <v>10</v>
      </c>
      <c r="H638" s="27">
        <f t="shared" si="198"/>
        <v>1.0413926851582251</v>
      </c>
      <c r="I638" s="27">
        <f t="shared" si="199"/>
        <v>3.2403703492039302</v>
      </c>
      <c r="J638" s="27">
        <v>80</v>
      </c>
      <c r="K638" s="27">
        <f t="shared" si="200"/>
        <v>1.9084850188786497</v>
      </c>
      <c r="L638" s="27">
        <f t="shared" si="201"/>
        <v>8.9721792224631809</v>
      </c>
      <c r="M638" s="27">
        <v>85</v>
      </c>
      <c r="N638" s="27">
        <f t="shared" si="202"/>
        <v>1.9344984512435677</v>
      </c>
      <c r="O638" s="27">
        <f t="shared" si="203"/>
        <v>9.2466210044534645</v>
      </c>
      <c r="P638" s="26">
        <v>65.490647993046423</v>
      </c>
      <c r="Q638" s="27">
        <f t="shared" si="196"/>
        <v>1.822760565443992</v>
      </c>
      <c r="R638" s="27">
        <f t="shared" si="197"/>
        <v>8.1234628080053657</v>
      </c>
      <c r="S638" s="28">
        <v>54.20663265756253</v>
      </c>
      <c r="T638" s="27">
        <f t="shared" si="204"/>
        <v>1.7419912580468826</v>
      </c>
      <c r="U638" s="27">
        <f t="shared" si="205"/>
        <v>7.396393219506554</v>
      </c>
      <c r="V638" s="28">
        <v>40.999773074378496</v>
      </c>
      <c r="W638" s="27">
        <f t="shared" si="206"/>
        <v>1.6232469439023895</v>
      </c>
      <c r="X638" s="27">
        <f t="shared" si="207"/>
        <v>6.4420317504944427</v>
      </c>
      <c r="Y638" s="26">
        <v>3</v>
      </c>
      <c r="Z638" s="27">
        <f t="shared" si="208"/>
        <v>0.6020599913279624</v>
      </c>
      <c r="AA638" s="27">
        <f t="shared" si="209"/>
        <v>1.8708286933869707</v>
      </c>
      <c r="AB638" s="29">
        <v>203.16666666666666</v>
      </c>
      <c r="AC638" s="27">
        <f t="shared" si="210"/>
        <v>2.3099848383169075</v>
      </c>
      <c r="AD638" s="27">
        <f t="shared" si="211"/>
        <v>14.27118308573843</v>
      </c>
      <c r="AE638" s="30">
        <v>1.51</v>
      </c>
      <c r="AF638" s="27">
        <f t="shared" si="212"/>
        <v>0.39967372148103808</v>
      </c>
      <c r="AG638" s="27">
        <f t="shared" si="213"/>
        <v>1.4177446878757824</v>
      </c>
      <c r="AH638" s="31">
        <v>0.23333333333333309</v>
      </c>
      <c r="AI638" s="27">
        <f t="shared" si="214"/>
        <v>9.1080469347332507E-2</v>
      </c>
      <c r="AJ638" s="27">
        <f t="shared" si="215"/>
        <v>0.85634883857767508</v>
      </c>
      <c r="AK638" s="25">
        <v>2.16</v>
      </c>
      <c r="AL638" s="27">
        <f t="shared" si="216"/>
        <v>0.49968708261840383</v>
      </c>
      <c r="AM638" s="27">
        <f t="shared" si="217"/>
        <v>1.6309506430300091</v>
      </c>
    </row>
    <row r="639" spans="1:39" s="25" customFormat="1" x14ac:dyDescent="0.2">
      <c r="A639" s="25">
        <v>56</v>
      </c>
      <c r="B639" s="25">
        <v>2</v>
      </c>
      <c r="C639" s="26">
        <v>56.02</v>
      </c>
      <c r="D639" s="26" t="s">
        <v>313</v>
      </c>
      <c r="E639" s="9" t="s">
        <v>11</v>
      </c>
      <c r="F639" s="9">
        <v>1</v>
      </c>
      <c r="G639" s="27">
        <v>14</v>
      </c>
      <c r="H639" s="27">
        <f t="shared" si="198"/>
        <v>1.1760912590556813</v>
      </c>
      <c r="I639" s="27">
        <f t="shared" si="199"/>
        <v>3.8078865529319543</v>
      </c>
      <c r="J639" s="27">
        <v>58</v>
      </c>
      <c r="K639" s="27">
        <f t="shared" si="200"/>
        <v>1.7708520116421442</v>
      </c>
      <c r="L639" s="27">
        <f t="shared" si="201"/>
        <v>7.6485292703891776</v>
      </c>
      <c r="M639" s="27">
        <v>65</v>
      </c>
      <c r="N639" s="27">
        <f t="shared" si="202"/>
        <v>1.8195439355418688</v>
      </c>
      <c r="O639" s="27">
        <f t="shared" si="203"/>
        <v>8.0932070281193234</v>
      </c>
      <c r="P639" s="26">
        <v>53.895101337631907</v>
      </c>
      <c r="Q639" s="27">
        <f t="shared" si="196"/>
        <v>1.7395335911357699</v>
      </c>
      <c r="R639" s="27">
        <f t="shared" si="197"/>
        <v>7.3753034742735775</v>
      </c>
      <c r="S639" s="28" t="s">
        <v>29</v>
      </c>
      <c r="T639" s="31" t="s">
        <v>29</v>
      </c>
      <c r="U639" s="31" t="s">
        <v>29</v>
      </c>
      <c r="V639" s="28" t="s">
        <v>29</v>
      </c>
      <c r="W639" s="31" t="s">
        <v>29</v>
      </c>
      <c r="X639" s="31" t="s">
        <v>29</v>
      </c>
      <c r="Y639" s="26">
        <v>0.66666666666666663</v>
      </c>
      <c r="Z639" s="27">
        <f t="shared" si="208"/>
        <v>0.22184874961635634</v>
      </c>
      <c r="AA639" s="27">
        <f t="shared" si="209"/>
        <v>1.0801234497346432</v>
      </c>
      <c r="AB639" s="29">
        <v>186.83333333333334</v>
      </c>
      <c r="AC639" s="27">
        <f t="shared" si="210"/>
        <v>2.2737726656624631</v>
      </c>
      <c r="AD639" s="27">
        <f t="shared" si="211"/>
        <v>13.686976778431873</v>
      </c>
      <c r="AE639" s="30" t="s">
        <v>29</v>
      </c>
      <c r="AF639" s="31" t="s">
        <v>29</v>
      </c>
      <c r="AG639" s="31" t="s">
        <v>29</v>
      </c>
      <c r="AH639" s="31">
        <v>194.36666666666667</v>
      </c>
      <c r="AI639" s="27">
        <f t="shared" si="214"/>
        <v>2.2908504666619565</v>
      </c>
      <c r="AJ639" s="27">
        <f t="shared" si="215"/>
        <v>13.959465128244229</v>
      </c>
      <c r="AK639" s="25">
        <v>1.61</v>
      </c>
      <c r="AL639" s="27">
        <f t="shared" si="216"/>
        <v>0.41664050733828101</v>
      </c>
      <c r="AM639" s="27">
        <f t="shared" si="217"/>
        <v>1.452583904633395</v>
      </c>
    </row>
    <row r="640" spans="1:39" s="25" customFormat="1" x14ac:dyDescent="0.2">
      <c r="A640" s="25">
        <v>56</v>
      </c>
      <c r="B640" s="25">
        <v>3</v>
      </c>
      <c r="C640" s="26">
        <v>56.03</v>
      </c>
      <c r="D640" s="26" t="s">
        <v>317</v>
      </c>
      <c r="E640" s="9" t="s">
        <v>198</v>
      </c>
      <c r="F640" s="9">
        <v>1</v>
      </c>
      <c r="G640" s="27">
        <v>10</v>
      </c>
      <c r="H640" s="27">
        <f t="shared" si="198"/>
        <v>1.0413926851582251</v>
      </c>
      <c r="I640" s="27">
        <f t="shared" si="199"/>
        <v>3.2403703492039302</v>
      </c>
      <c r="J640" s="27">
        <v>100</v>
      </c>
      <c r="K640" s="27">
        <f t="shared" si="200"/>
        <v>2.0043213737826426</v>
      </c>
      <c r="L640" s="27">
        <f t="shared" si="201"/>
        <v>10.024968827881711</v>
      </c>
      <c r="M640" s="27">
        <v>100</v>
      </c>
      <c r="N640" s="27">
        <f t="shared" si="202"/>
        <v>2.0043213737826426</v>
      </c>
      <c r="O640" s="27">
        <f t="shared" si="203"/>
        <v>10.024968827881711</v>
      </c>
      <c r="P640" s="26">
        <v>57.115841931903979</v>
      </c>
      <c r="Q640" s="27">
        <f t="shared" si="196"/>
        <v>1.7642945338670457</v>
      </c>
      <c r="R640" s="27">
        <f t="shared" si="197"/>
        <v>7.590509991555507</v>
      </c>
      <c r="S640" s="28">
        <v>52.787532857109923</v>
      </c>
      <c r="T640" s="27">
        <f t="shared" si="204"/>
        <v>1.7306816243875149</v>
      </c>
      <c r="U640" s="27">
        <f t="shared" si="205"/>
        <v>7.299831015654398</v>
      </c>
      <c r="V640" s="28">
        <v>45.819818262589934</v>
      </c>
      <c r="W640" s="27">
        <f t="shared" si="206"/>
        <v>1.6704297235915424</v>
      </c>
      <c r="X640" s="27">
        <f t="shared" si="207"/>
        <v>6.805866459356217</v>
      </c>
      <c r="Y640" s="26">
        <v>4</v>
      </c>
      <c r="Z640" s="27">
        <f t="shared" si="208"/>
        <v>0.69897000433601886</v>
      </c>
      <c r="AA640" s="27">
        <f t="shared" si="209"/>
        <v>2.1213203435596424</v>
      </c>
      <c r="AB640" s="29">
        <v>257.5</v>
      </c>
      <c r="AC640" s="27">
        <f t="shared" si="210"/>
        <v>2.4124605474299612</v>
      </c>
      <c r="AD640" s="27">
        <f t="shared" si="211"/>
        <v>16.06237840420901</v>
      </c>
      <c r="AE640" s="30">
        <v>1.05</v>
      </c>
      <c r="AF640" s="27">
        <f t="shared" si="212"/>
        <v>0.31175386105575426</v>
      </c>
      <c r="AG640" s="27">
        <f t="shared" si="213"/>
        <v>1.2449899597988732</v>
      </c>
      <c r="AH640" s="31" t="s">
        <v>29</v>
      </c>
      <c r="AI640" s="31" t="s">
        <v>29</v>
      </c>
      <c r="AJ640" s="31" t="s">
        <v>29</v>
      </c>
      <c r="AK640" s="31" t="s">
        <v>29</v>
      </c>
      <c r="AL640" s="31" t="s">
        <v>29</v>
      </c>
      <c r="AM640" s="31" t="s">
        <v>29</v>
      </c>
    </row>
    <row r="641" spans="1:39" s="25" customFormat="1" x14ac:dyDescent="0.2">
      <c r="A641" s="25">
        <v>56</v>
      </c>
      <c r="B641" s="25">
        <v>4</v>
      </c>
      <c r="C641" s="26">
        <v>56.04</v>
      </c>
      <c r="D641" s="26" t="s">
        <v>317</v>
      </c>
      <c r="E641" s="9" t="s">
        <v>135</v>
      </c>
      <c r="F641" s="9">
        <v>1</v>
      </c>
      <c r="G641" s="27">
        <v>12</v>
      </c>
      <c r="H641" s="27">
        <f t="shared" si="198"/>
        <v>1.1139433523068367</v>
      </c>
      <c r="I641" s="27">
        <f t="shared" si="199"/>
        <v>3.5355339059327378</v>
      </c>
      <c r="J641" s="27">
        <v>80</v>
      </c>
      <c r="K641" s="27">
        <f t="shared" si="200"/>
        <v>1.9084850188786497</v>
      </c>
      <c r="L641" s="27">
        <f t="shared" si="201"/>
        <v>8.9721792224631809</v>
      </c>
      <c r="M641" s="27">
        <v>85</v>
      </c>
      <c r="N641" s="27">
        <f t="shared" si="202"/>
        <v>1.9344984512435677</v>
      </c>
      <c r="O641" s="27">
        <f t="shared" si="203"/>
        <v>9.2466210044534645</v>
      </c>
      <c r="P641" s="26">
        <v>73.794376640834216</v>
      </c>
      <c r="Q641" s="27">
        <f t="shared" si="196"/>
        <v>1.8738689469866483</v>
      </c>
      <c r="R641" s="27">
        <f t="shared" si="197"/>
        <v>8.6194185790477889</v>
      </c>
      <c r="S641" s="28">
        <v>53.062710880219569</v>
      </c>
      <c r="T641" s="27">
        <f t="shared" si="204"/>
        <v>1.7328978188470321</v>
      </c>
      <c r="U641" s="27">
        <f t="shared" si="205"/>
        <v>7.3186549912001979</v>
      </c>
      <c r="V641" s="28">
        <v>41.152820592958129</v>
      </c>
      <c r="W641" s="27">
        <f t="shared" si="206"/>
        <v>1.6248266400989118</v>
      </c>
      <c r="X641" s="27">
        <f t="shared" si="207"/>
        <v>6.4538996423060473</v>
      </c>
      <c r="Y641" s="26">
        <v>2.3333333333333335</v>
      </c>
      <c r="Z641" s="27">
        <f t="shared" si="208"/>
        <v>0.52287874528033762</v>
      </c>
      <c r="AA641" s="27">
        <f t="shared" si="209"/>
        <v>1.6832508230603465</v>
      </c>
      <c r="AB641" s="29">
        <v>168.33333333333334</v>
      </c>
      <c r="AC641" s="27">
        <f t="shared" si="210"/>
        <v>2.2287424575642567</v>
      </c>
      <c r="AD641" s="27">
        <f t="shared" si="211"/>
        <v>12.993588162371983</v>
      </c>
      <c r="AE641" s="30">
        <v>1.45</v>
      </c>
      <c r="AF641" s="27">
        <f t="shared" si="212"/>
        <v>0.38916608436453248</v>
      </c>
      <c r="AG641" s="27">
        <f t="shared" si="213"/>
        <v>1.3964240043768941</v>
      </c>
      <c r="AH641" s="31">
        <v>4.1333333333333337</v>
      </c>
      <c r="AI641" s="27">
        <f t="shared" si="214"/>
        <v>0.71039946611680072</v>
      </c>
      <c r="AJ641" s="27">
        <f t="shared" si="215"/>
        <v>2.1525179054617256</v>
      </c>
      <c r="AK641" s="25">
        <v>2.12</v>
      </c>
      <c r="AL641" s="27">
        <f t="shared" si="216"/>
        <v>0.49415459401844281</v>
      </c>
      <c r="AM641" s="27">
        <f t="shared" si="217"/>
        <v>1.6186414056238645</v>
      </c>
    </row>
    <row r="642" spans="1:39" s="25" customFormat="1" x14ac:dyDescent="0.2">
      <c r="A642" s="25">
        <v>56</v>
      </c>
      <c r="B642" s="25">
        <v>5</v>
      </c>
      <c r="C642" s="26">
        <v>56.05</v>
      </c>
      <c r="D642" s="26" t="s">
        <v>317</v>
      </c>
      <c r="E642" s="9" t="s">
        <v>183</v>
      </c>
      <c r="F642" s="9">
        <v>1</v>
      </c>
      <c r="G642" s="27">
        <v>9</v>
      </c>
      <c r="H642" s="27">
        <f t="shared" si="198"/>
        <v>1</v>
      </c>
      <c r="I642" s="27">
        <f t="shared" si="199"/>
        <v>3.082207001484488</v>
      </c>
      <c r="J642" s="27">
        <v>85</v>
      </c>
      <c r="K642" s="27">
        <f t="shared" si="200"/>
        <v>1.9344984512435677</v>
      </c>
      <c r="L642" s="27">
        <f t="shared" si="201"/>
        <v>9.2466210044534645</v>
      </c>
      <c r="M642" s="27">
        <v>92</v>
      </c>
      <c r="N642" s="27">
        <f t="shared" si="202"/>
        <v>1.968482948553935</v>
      </c>
      <c r="O642" s="27">
        <f t="shared" si="203"/>
        <v>9.6176920308356717</v>
      </c>
      <c r="P642" s="26">
        <v>65.935607461155328</v>
      </c>
      <c r="Q642" s="27">
        <f t="shared" ref="Q642:Q688" si="218">LOG10(P642+1)</f>
        <v>1.8256572090977401</v>
      </c>
      <c r="R642" s="27">
        <f t="shared" ref="R642:R705" si="219">SQRT(P642+0.5)</f>
        <v>8.1508040990539907</v>
      </c>
      <c r="S642" s="28">
        <v>44.458962429659991</v>
      </c>
      <c r="T642" s="27">
        <f t="shared" si="204"/>
        <v>1.6576195190216916</v>
      </c>
      <c r="U642" s="27">
        <f t="shared" si="205"/>
        <v>6.7051444749281872</v>
      </c>
      <c r="V642" s="28">
        <v>36.783588765976312</v>
      </c>
      <c r="W642" s="27">
        <f t="shared" si="206"/>
        <v>1.57730320576261</v>
      </c>
      <c r="X642" s="27">
        <f t="shared" si="207"/>
        <v>6.1060288867623536</v>
      </c>
      <c r="Y642" s="26">
        <v>3</v>
      </c>
      <c r="Z642" s="27">
        <f t="shared" si="208"/>
        <v>0.6020599913279624</v>
      </c>
      <c r="AA642" s="27">
        <f t="shared" si="209"/>
        <v>1.8708286933869707</v>
      </c>
      <c r="AB642" s="29">
        <v>225.66666666666666</v>
      </c>
      <c r="AC642" s="27">
        <f t="shared" si="210"/>
        <v>2.355387657986574</v>
      </c>
      <c r="AD642" s="27">
        <f t="shared" si="211"/>
        <v>15.038838607640773</v>
      </c>
      <c r="AE642" s="30">
        <v>1.1399999999999999</v>
      </c>
      <c r="AF642" s="27">
        <f t="shared" si="212"/>
        <v>0.33041377334919075</v>
      </c>
      <c r="AG642" s="27">
        <f t="shared" si="213"/>
        <v>1.2806248474865698</v>
      </c>
      <c r="AH642" s="31">
        <v>11.433333333333335</v>
      </c>
      <c r="AI642" s="27">
        <f t="shared" si="214"/>
        <v>1.0945875770890252</v>
      </c>
      <c r="AJ642" s="27">
        <f t="shared" si="215"/>
        <v>3.454465708808431</v>
      </c>
      <c r="AK642" s="25">
        <v>2.2200000000000002</v>
      </c>
      <c r="AL642" s="27">
        <f t="shared" si="216"/>
        <v>0.50785587169583091</v>
      </c>
      <c r="AM642" s="27">
        <f t="shared" si="217"/>
        <v>1.6492422502470643</v>
      </c>
    </row>
    <row r="643" spans="1:39" s="25" customFormat="1" x14ac:dyDescent="0.2">
      <c r="A643" s="25">
        <v>56</v>
      </c>
      <c r="B643" s="25">
        <v>6</v>
      </c>
      <c r="C643" s="26">
        <v>56.06</v>
      </c>
      <c r="D643" s="26" t="s">
        <v>317</v>
      </c>
      <c r="E643" s="9" t="s">
        <v>205</v>
      </c>
      <c r="F643" s="9">
        <v>1</v>
      </c>
      <c r="G643" s="27">
        <v>8</v>
      </c>
      <c r="H643" s="27">
        <f t="shared" ref="H643:H688" si="220">LOG10(G643+1)</f>
        <v>0.95424250943932487</v>
      </c>
      <c r="I643" s="27">
        <f t="shared" ref="I643:I688" si="221">SQRT(G643+0.5)</f>
        <v>2.9154759474226504</v>
      </c>
      <c r="J643" s="27">
        <v>80</v>
      </c>
      <c r="K643" s="27">
        <f t="shared" ref="K643:K688" si="222">LOG10(J643+1)</f>
        <v>1.9084850188786497</v>
      </c>
      <c r="L643" s="27">
        <f t="shared" ref="L643:L688" si="223">SQRT(J643+0.5)</f>
        <v>8.9721792224631809</v>
      </c>
      <c r="M643" s="27">
        <v>80</v>
      </c>
      <c r="N643" s="27">
        <f t="shared" ref="N643:N688" si="224">LOG10(M643+1)</f>
        <v>1.9084850188786497</v>
      </c>
      <c r="O643" s="27">
        <f t="shared" ref="O643:O688" si="225">SQRT(M643+0.5)</f>
        <v>8.9721792224631809</v>
      </c>
      <c r="P643" s="26">
        <v>67.08669320797361</v>
      </c>
      <c r="Q643" s="27">
        <f t="shared" si="218"/>
        <v>1.8330622421471545</v>
      </c>
      <c r="R643" s="27">
        <f t="shared" si="219"/>
        <v>8.2211126502422776</v>
      </c>
      <c r="S643" s="28">
        <v>57.052888059614361</v>
      </c>
      <c r="T643" s="27">
        <f t="shared" ref="T643:T688" si="226">LOG10(S643+1)</f>
        <v>1.7638238302271207</v>
      </c>
      <c r="U643" s="27">
        <f t="shared" ref="U643:U688" si="227">SQRT(S643+0.5)</f>
        <v>7.5863619778925893</v>
      </c>
      <c r="V643" s="28">
        <v>42.060425682206613</v>
      </c>
      <c r="W643" s="27">
        <f t="shared" ref="W643:W688" si="228">LOG10(V643+1)</f>
        <v>1.6340783188111929</v>
      </c>
      <c r="X643" s="27">
        <f t="shared" ref="X643:X688" si="229">SQRT(V643+0.5)</f>
        <v>6.5238351973518318</v>
      </c>
      <c r="Y643" s="26">
        <f>7/3</f>
        <v>2.3333333333333335</v>
      </c>
      <c r="Z643" s="27">
        <f t="shared" ref="Z643:Z688" si="230">LOG10(Y643+1)</f>
        <v>0.52287874528033762</v>
      </c>
      <c r="AA643" s="27">
        <f t="shared" ref="AA643:AA688" si="231">SQRT(Y643+0.5)</f>
        <v>1.6832508230603465</v>
      </c>
      <c r="AB643" s="29">
        <v>223.5</v>
      </c>
      <c r="AC643" s="27">
        <f t="shared" ref="AC643:AC688" si="232">LOG10(AB643+1)</f>
        <v>2.351216345339342</v>
      </c>
      <c r="AD643" s="27">
        <f t="shared" ref="AD643:AD688" si="233">SQRT(AB643+0.5)</f>
        <v>14.966629547095765</v>
      </c>
      <c r="AE643" s="30">
        <v>1.08</v>
      </c>
      <c r="AF643" s="27">
        <f t="shared" ref="AF643:AF688" si="234">LOG10(AE643+1)</f>
        <v>0.31806333496276157</v>
      </c>
      <c r="AG643" s="27">
        <f t="shared" ref="AG643:AG688" si="235">SQRT(AE643+0.5)</f>
        <v>1.2569805089976536</v>
      </c>
      <c r="AH643" s="31">
        <v>4.0333333333333332</v>
      </c>
      <c r="AI643" s="27">
        <f t="shared" ref="AI643:AI688" si="236">LOG10(AH643+1)</f>
        <v>0.701855692573507</v>
      </c>
      <c r="AJ643" s="27">
        <f t="shared" ref="AJ643:AJ688" si="237">SQRT(AH643+0.5)</f>
        <v>2.1291625896895083</v>
      </c>
      <c r="AK643" s="25">
        <v>2.1800000000000002</v>
      </c>
      <c r="AL643" s="27">
        <f t="shared" ref="AL643:AL688" si="238">LOG10(AK643+1)</f>
        <v>0.50242711998443268</v>
      </c>
      <c r="AM643" s="27">
        <f t="shared" ref="AM643:AM688" si="239">SQRT(AK643+0.5)</f>
        <v>1.6370705543744901</v>
      </c>
    </row>
    <row r="644" spans="1:39" s="25" customFormat="1" x14ac:dyDescent="0.2">
      <c r="A644" s="25">
        <v>56</v>
      </c>
      <c r="B644" s="25">
        <v>7</v>
      </c>
      <c r="C644" s="26">
        <v>56.07</v>
      </c>
      <c r="D644" s="26" t="s">
        <v>314</v>
      </c>
      <c r="E644" s="9" t="s">
        <v>185</v>
      </c>
      <c r="F644" s="9">
        <v>2</v>
      </c>
      <c r="G644" s="27">
        <v>7</v>
      </c>
      <c r="H644" s="27">
        <f t="shared" si="220"/>
        <v>0.90308998699194354</v>
      </c>
      <c r="I644" s="27">
        <f t="shared" si="221"/>
        <v>2.7386127875258306</v>
      </c>
      <c r="J644" s="27">
        <v>85</v>
      </c>
      <c r="K644" s="27">
        <f t="shared" si="222"/>
        <v>1.9344984512435677</v>
      </c>
      <c r="L644" s="27">
        <f t="shared" si="223"/>
        <v>9.2466210044534645</v>
      </c>
      <c r="M644" s="27">
        <v>92</v>
      </c>
      <c r="N644" s="27">
        <f t="shared" si="224"/>
        <v>1.968482948553935</v>
      </c>
      <c r="O644" s="27">
        <f t="shared" si="225"/>
        <v>9.6176920308356717</v>
      </c>
      <c r="P644" s="26">
        <v>78.819417141392293</v>
      </c>
      <c r="Q644" s="27">
        <f t="shared" si="218"/>
        <v>1.9021085521475627</v>
      </c>
      <c r="R644" s="27">
        <f t="shared" si="219"/>
        <v>8.9061449090721787</v>
      </c>
      <c r="S644" s="28">
        <v>45.511682631802536</v>
      </c>
      <c r="T644" s="27">
        <f t="shared" si="226"/>
        <v>1.6675620510679261</v>
      </c>
      <c r="U644" s="27">
        <f t="shared" si="227"/>
        <v>6.7831911834919216</v>
      </c>
      <c r="V644" s="28">
        <v>36.55023395047737</v>
      </c>
      <c r="W644" s="27">
        <f t="shared" si="228"/>
        <v>1.5746126471480393</v>
      </c>
      <c r="X644" s="27">
        <f t="shared" si="229"/>
        <v>6.086890335013222</v>
      </c>
      <c r="Y644" s="26">
        <v>4</v>
      </c>
      <c r="Z644" s="27">
        <f t="shared" si="230"/>
        <v>0.69897000433601886</v>
      </c>
      <c r="AA644" s="27">
        <f t="shared" si="231"/>
        <v>2.1213203435596424</v>
      </c>
      <c r="AB644" s="29">
        <v>210.66666666666666</v>
      </c>
      <c r="AC644" s="27">
        <f t="shared" si="232"/>
        <v>2.3256524705723134</v>
      </c>
      <c r="AD644" s="27">
        <f t="shared" si="233"/>
        <v>14.53157481715821</v>
      </c>
      <c r="AE644" s="30">
        <v>1.02</v>
      </c>
      <c r="AF644" s="27">
        <f t="shared" si="234"/>
        <v>0.30535136944662378</v>
      </c>
      <c r="AG644" s="27">
        <f t="shared" si="235"/>
        <v>1.2328828005937953</v>
      </c>
      <c r="AH644" s="31">
        <v>4.3</v>
      </c>
      <c r="AI644" s="27">
        <f t="shared" si="236"/>
        <v>0.72427586960078905</v>
      </c>
      <c r="AJ644" s="27">
        <f t="shared" si="237"/>
        <v>2.1908902300206643</v>
      </c>
      <c r="AK644" s="25">
        <v>2.665</v>
      </c>
      <c r="AL644" s="27">
        <f t="shared" si="238"/>
        <v>0.56407397897714673</v>
      </c>
      <c r="AM644" s="27">
        <f t="shared" si="239"/>
        <v>1.7790446874657195</v>
      </c>
    </row>
    <row r="645" spans="1:39" s="25" customFormat="1" x14ac:dyDescent="0.2">
      <c r="A645" s="25">
        <v>56</v>
      </c>
      <c r="B645" s="25">
        <v>8</v>
      </c>
      <c r="C645" s="26">
        <v>56.08</v>
      </c>
      <c r="D645" s="26" t="s">
        <v>314</v>
      </c>
      <c r="E645" s="9" t="s">
        <v>256</v>
      </c>
      <c r="F645" s="9">
        <v>2</v>
      </c>
      <c r="G645" s="27">
        <v>8</v>
      </c>
      <c r="H645" s="27">
        <f t="shared" si="220"/>
        <v>0.95424250943932487</v>
      </c>
      <c r="I645" s="27">
        <f t="shared" si="221"/>
        <v>2.9154759474226504</v>
      </c>
      <c r="J645" s="27">
        <v>80</v>
      </c>
      <c r="K645" s="27">
        <f t="shared" si="222"/>
        <v>1.9084850188786497</v>
      </c>
      <c r="L645" s="27">
        <f t="shared" si="223"/>
        <v>8.9721792224631809</v>
      </c>
      <c r="M645" s="27">
        <v>80</v>
      </c>
      <c r="N645" s="27">
        <f t="shared" si="224"/>
        <v>1.9084850188786497</v>
      </c>
      <c r="O645" s="27">
        <f t="shared" si="225"/>
        <v>8.9721792224631809</v>
      </c>
      <c r="P645" s="26">
        <v>57.45263259165916</v>
      </c>
      <c r="Q645" s="27">
        <f t="shared" si="218"/>
        <v>1.7668040757080188</v>
      </c>
      <c r="R645" s="27">
        <f t="shared" si="219"/>
        <v>7.6126626479609065</v>
      </c>
      <c r="S645" s="28">
        <v>45.757275392201521</v>
      </c>
      <c r="T645" s="27">
        <f t="shared" si="226"/>
        <v>1.6698491963177053</v>
      </c>
      <c r="U645" s="27">
        <f t="shared" si="227"/>
        <v>6.8012701308065626</v>
      </c>
      <c r="V645" s="28">
        <v>38.053819302567476</v>
      </c>
      <c r="W645" s="27">
        <f t="shared" si="228"/>
        <v>1.5916635125006435</v>
      </c>
      <c r="X645" s="27">
        <f t="shared" si="229"/>
        <v>6.209172191409051</v>
      </c>
      <c r="Y645" s="26">
        <f>13/3</f>
        <v>4.333333333333333</v>
      </c>
      <c r="Z645" s="27">
        <f t="shared" si="230"/>
        <v>0.7269987279362623</v>
      </c>
      <c r="AA645" s="27">
        <f t="shared" si="231"/>
        <v>2.1984843263788196</v>
      </c>
      <c r="AB645" s="29">
        <v>285.16666666666669</v>
      </c>
      <c r="AC645" s="27">
        <f t="shared" si="232"/>
        <v>2.4566190447772729</v>
      </c>
      <c r="AD645" s="27">
        <f t="shared" si="233"/>
        <v>16.901676445449624</v>
      </c>
      <c r="AE645" s="30">
        <v>0.98</v>
      </c>
      <c r="AF645" s="27">
        <f t="shared" si="234"/>
        <v>0.2966651902615311</v>
      </c>
      <c r="AG645" s="27">
        <f t="shared" si="235"/>
        <v>1.2165525060596438</v>
      </c>
      <c r="AH645" s="31">
        <v>15.4</v>
      </c>
      <c r="AI645" s="27">
        <f t="shared" si="236"/>
        <v>1.2148438480476977</v>
      </c>
      <c r="AJ645" s="27">
        <f t="shared" si="237"/>
        <v>3.9874804074753771</v>
      </c>
      <c r="AK645" s="25">
        <v>2.06</v>
      </c>
      <c r="AL645" s="27">
        <f t="shared" si="238"/>
        <v>0.48572142648158001</v>
      </c>
      <c r="AM645" s="27">
        <f t="shared" si="239"/>
        <v>1.6</v>
      </c>
    </row>
    <row r="646" spans="1:39" s="25" customFormat="1" x14ac:dyDescent="0.2">
      <c r="A646" s="25">
        <v>56</v>
      </c>
      <c r="B646" s="25">
        <v>9</v>
      </c>
      <c r="C646" s="26">
        <v>56.09</v>
      </c>
      <c r="D646" s="26" t="s">
        <v>314</v>
      </c>
      <c r="E646" s="9" t="s">
        <v>253</v>
      </c>
      <c r="F646" s="9">
        <v>2</v>
      </c>
      <c r="G646" s="27">
        <v>4</v>
      </c>
      <c r="H646" s="27">
        <f t="shared" si="220"/>
        <v>0.69897000433601886</v>
      </c>
      <c r="I646" s="27">
        <f t="shared" si="221"/>
        <v>2.1213203435596424</v>
      </c>
      <c r="J646" s="27">
        <v>100</v>
      </c>
      <c r="K646" s="27">
        <f t="shared" si="222"/>
        <v>2.0043213737826426</v>
      </c>
      <c r="L646" s="27">
        <f t="shared" si="223"/>
        <v>10.024968827881711</v>
      </c>
      <c r="M646" s="27">
        <v>100</v>
      </c>
      <c r="N646" s="27">
        <f t="shared" si="224"/>
        <v>2.0043213737826426</v>
      </c>
      <c r="O646" s="27">
        <f t="shared" si="225"/>
        <v>10.024968827881711</v>
      </c>
      <c r="P646" s="26">
        <v>84.2600170914274</v>
      </c>
      <c r="Q646" s="27">
        <f t="shared" si="218"/>
        <v>1.930745415370835</v>
      </c>
      <c r="R646" s="27">
        <f t="shared" si="219"/>
        <v>9.2065203574112306</v>
      </c>
      <c r="S646" s="28">
        <v>71.066296472656276</v>
      </c>
      <c r="T646" s="27">
        <f t="shared" si="226"/>
        <v>1.8577322039962108</v>
      </c>
      <c r="U646" s="27">
        <f t="shared" si="227"/>
        <v>8.4596865469505591</v>
      </c>
      <c r="V646" s="28">
        <v>28.26937682593978</v>
      </c>
      <c r="W646" s="27">
        <f t="shared" si="228"/>
        <v>1.466413475971998</v>
      </c>
      <c r="X646" s="27">
        <f t="shared" si="229"/>
        <v>5.3637092413683067</v>
      </c>
      <c r="Y646" s="26">
        <v>3.3333333333333335</v>
      </c>
      <c r="Z646" s="27">
        <f t="shared" si="230"/>
        <v>0.63682209758717434</v>
      </c>
      <c r="AA646" s="27">
        <f t="shared" si="231"/>
        <v>1.9578900207451218</v>
      </c>
      <c r="AB646" s="29">
        <v>125.83333333333333</v>
      </c>
      <c r="AC646" s="27">
        <f t="shared" si="232"/>
        <v>2.1032334063869293</v>
      </c>
      <c r="AD646" s="27">
        <f t="shared" si="233"/>
        <v>11.239810200058244</v>
      </c>
      <c r="AE646" s="30">
        <v>1.22</v>
      </c>
      <c r="AF646" s="27">
        <f t="shared" si="234"/>
        <v>0.34635297445063856</v>
      </c>
      <c r="AG646" s="27">
        <f t="shared" si="235"/>
        <v>1.3114877048604001</v>
      </c>
      <c r="AH646" s="31" t="s">
        <v>29</v>
      </c>
      <c r="AI646" s="31" t="s">
        <v>29</v>
      </c>
      <c r="AJ646" s="31" t="s">
        <v>29</v>
      </c>
      <c r="AK646" s="31" t="s">
        <v>29</v>
      </c>
      <c r="AL646" s="31" t="s">
        <v>29</v>
      </c>
      <c r="AM646" s="31" t="s">
        <v>29</v>
      </c>
    </row>
    <row r="647" spans="1:39" s="25" customFormat="1" x14ac:dyDescent="0.2">
      <c r="A647" s="25">
        <v>56</v>
      </c>
      <c r="B647" s="25">
        <v>10</v>
      </c>
      <c r="C647" s="26">
        <v>56.1</v>
      </c>
      <c r="D647" s="26" t="s">
        <v>314</v>
      </c>
      <c r="E647" s="9" t="s">
        <v>58</v>
      </c>
      <c r="F647" s="9">
        <v>2</v>
      </c>
      <c r="G647" s="27">
        <v>12</v>
      </c>
      <c r="H647" s="27">
        <f t="shared" si="220"/>
        <v>1.1139433523068367</v>
      </c>
      <c r="I647" s="27">
        <f t="shared" si="221"/>
        <v>3.5355339059327378</v>
      </c>
      <c r="J647" s="27">
        <v>80</v>
      </c>
      <c r="K647" s="27">
        <f t="shared" si="222"/>
        <v>1.9084850188786497</v>
      </c>
      <c r="L647" s="27">
        <f t="shared" si="223"/>
        <v>8.9721792224631809</v>
      </c>
      <c r="M647" s="27">
        <v>85</v>
      </c>
      <c r="N647" s="27">
        <f t="shared" si="224"/>
        <v>1.9344984512435677</v>
      </c>
      <c r="O647" s="27">
        <f t="shared" si="225"/>
        <v>9.2466210044534645</v>
      </c>
      <c r="P647" s="26">
        <v>57.986292424442006</v>
      </c>
      <c r="Q647" s="27">
        <f t="shared" si="218"/>
        <v>1.7707510995051567</v>
      </c>
      <c r="R647" s="27">
        <f t="shared" si="219"/>
        <v>7.6476331256436465</v>
      </c>
      <c r="S647" s="28">
        <v>48.24264948066471</v>
      </c>
      <c r="T647" s="27">
        <f t="shared" si="226"/>
        <v>1.6923414119253384</v>
      </c>
      <c r="U647" s="27">
        <f t="shared" si="227"/>
        <v>6.9815936204182432</v>
      </c>
      <c r="V647" s="28">
        <v>40.722469924426314</v>
      </c>
      <c r="W647" s="27">
        <f t="shared" si="228"/>
        <v>1.6203700102721792</v>
      </c>
      <c r="X647" s="27">
        <f t="shared" si="229"/>
        <v>6.4204727181436034</v>
      </c>
      <c r="Y647" s="26">
        <v>3</v>
      </c>
      <c r="Z647" s="27">
        <f t="shared" si="230"/>
        <v>0.6020599913279624</v>
      </c>
      <c r="AA647" s="27">
        <f t="shared" si="231"/>
        <v>1.8708286933869707</v>
      </c>
      <c r="AB647" s="29">
        <v>263.33333333333331</v>
      </c>
      <c r="AC647" s="27">
        <f t="shared" si="232"/>
        <v>2.4221519325979415</v>
      </c>
      <c r="AD647" s="27">
        <f t="shared" si="233"/>
        <v>16.242947187420555</v>
      </c>
      <c r="AE647" s="30">
        <v>0.84</v>
      </c>
      <c r="AF647" s="27">
        <f t="shared" si="234"/>
        <v>0.26481782300953643</v>
      </c>
      <c r="AG647" s="27">
        <f t="shared" si="235"/>
        <v>1.1575836902790224</v>
      </c>
      <c r="AH647" s="31">
        <v>85.5</v>
      </c>
      <c r="AI647" s="27">
        <f t="shared" si="236"/>
        <v>1.9370161074648142</v>
      </c>
      <c r="AJ647" s="27">
        <f t="shared" si="237"/>
        <v>9.2736184954957039</v>
      </c>
      <c r="AK647" s="25">
        <v>2.12</v>
      </c>
      <c r="AL647" s="27">
        <f t="shared" si="238"/>
        <v>0.49415459401844281</v>
      </c>
      <c r="AM647" s="27">
        <f t="shared" si="239"/>
        <v>1.6186414056238645</v>
      </c>
    </row>
    <row r="648" spans="1:39" s="25" customFormat="1" x14ac:dyDescent="0.2">
      <c r="A648" s="25">
        <v>56</v>
      </c>
      <c r="B648" s="25">
        <v>11</v>
      </c>
      <c r="C648" s="26">
        <v>56.11</v>
      </c>
      <c r="D648" s="26" t="s">
        <v>314</v>
      </c>
      <c r="E648" s="9" t="s">
        <v>236</v>
      </c>
      <c r="F648" s="9">
        <v>2</v>
      </c>
      <c r="G648" s="27">
        <v>1</v>
      </c>
      <c r="H648" s="27">
        <f t="shared" si="220"/>
        <v>0.3010299956639812</v>
      </c>
      <c r="I648" s="27">
        <f t="shared" si="221"/>
        <v>1.2247448713915889</v>
      </c>
      <c r="J648" s="27">
        <v>92</v>
      </c>
      <c r="K648" s="27">
        <f t="shared" si="222"/>
        <v>1.968482948553935</v>
      </c>
      <c r="L648" s="27">
        <f t="shared" si="223"/>
        <v>9.6176920308356717</v>
      </c>
      <c r="M648" s="27">
        <v>100</v>
      </c>
      <c r="N648" s="27">
        <f t="shared" si="224"/>
        <v>2.0043213737826426</v>
      </c>
      <c r="O648" s="27">
        <f t="shared" si="225"/>
        <v>10.024968827881711</v>
      </c>
      <c r="P648" s="26">
        <v>69.027922940072301</v>
      </c>
      <c r="Q648" s="27">
        <f t="shared" si="218"/>
        <v>1.8452712451678868</v>
      </c>
      <c r="R648" s="27">
        <f t="shared" si="219"/>
        <v>8.3383405387446423</v>
      </c>
      <c r="S648" s="28">
        <v>58.715631174278151</v>
      </c>
      <c r="T648" s="27">
        <f t="shared" si="226"/>
        <v>1.7760880270116701</v>
      </c>
      <c r="U648" s="27">
        <f t="shared" si="227"/>
        <v>7.6951693401950649</v>
      </c>
      <c r="V648" s="28">
        <v>35.028456073500521</v>
      </c>
      <c r="W648" s="27">
        <f t="shared" si="228"/>
        <v>1.5566456517110825</v>
      </c>
      <c r="X648" s="27">
        <f t="shared" si="229"/>
        <v>5.9605751462002825</v>
      </c>
      <c r="Y648" s="26">
        <v>4</v>
      </c>
      <c r="Z648" s="27">
        <f t="shared" si="230"/>
        <v>0.69897000433601886</v>
      </c>
      <c r="AA648" s="27">
        <f t="shared" si="231"/>
        <v>2.1213203435596424</v>
      </c>
      <c r="AB648" s="29">
        <v>195.5</v>
      </c>
      <c r="AC648" s="27">
        <f t="shared" si="232"/>
        <v>2.2933625547114453</v>
      </c>
      <c r="AD648" s="27">
        <f t="shared" si="233"/>
        <v>14</v>
      </c>
      <c r="AE648" s="30">
        <v>1.1299999999999999</v>
      </c>
      <c r="AF648" s="27">
        <f t="shared" si="234"/>
        <v>0.32837960343873768</v>
      </c>
      <c r="AG648" s="27">
        <f t="shared" si="235"/>
        <v>1.2767145334803705</v>
      </c>
      <c r="AH648" s="31">
        <v>0.19999999999999929</v>
      </c>
      <c r="AI648" s="27">
        <f t="shared" si="236"/>
        <v>7.9181246047624568E-2</v>
      </c>
      <c r="AJ648" s="27">
        <f t="shared" si="237"/>
        <v>0.83666002653407512</v>
      </c>
      <c r="AK648" s="25">
        <v>2.38</v>
      </c>
      <c r="AL648" s="27">
        <f t="shared" si="238"/>
        <v>0.52891670027765469</v>
      </c>
      <c r="AM648" s="27">
        <f t="shared" si="239"/>
        <v>1.697056274847714</v>
      </c>
    </row>
    <row r="649" spans="1:39" s="25" customFormat="1" x14ac:dyDescent="0.2">
      <c r="A649" s="25">
        <v>56</v>
      </c>
      <c r="B649" s="25">
        <v>12</v>
      </c>
      <c r="C649" s="26">
        <v>56.12</v>
      </c>
      <c r="D649" s="26" t="s">
        <v>314</v>
      </c>
      <c r="E649" s="9" t="s">
        <v>238</v>
      </c>
      <c r="F649" s="9">
        <v>2</v>
      </c>
      <c r="G649" s="27">
        <v>4</v>
      </c>
      <c r="H649" s="27">
        <f t="shared" si="220"/>
        <v>0.69897000433601886</v>
      </c>
      <c r="I649" s="27">
        <f t="shared" si="221"/>
        <v>2.1213203435596424</v>
      </c>
      <c r="J649" s="27">
        <v>100</v>
      </c>
      <c r="K649" s="27">
        <f t="shared" si="222"/>
        <v>2.0043213737826426</v>
      </c>
      <c r="L649" s="27">
        <f t="shared" si="223"/>
        <v>10.024968827881711</v>
      </c>
      <c r="M649" s="27">
        <v>100</v>
      </c>
      <c r="N649" s="27">
        <f t="shared" si="224"/>
        <v>2.0043213737826426</v>
      </c>
      <c r="O649" s="27">
        <f t="shared" si="225"/>
        <v>10.024968827881711</v>
      </c>
      <c r="P649" s="26">
        <v>87.595464269891309</v>
      </c>
      <c r="Q649" s="27">
        <f t="shared" si="218"/>
        <v>1.9474114883319633</v>
      </c>
      <c r="R649" s="27">
        <f t="shared" si="219"/>
        <v>9.3859184031127878</v>
      </c>
      <c r="S649" s="28">
        <v>59.768271597715732</v>
      </c>
      <c r="T649" s="27">
        <f t="shared" si="226"/>
        <v>1.7836768840970376</v>
      </c>
      <c r="U649" s="27">
        <f t="shared" si="227"/>
        <v>7.7632642359844821</v>
      </c>
      <c r="V649" s="28">
        <v>49.59004505775232</v>
      </c>
      <c r="W649" s="27">
        <f t="shared" si="228"/>
        <v>1.7040650662107908</v>
      </c>
      <c r="X649" s="27">
        <f t="shared" si="229"/>
        <v>7.0774320948881115</v>
      </c>
      <c r="Y649" s="26">
        <v>2.3333333333333335</v>
      </c>
      <c r="Z649" s="27">
        <f t="shared" si="230"/>
        <v>0.52287874528033762</v>
      </c>
      <c r="AA649" s="27">
        <f t="shared" si="231"/>
        <v>1.6832508230603465</v>
      </c>
      <c r="AB649" s="29">
        <v>215.5</v>
      </c>
      <c r="AC649" s="27">
        <f t="shared" si="232"/>
        <v>2.3354579006893843</v>
      </c>
      <c r="AD649" s="27">
        <f t="shared" si="233"/>
        <v>14.696938456699069</v>
      </c>
      <c r="AE649" s="30">
        <v>0.92</v>
      </c>
      <c r="AF649" s="27">
        <f t="shared" si="234"/>
        <v>0.28330122870354957</v>
      </c>
      <c r="AG649" s="27">
        <f t="shared" si="235"/>
        <v>1.1916375287812984</v>
      </c>
      <c r="AH649" s="31">
        <v>9.2999999999999989</v>
      </c>
      <c r="AI649" s="27">
        <f t="shared" si="236"/>
        <v>1.0128372247051722</v>
      </c>
      <c r="AJ649" s="27">
        <f t="shared" si="237"/>
        <v>3.1304951684997055</v>
      </c>
      <c r="AK649" s="25">
        <v>2.2000000000000002</v>
      </c>
      <c r="AL649" s="27">
        <f t="shared" si="238"/>
        <v>0.50514997831990605</v>
      </c>
      <c r="AM649" s="27">
        <f t="shared" si="239"/>
        <v>1.6431676725154984</v>
      </c>
    </row>
    <row r="650" spans="1:39" s="25" customFormat="1" x14ac:dyDescent="0.2">
      <c r="A650" s="25">
        <v>57</v>
      </c>
      <c r="B650" s="25">
        <v>1</v>
      </c>
      <c r="C650" s="26">
        <v>57.01</v>
      </c>
      <c r="D650" s="26" t="s">
        <v>317</v>
      </c>
      <c r="E650" s="9" t="s">
        <v>210</v>
      </c>
      <c r="F650" s="9">
        <v>1</v>
      </c>
      <c r="G650" s="27">
        <v>13</v>
      </c>
      <c r="H650" s="27">
        <f t="shared" si="220"/>
        <v>1.146128035678238</v>
      </c>
      <c r="I650" s="27">
        <f t="shared" si="221"/>
        <v>3.6742346141747673</v>
      </c>
      <c r="J650" s="27">
        <v>80</v>
      </c>
      <c r="K650" s="27">
        <f t="shared" si="222"/>
        <v>1.9084850188786497</v>
      </c>
      <c r="L650" s="27">
        <f t="shared" si="223"/>
        <v>8.9721792224631809</v>
      </c>
      <c r="M650" s="27">
        <v>85</v>
      </c>
      <c r="N650" s="27">
        <f t="shared" si="224"/>
        <v>1.9344984512435677</v>
      </c>
      <c r="O650" s="27">
        <f t="shared" si="225"/>
        <v>9.2466210044534645</v>
      </c>
      <c r="P650" s="26">
        <v>68.020782628063287</v>
      </c>
      <c r="Q650" s="27">
        <f t="shared" si="218"/>
        <v>1.8389798794573842</v>
      </c>
      <c r="R650" s="27">
        <f t="shared" si="219"/>
        <v>8.2777281078846325</v>
      </c>
      <c r="S650" s="28">
        <v>65.709913714283829</v>
      </c>
      <c r="T650" s="27">
        <f t="shared" si="226"/>
        <v>1.8241903789161924</v>
      </c>
      <c r="U650" s="27">
        <f t="shared" si="227"/>
        <v>8.136947444483333</v>
      </c>
      <c r="V650" s="28">
        <v>51.774663403133815</v>
      </c>
      <c r="W650" s="27">
        <f t="shared" si="228"/>
        <v>1.7224254720578032</v>
      </c>
      <c r="X650" s="27">
        <f t="shared" si="229"/>
        <v>7.2301219493957234</v>
      </c>
      <c r="Y650" s="26">
        <v>3.6666666666666665</v>
      </c>
      <c r="Z650" s="27">
        <f t="shared" si="230"/>
        <v>0.66900678095857558</v>
      </c>
      <c r="AA650" s="27">
        <f t="shared" si="231"/>
        <v>2.0412414523193148</v>
      </c>
      <c r="AB650" s="29">
        <v>203.66666666666666</v>
      </c>
      <c r="AC650" s="27">
        <f t="shared" si="232"/>
        <v>2.3110471164215052</v>
      </c>
      <c r="AD650" s="27">
        <f t="shared" si="233"/>
        <v>14.288690166235206</v>
      </c>
      <c r="AE650" s="30">
        <v>1.135</v>
      </c>
      <c r="AF650" s="27">
        <f t="shared" si="234"/>
        <v>0.32939787936104264</v>
      </c>
      <c r="AG650" s="27">
        <f t="shared" si="235"/>
        <v>1.2786711852544421</v>
      </c>
      <c r="AH650" s="31">
        <v>0.33333333333333331</v>
      </c>
      <c r="AI650" s="27">
        <f t="shared" si="236"/>
        <v>0.12493873660829993</v>
      </c>
      <c r="AJ650" s="27">
        <f t="shared" si="237"/>
        <v>0.91287092917527679</v>
      </c>
      <c r="AK650" s="25">
        <v>2.1</v>
      </c>
      <c r="AL650" s="27">
        <f t="shared" si="238"/>
        <v>0.49136169383427269</v>
      </c>
      <c r="AM650" s="27">
        <f t="shared" si="239"/>
        <v>1.61245154965971</v>
      </c>
    </row>
    <row r="651" spans="1:39" s="25" customFormat="1" x14ac:dyDescent="0.2">
      <c r="A651" s="25">
        <v>57</v>
      </c>
      <c r="B651" s="25">
        <v>2</v>
      </c>
      <c r="C651" s="26">
        <v>57.02</v>
      </c>
      <c r="D651" s="26" t="s">
        <v>312</v>
      </c>
      <c r="E651" s="9" t="s">
        <v>9</v>
      </c>
      <c r="F651" s="9">
        <v>1</v>
      </c>
      <c r="G651" s="27">
        <v>13</v>
      </c>
      <c r="H651" s="27">
        <f t="shared" si="220"/>
        <v>1.146128035678238</v>
      </c>
      <c r="I651" s="27">
        <f t="shared" si="221"/>
        <v>3.6742346141747673</v>
      </c>
      <c r="J651" s="27">
        <v>122</v>
      </c>
      <c r="K651" s="27">
        <f t="shared" si="222"/>
        <v>2.0899051114393981</v>
      </c>
      <c r="L651" s="27">
        <f t="shared" si="223"/>
        <v>11.067971810589327</v>
      </c>
      <c r="M651" s="27">
        <v>128</v>
      </c>
      <c r="N651" s="27">
        <f t="shared" si="224"/>
        <v>2.1105897102992488</v>
      </c>
      <c r="O651" s="27">
        <f t="shared" si="225"/>
        <v>11.335784048754634</v>
      </c>
      <c r="P651" s="26">
        <v>41.255110521040827</v>
      </c>
      <c r="Q651" s="27">
        <f t="shared" si="218"/>
        <v>1.6258792419689281</v>
      </c>
      <c r="R651" s="27">
        <f t="shared" si="219"/>
        <v>6.4618194435499996</v>
      </c>
      <c r="S651" s="28">
        <v>35.976516915944387</v>
      </c>
      <c r="T651" s="27">
        <f t="shared" si="226"/>
        <v>1.5679259994292001</v>
      </c>
      <c r="U651" s="27">
        <f t="shared" si="227"/>
        <v>6.0395792002377444</v>
      </c>
      <c r="V651" s="28">
        <v>33.404634867828875</v>
      </c>
      <c r="W651" s="27">
        <f t="shared" si="228"/>
        <v>1.5366169530927862</v>
      </c>
      <c r="X651" s="27">
        <f t="shared" si="229"/>
        <v>5.8227686599957647</v>
      </c>
      <c r="Y651" s="26">
        <v>15</v>
      </c>
      <c r="Z651" s="27">
        <f t="shared" si="230"/>
        <v>1.2041199826559248</v>
      </c>
      <c r="AA651" s="27">
        <f t="shared" si="231"/>
        <v>3.9370039370059056</v>
      </c>
      <c r="AB651" s="29">
        <v>386.33333333333331</v>
      </c>
      <c r="AC651" s="27">
        <f t="shared" si="232"/>
        <v>2.5880848733346493</v>
      </c>
      <c r="AD651" s="27">
        <f t="shared" si="233"/>
        <v>19.668079045329598</v>
      </c>
      <c r="AE651" s="30">
        <v>1.32</v>
      </c>
      <c r="AF651" s="27">
        <f t="shared" si="234"/>
        <v>0.36548798489089973</v>
      </c>
      <c r="AG651" s="27">
        <f t="shared" si="235"/>
        <v>1.3490737563232043</v>
      </c>
      <c r="AH651" s="31" t="s">
        <v>29</v>
      </c>
      <c r="AI651" s="31" t="s">
        <v>29</v>
      </c>
      <c r="AJ651" s="31" t="s">
        <v>29</v>
      </c>
      <c r="AK651" s="31" t="s">
        <v>29</v>
      </c>
      <c r="AL651" s="31" t="s">
        <v>29</v>
      </c>
      <c r="AM651" s="31" t="s">
        <v>29</v>
      </c>
    </row>
    <row r="652" spans="1:39" s="25" customFormat="1" x14ac:dyDescent="0.2">
      <c r="A652" s="25">
        <v>57</v>
      </c>
      <c r="B652" s="25">
        <v>3</v>
      </c>
      <c r="C652" s="26">
        <v>57.03</v>
      </c>
      <c r="D652" s="26" t="s">
        <v>317</v>
      </c>
      <c r="E652" s="9" t="s">
        <v>216</v>
      </c>
      <c r="F652" s="9">
        <v>1</v>
      </c>
      <c r="G652" s="27">
        <v>7</v>
      </c>
      <c r="H652" s="27">
        <f t="shared" si="220"/>
        <v>0.90308998699194354</v>
      </c>
      <c r="I652" s="27">
        <f t="shared" si="221"/>
        <v>2.7386127875258306</v>
      </c>
      <c r="J652" s="27">
        <v>85</v>
      </c>
      <c r="K652" s="27">
        <f t="shared" si="222"/>
        <v>1.9344984512435677</v>
      </c>
      <c r="L652" s="27">
        <f t="shared" si="223"/>
        <v>9.2466210044534645</v>
      </c>
      <c r="M652" s="27">
        <v>92</v>
      </c>
      <c r="N652" s="27">
        <f t="shared" si="224"/>
        <v>1.968482948553935</v>
      </c>
      <c r="O652" s="27">
        <f t="shared" si="225"/>
        <v>9.6176920308356717</v>
      </c>
      <c r="P652" s="26">
        <v>48.918351447646948</v>
      </c>
      <c r="Q652" s="27">
        <f t="shared" si="218"/>
        <v>1.6982602343463995</v>
      </c>
      <c r="R652" s="27">
        <f t="shared" si="219"/>
        <v>7.0298187350490728</v>
      </c>
      <c r="S652" s="28">
        <v>36.606184865933187</v>
      </c>
      <c r="T652" s="27">
        <f t="shared" si="226"/>
        <v>1.5752592766365541</v>
      </c>
      <c r="U652" s="27">
        <f t="shared" si="227"/>
        <v>6.0914846191986065</v>
      </c>
      <c r="V652" s="28">
        <v>41.435793709603942</v>
      </c>
      <c r="W652" s="27">
        <f t="shared" si="228"/>
        <v>1.6277323295355912</v>
      </c>
      <c r="X652" s="27">
        <f t="shared" si="229"/>
        <v>6.4757851809339648</v>
      </c>
      <c r="Y652" s="26">
        <v>2</v>
      </c>
      <c r="Z652" s="27">
        <f t="shared" si="230"/>
        <v>0.47712125471966244</v>
      </c>
      <c r="AA652" s="27">
        <f t="shared" si="231"/>
        <v>1.5811388300841898</v>
      </c>
      <c r="AB652" s="29">
        <v>187</v>
      </c>
      <c r="AC652" s="27">
        <f t="shared" si="232"/>
        <v>2.27415784926368</v>
      </c>
      <c r="AD652" s="27">
        <f t="shared" si="233"/>
        <v>13.693063937629153</v>
      </c>
      <c r="AE652" s="30">
        <v>1.22</v>
      </c>
      <c r="AF652" s="27">
        <f t="shared" si="234"/>
        <v>0.34635297445063856</v>
      </c>
      <c r="AG652" s="27">
        <f t="shared" si="235"/>
        <v>1.3114877048604001</v>
      </c>
      <c r="AH652" s="31" t="s">
        <v>29</v>
      </c>
      <c r="AI652" s="31" t="s">
        <v>29</v>
      </c>
      <c r="AJ652" s="31" t="s">
        <v>29</v>
      </c>
      <c r="AK652" s="31" t="s">
        <v>29</v>
      </c>
      <c r="AL652" s="31" t="s">
        <v>29</v>
      </c>
      <c r="AM652" s="31" t="s">
        <v>29</v>
      </c>
    </row>
    <row r="653" spans="1:39" s="25" customFormat="1" x14ac:dyDescent="0.2">
      <c r="A653" s="25">
        <v>57</v>
      </c>
      <c r="B653" s="25">
        <v>4</v>
      </c>
      <c r="C653" s="26">
        <v>57.04</v>
      </c>
      <c r="D653" s="26" t="s">
        <v>317</v>
      </c>
      <c r="E653" s="9" t="s">
        <v>217</v>
      </c>
      <c r="F653" s="9">
        <v>1</v>
      </c>
      <c r="G653" s="27">
        <v>13</v>
      </c>
      <c r="H653" s="27">
        <f t="shared" si="220"/>
        <v>1.146128035678238</v>
      </c>
      <c r="I653" s="27">
        <f t="shared" si="221"/>
        <v>3.6742346141747673</v>
      </c>
      <c r="J653" s="27">
        <v>73</v>
      </c>
      <c r="K653" s="27">
        <f t="shared" si="222"/>
        <v>1.8692317197309762</v>
      </c>
      <c r="L653" s="27">
        <f t="shared" si="223"/>
        <v>8.5732140997411239</v>
      </c>
      <c r="M653" s="27">
        <v>80</v>
      </c>
      <c r="N653" s="27">
        <f t="shared" si="224"/>
        <v>1.9084850188786497</v>
      </c>
      <c r="O653" s="27">
        <f t="shared" si="225"/>
        <v>8.9721792224631809</v>
      </c>
      <c r="P653" s="26">
        <v>59.999978142538126</v>
      </c>
      <c r="Q653" s="27">
        <f t="shared" si="218"/>
        <v>1.7853296793947542</v>
      </c>
      <c r="R653" s="27">
        <f t="shared" si="219"/>
        <v>7.7781731880010314</v>
      </c>
      <c r="S653" s="28">
        <v>57.189074550382486</v>
      </c>
      <c r="T653" s="27">
        <f t="shared" si="226"/>
        <v>1.764841450149963</v>
      </c>
      <c r="U653" s="27">
        <f t="shared" si="227"/>
        <v>7.5953324186886304</v>
      </c>
      <c r="V653" s="28">
        <v>46.984160044272464</v>
      </c>
      <c r="W653" s="27">
        <f t="shared" si="228"/>
        <v>1.6810978969447217</v>
      </c>
      <c r="X653" s="27">
        <f t="shared" si="229"/>
        <v>6.8908751290581707</v>
      </c>
      <c r="Y653" s="26">
        <f>11/3</f>
        <v>3.6666666666666665</v>
      </c>
      <c r="Z653" s="27">
        <f t="shared" si="230"/>
        <v>0.66900678095857558</v>
      </c>
      <c r="AA653" s="27">
        <f t="shared" si="231"/>
        <v>2.0412414523193148</v>
      </c>
      <c r="AB653" s="29">
        <v>154.5</v>
      </c>
      <c r="AC653" s="27">
        <f t="shared" si="232"/>
        <v>2.1917303933628562</v>
      </c>
      <c r="AD653" s="27">
        <f t="shared" si="233"/>
        <v>12.449899597988733</v>
      </c>
      <c r="AE653" s="30">
        <v>1.39</v>
      </c>
      <c r="AF653" s="27">
        <f t="shared" si="234"/>
        <v>0.37839790094813763</v>
      </c>
      <c r="AG653" s="27">
        <f t="shared" si="235"/>
        <v>1.374772708486752</v>
      </c>
      <c r="AH653" s="31">
        <v>0.43333333333333296</v>
      </c>
      <c r="AI653" s="27">
        <f t="shared" si="236"/>
        <v>0.15634720085992396</v>
      </c>
      <c r="AJ653" s="27">
        <f t="shared" si="237"/>
        <v>0.96609178307929566</v>
      </c>
      <c r="AK653" s="25">
        <v>2.6</v>
      </c>
      <c r="AL653" s="27">
        <f t="shared" si="238"/>
        <v>0.55630250076728727</v>
      </c>
      <c r="AM653" s="27">
        <f t="shared" si="239"/>
        <v>1.7606816861659009</v>
      </c>
    </row>
    <row r="654" spans="1:39" s="25" customFormat="1" x14ac:dyDescent="0.2">
      <c r="A654" s="25">
        <v>57</v>
      </c>
      <c r="B654" s="25">
        <v>5</v>
      </c>
      <c r="C654" s="26">
        <v>57.05</v>
      </c>
      <c r="D654" s="26" t="s">
        <v>317</v>
      </c>
      <c r="E654" s="9" t="s">
        <v>222</v>
      </c>
      <c r="F654" s="9">
        <v>1</v>
      </c>
      <c r="G654" s="27">
        <v>11</v>
      </c>
      <c r="H654" s="27">
        <f t="shared" si="220"/>
        <v>1.0791812460476249</v>
      </c>
      <c r="I654" s="27">
        <f t="shared" si="221"/>
        <v>3.3911649915626341</v>
      </c>
      <c r="J654" s="27">
        <v>73</v>
      </c>
      <c r="K654" s="27">
        <f t="shared" si="222"/>
        <v>1.8692317197309762</v>
      </c>
      <c r="L654" s="27">
        <f t="shared" si="223"/>
        <v>8.5732140997411239</v>
      </c>
      <c r="M654" s="27">
        <v>80</v>
      </c>
      <c r="N654" s="27">
        <f t="shared" si="224"/>
        <v>1.9084850188786497</v>
      </c>
      <c r="O654" s="27">
        <f t="shared" si="225"/>
        <v>8.9721792224631809</v>
      </c>
      <c r="P654" s="26">
        <v>62.395509349976138</v>
      </c>
      <c r="Q654" s="27">
        <f t="shared" si="218"/>
        <v>1.8020584955221455</v>
      </c>
      <c r="R654" s="27">
        <f t="shared" si="219"/>
        <v>7.9306689093654725</v>
      </c>
      <c r="S654" s="28">
        <v>50.310305659481756</v>
      </c>
      <c r="T654" s="27">
        <f t="shared" si="226"/>
        <v>1.7102046017890991</v>
      </c>
      <c r="U654" s="27">
        <f t="shared" si="227"/>
        <v>7.1281347952659928</v>
      </c>
      <c r="V654" s="28">
        <v>43.311445778067444</v>
      </c>
      <c r="W654" s="27">
        <f t="shared" si="228"/>
        <v>1.6465159202684274</v>
      </c>
      <c r="X654" s="27">
        <f t="shared" si="229"/>
        <v>6.619021512132095</v>
      </c>
      <c r="Y654" s="26">
        <f>12/3</f>
        <v>4</v>
      </c>
      <c r="Z654" s="27">
        <f t="shared" si="230"/>
        <v>0.69897000433601886</v>
      </c>
      <c r="AA654" s="27">
        <f t="shared" si="231"/>
        <v>2.1213203435596424</v>
      </c>
      <c r="AB654" s="29">
        <v>262.16666666666669</v>
      </c>
      <c r="AC654" s="27">
        <f t="shared" si="232"/>
        <v>2.4202308796246506</v>
      </c>
      <c r="AD654" s="27">
        <f t="shared" si="233"/>
        <v>16.206994374857626</v>
      </c>
      <c r="AE654" s="30">
        <v>0.86</v>
      </c>
      <c r="AF654" s="27">
        <f t="shared" si="234"/>
        <v>0.26951294421791627</v>
      </c>
      <c r="AG654" s="27">
        <f t="shared" si="235"/>
        <v>1.16619037896906</v>
      </c>
      <c r="AH654" s="31">
        <v>26.166666666666668</v>
      </c>
      <c r="AI654" s="27">
        <f t="shared" si="236"/>
        <v>1.4340363540203143</v>
      </c>
      <c r="AJ654" s="27">
        <f t="shared" si="237"/>
        <v>5.1639777949432224</v>
      </c>
      <c r="AK654" s="25">
        <v>2.3199999999999998</v>
      </c>
      <c r="AL654" s="27">
        <f t="shared" si="238"/>
        <v>0.52113808370403625</v>
      </c>
      <c r="AM654" s="27">
        <f t="shared" si="239"/>
        <v>1.6792855623746665</v>
      </c>
    </row>
    <row r="655" spans="1:39" s="25" customFormat="1" x14ac:dyDescent="0.2">
      <c r="A655" s="25">
        <v>57</v>
      </c>
      <c r="B655" s="25">
        <v>6</v>
      </c>
      <c r="C655" s="26">
        <v>57.06</v>
      </c>
      <c r="D655" s="26" t="s">
        <v>317</v>
      </c>
      <c r="E655" s="9" t="s">
        <v>17</v>
      </c>
      <c r="F655" s="9">
        <v>1</v>
      </c>
      <c r="G655" s="27">
        <v>11</v>
      </c>
      <c r="H655" s="27">
        <f t="shared" si="220"/>
        <v>1.0791812460476249</v>
      </c>
      <c r="I655" s="27">
        <f t="shared" si="221"/>
        <v>3.3911649915626341</v>
      </c>
      <c r="J655" s="27">
        <v>92</v>
      </c>
      <c r="K655" s="27">
        <f t="shared" si="222"/>
        <v>1.968482948553935</v>
      </c>
      <c r="L655" s="27">
        <f t="shared" si="223"/>
        <v>9.6176920308356717</v>
      </c>
      <c r="M655" s="27">
        <v>107</v>
      </c>
      <c r="N655" s="27">
        <f t="shared" si="224"/>
        <v>2.0334237554869499</v>
      </c>
      <c r="O655" s="27">
        <f t="shared" si="225"/>
        <v>10.36822067666386</v>
      </c>
      <c r="P655" s="26">
        <v>64.210083693758918</v>
      </c>
      <c r="Q655" s="27">
        <f t="shared" si="218"/>
        <v>1.8143147576022509</v>
      </c>
      <c r="R655" s="27">
        <f t="shared" si="219"/>
        <v>8.0442578087576813</v>
      </c>
      <c r="S655" s="28">
        <v>50.969540153513613</v>
      </c>
      <c r="T655" s="27">
        <f t="shared" si="226"/>
        <v>1.7157488740351914</v>
      </c>
      <c r="U655" s="27">
        <f t="shared" si="227"/>
        <v>7.1742274952439038</v>
      </c>
      <c r="V655" s="28">
        <v>50.042150564493305</v>
      </c>
      <c r="W655" s="27">
        <f t="shared" si="228"/>
        <v>1.7079289642753401</v>
      </c>
      <c r="X655" s="27">
        <f t="shared" si="229"/>
        <v>7.1093002865607886</v>
      </c>
      <c r="Y655" s="26">
        <v>5</v>
      </c>
      <c r="Z655" s="27">
        <f t="shared" si="230"/>
        <v>0.77815125038364363</v>
      </c>
      <c r="AA655" s="27">
        <f t="shared" si="231"/>
        <v>2.3452078799117149</v>
      </c>
      <c r="AB655" s="29">
        <v>235</v>
      </c>
      <c r="AC655" s="27">
        <f t="shared" si="232"/>
        <v>2.3729120029701067</v>
      </c>
      <c r="AD655" s="27">
        <f t="shared" si="233"/>
        <v>15.346009253222807</v>
      </c>
      <c r="AE655" s="30">
        <v>1.05</v>
      </c>
      <c r="AF655" s="27">
        <f t="shared" si="234"/>
        <v>0.31175386105575426</v>
      </c>
      <c r="AG655" s="27">
        <f t="shared" si="235"/>
        <v>1.2449899597988732</v>
      </c>
      <c r="AH655" s="31" t="s">
        <v>29</v>
      </c>
      <c r="AI655" s="31" t="s">
        <v>29</v>
      </c>
      <c r="AJ655" s="31" t="s">
        <v>29</v>
      </c>
      <c r="AK655" s="31" t="s">
        <v>29</v>
      </c>
      <c r="AL655" s="31" t="s">
        <v>29</v>
      </c>
      <c r="AM655" s="31" t="s">
        <v>29</v>
      </c>
    </row>
    <row r="656" spans="1:39" s="25" customFormat="1" x14ac:dyDescent="0.2">
      <c r="A656" s="25">
        <v>57</v>
      </c>
      <c r="B656" s="25">
        <v>7</v>
      </c>
      <c r="C656" s="26">
        <v>57.07</v>
      </c>
      <c r="D656" s="26" t="s">
        <v>314</v>
      </c>
      <c r="E656" s="9" t="s">
        <v>163</v>
      </c>
      <c r="F656" s="9">
        <v>2</v>
      </c>
      <c r="G656" s="27">
        <v>7</v>
      </c>
      <c r="H656" s="27">
        <f t="shared" si="220"/>
        <v>0.90308998699194354</v>
      </c>
      <c r="I656" s="27">
        <f t="shared" si="221"/>
        <v>2.7386127875258306</v>
      </c>
      <c r="J656" s="27">
        <v>73</v>
      </c>
      <c r="K656" s="27">
        <f t="shared" si="222"/>
        <v>1.8692317197309762</v>
      </c>
      <c r="L656" s="27">
        <f t="shared" si="223"/>
        <v>8.5732140997411239</v>
      </c>
      <c r="M656" s="27">
        <v>80</v>
      </c>
      <c r="N656" s="27">
        <f t="shared" si="224"/>
        <v>1.9084850188786497</v>
      </c>
      <c r="O656" s="27">
        <f t="shared" si="225"/>
        <v>8.9721792224631809</v>
      </c>
      <c r="P656" s="26">
        <v>72.973222965316836</v>
      </c>
      <c r="Q656" s="27">
        <f t="shared" si="218"/>
        <v>1.8690745410428524</v>
      </c>
      <c r="R656" s="27">
        <f t="shared" si="219"/>
        <v>8.5716522891048754</v>
      </c>
      <c r="S656" s="28">
        <v>51.282298280120195</v>
      </c>
      <c r="T656" s="27">
        <f t="shared" si="226"/>
        <v>1.718354670500613</v>
      </c>
      <c r="U656" s="27">
        <f t="shared" si="227"/>
        <v>7.1959918204595112</v>
      </c>
      <c r="V656" s="28">
        <v>36.653139839316758</v>
      </c>
      <c r="W656" s="27">
        <f t="shared" si="228"/>
        <v>1.5758011972175385</v>
      </c>
      <c r="X656" s="27">
        <f t="shared" si="229"/>
        <v>6.0953375492516209</v>
      </c>
      <c r="Y656" s="26">
        <f>7/3</f>
        <v>2.3333333333333335</v>
      </c>
      <c r="Z656" s="27">
        <f t="shared" si="230"/>
        <v>0.52287874528033762</v>
      </c>
      <c r="AA656" s="27">
        <f t="shared" si="231"/>
        <v>1.6832508230603465</v>
      </c>
      <c r="AB656" s="29">
        <v>200.33333333333334</v>
      </c>
      <c r="AC656" s="27">
        <f t="shared" si="232"/>
        <v>2.3039156839014696</v>
      </c>
      <c r="AD656" s="27">
        <f t="shared" si="233"/>
        <v>14.171567779654209</v>
      </c>
      <c r="AE656" s="30">
        <v>0.99</v>
      </c>
      <c r="AF656" s="27">
        <f t="shared" si="234"/>
        <v>0.29885307640970665</v>
      </c>
      <c r="AG656" s="27">
        <f t="shared" si="235"/>
        <v>1.2206555615733703</v>
      </c>
      <c r="AH656" s="31">
        <v>107.06666666666668</v>
      </c>
      <c r="AI656" s="27">
        <f t="shared" si="236"/>
        <v>2.0336917557928338</v>
      </c>
      <c r="AJ656" s="27">
        <f t="shared" si="237"/>
        <v>10.371435130523967</v>
      </c>
      <c r="AK656" s="25">
        <v>1.84</v>
      </c>
      <c r="AL656" s="27">
        <f t="shared" si="238"/>
        <v>0.45331834004703764</v>
      </c>
      <c r="AM656" s="27">
        <f t="shared" si="239"/>
        <v>1.5297058540778354</v>
      </c>
    </row>
    <row r="657" spans="1:39" s="25" customFormat="1" x14ac:dyDescent="0.2">
      <c r="A657" s="25">
        <v>57</v>
      </c>
      <c r="B657" s="25">
        <v>8</v>
      </c>
      <c r="C657" s="26">
        <v>57.08</v>
      </c>
      <c r="D657" s="26" t="s">
        <v>314</v>
      </c>
      <c r="E657" s="9" t="s">
        <v>190</v>
      </c>
      <c r="F657" s="9">
        <v>2</v>
      </c>
      <c r="G657" s="27">
        <v>8</v>
      </c>
      <c r="H657" s="27">
        <f t="shared" si="220"/>
        <v>0.95424250943932487</v>
      </c>
      <c r="I657" s="27">
        <f t="shared" si="221"/>
        <v>2.9154759474226504</v>
      </c>
      <c r="J657" s="27">
        <v>80</v>
      </c>
      <c r="K657" s="27">
        <f t="shared" si="222"/>
        <v>1.9084850188786497</v>
      </c>
      <c r="L657" s="27">
        <f t="shared" si="223"/>
        <v>8.9721792224631809</v>
      </c>
      <c r="M657" s="27">
        <v>85</v>
      </c>
      <c r="N657" s="27">
        <f t="shared" si="224"/>
        <v>1.9344984512435677</v>
      </c>
      <c r="O657" s="27">
        <f t="shared" si="225"/>
        <v>9.2466210044534645</v>
      </c>
      <c r="P657" s="26">
        <v>72.337496850313428</v>
      </c>
      <c r="Q657" s="27">
        <f t="shared" si="218"/>
        <v>1.8653260825723816</v>
      </c>
      <c r="R657" s="27">
        <f t="shared" si="219"/>
        <v>8.534488669528681</v>
      </c>
      <c r="S657" s="28">
        <v>60.157982518894293</v>
      </c>
      <c r="T657" s="27">
        <f t="shared" si="226"/>
        <v>1.7864531504590018</v>
      </c>
      <c r="U657" s="27">
        <f t="shared" si="227"/>
        <v>7.7883234729237003</v>
      </c>
      <c r="V657" s="28">
        <v>45.311397369283924</v>
      </c>
      <c r="W657" s="27">
        <f t="shared" si="228"/>
        <v>1.665687885304268</v>
      </c>
      <c r="X657" s="27">
        <f t="shared" si="229"/>
        <v>6.7684117316608274</v>
      </c>
      <c r="Y657" s="26">
        <v>5</v>
      </c>
      <c r="Z657" s="27">
        <f t="shared" si="230"/>
        <v>0.77815125038364363</v>
      </c>
      <c r="AA657" s="27">
        <f t="shared" si="231"/>
        <v>2.3452078799117149</v>
      </c>
      <c r="AB657" s="29">
        <v>347</v>
      </c>
      <c r="AC657" s="27">
        <f t="shared" si="232"/>
        <v>2.5415792439465807</v>
      </c>
      <c r="AD657" s="27">
        <f t="shared" si="233"/>
        <v>18.641351882307248</v>
      </c>
      <c r="AE657" s="30">
        <v>1.08</v>
      </c>
      <c r="AF657" s="27">
        <f t="shared" si="234"/>
        <v>0.31806333496276157</v>
      </c>
      <c r="AG657" s="27">
        <f t="shared" si="235"/>
        <v>1.2569805089976536</v>
      </c>
      <c r="AH657" s="31" t="s">
        <v>29</v>
      </c>
      <c r="AI657" s="31" t="s">
        <v>29</v>
      </c>
      <c r="AJ657" s="31" t="s">
        <v>29</v>
      </c>
      <c r="AK657" s="25">
        <v>2.3849999999999998</v>
      </c>
      <c r="AL657" s="27">
        <f t="shared" si="238"/>
        <v>0.52955867302116311</v>
      </c>
      <c r="AM657" s="27">
        <f t="shared" si="239"/>
        <v>1.6985287751463027</v>
      </c>
    </row>
    <row r="658" spans="1:39" s="25" customFormat="1" x14ac:dyDescent="0.2">
      <c r="A658" s="25">
        <v>57</v>
      </c>
      <c r="B658" s="25">
        <v>9</v>
      </c>
      <c r="C658" s="26">
        <v>57.09</v>
      </c>
      <c r="D658" s="26" t="s">
        <v>313</v>
      </c>
      <c r="E658" s="9" t="s">
        <v>11</v>
      </c>
      <c r="F658" s="9">
        <v>2</v>
      </c>
      <c r="G658" s="27">
        <v>15</v>
      </c>
      <c r="H658" s="27">
        <f t="shared" si="220"/>
        <v>1.2041199826559248</v>
      </c>
      <c r="I658" s="27">
        <f t="shared" si="221"/>
        <v>3.9370039370059056</v>
      </c>
      <c r="J658" s="27">
        <v>58</v>
      </c>
      <c r="K658" s="27">
        <f t="shared" si="222"/>
        <v>1.7708520116421442</v>
      </c>
      <c r="L658" s="27">
        <f t="shared" si="223"/>
        <v>7.6485292703891776</v>
      </c>
      <c r="M658" s="27">
        <v>65</v>
      </c>
      <c r="N658" s="27">
        <f t="shared" si="224"/>
        <v>1.8195439355418688</v>
      </c>
      <c r="O658" s="27">
        <f t="shared" si="225"/>
        <v>8.0932070281193234</v>
      </c>
      <c r="P658" s="26">
        <v>49.578123060489155</v>
      </c>
      <c r="Q658" s="27">
        <f t="shared" si="218"/>
        <v>1.7039627087648683</v>
      </c>
      <c r="R658" s="27">
        <f t="shared" si="219"/>
        <v>7.0765897903219708</v>
      </c>
      <c r="S658" s="28" t="s">
        <v>29</v>
      </c>
      <c r="T658" s="31" t="s">
        <v>29</v>
      </c>
      <c r="U658" s="31" t="s">
        <v>29</v>
      </c>
      <c r="V658" s="28" t="s">
        <v>29</v>
      </c>
      <c r="W658" s="31" t="s">
        <v>29</v>
      </c>
      <c r="X658" s="31" t="s">
        <v>29</v>
      </c>
      <c r="Y658" s="26">
        <v>0.66666666666666663</v>
      </c>
      <c r="Z658" s="27">
        <f t="shared" si="230"/>
        <v>0.22184874961635634</v>
      </c>
      <c r="AA658" s="27">
        <f t="shared" si="231"/>
        <v>1.0801234497346432</v>
      </c>
      <c r="AB658" s="29">
        <v>237.83333333333334</v>
      </c>
      <c r="AC658" s="27">
        <f t="shared" si="232"/>
        <v>2.378094940013701</v>
      </c>
      <c r="AD658" s="27">
        <f t="shared" si="233"/>
        <v>15.438048235879215</v>
      </c>
      <c r="AE658" s="30">
        <v>0.8</v>
      </c>
      <c r="AF658" s="27">
        <f t="shared" si="234"/>
        <v>0.25527250510330607</v>
      </c>
      <c r="AG658" s="27">
        <f t="shared" si="235"/>
        <v>1.1401754250991381</v>
      </c>
      <c r="AH658" s="31">
        <v>222.16666666666666</v>
      </c>
      <c r="AI658" s="27">
        <f t="shared" si="236"/>
        <v>2.3486293266283655</v>
      </c>
      <c r="AJ658" s="27">
        <f t="shared" si="237"/>
        <v>14.922019523732928</v>
      </c>
      <c r="AK658" s="25">
        <v>1.68</v>
      </c>
      <c r="AL658" s="27">
        <f t="shared" si="238"/>
        <v>0.42813479402878879</v>
      </c>
      <c r="AM658" s="27">
        <f t="shared" si="239"/>
        <v>1.4764823060233399</v>
      </c>
    </row>
    <row r="659" spans="1:39" s="25" customFormat="1" x14ac:dyDescent="0.2">
      <c r="A659" s="25">
        <v>57</v>
      </c>
      <c r="B659" s="25">
        <v>10</v>
      </c>
      <c r="C659" s="26">
        <v>57.1</v>
      </c>
      <c r="D659" s="26" t="s">
        <v>314</v>
      </c>
      <c r="E659" s="9" t="s">
        <v>266</v>
      </c>
      <c r="F659" s="9">
        <v>2</v>
      </c>
      <c r="G659" s="27">
        <v>8</v>
      </c>
      <c r="H659" s="27">
        <f t="shared" si="220"/>
        <v>0.95424250943932487</v>
      </c>
      <c r="I659" s="27">
        <f t="shared" si="221"/>
        <v>2.9154759474226504</v>
      </c>
      <c r="J659" s="27">
        <v>80</v>
      </c>
      <c r="K659" s="27">
        <f t="shared" si="222"/>
        <v>1.9084850188786497</v>
      </c>
      <c r="L659" s="27">
        <f t="shared" si="223"/>
        <v>8.9721792224631809</v>
      </c>
      <c r="M659" s="27">
        <v>85</v>
      </c>
      <c r="N659" s="27">
        <f t="shared" si="224"/>
        <v>1.9344984512435677</v>
      </c>
      <c r="O659" s="27">
        <f t="shared" si="225"/>
        <v>9.2466210044534645</v>
      </c>
      <c r="P659" s="26">
        <v>73.070539102906039</v>
      </c>
      <c r="Q659" s="27">
        <f t="shared" si="218"/>
        <v>1.8696455055610754</v>
      </c>
      <c r="R659" s="27">
        <f t="shared" si="219"/>
        <v>8.5773270371897343</v>
      </c>
      <c r="S659" s="28">
        <v>71.344391611530639</v>
      </c>
      <c r="T659" s="27">
        <f t="shared" si="226"/>
        <v>1.8594048687436004</v>
      </c>
      <c r="U659" s="27">
        <f t="shared" si="227"/>
        <v>8.4761071024103174</v>
      </c>
      <c r="V659" s="28">
        <v>61.640113066596825</v>
      </c>
      <c r="W659" s="27">
        <f t="shared" si="228"/>
        <v>1.7968525329604037</v>
      </c>
      <c r="X659" s="27">
        <f t="shared" si="229"/>
        <v>7.8829000416469084</v>
      </c>
      <c r="Y659" s="26">
        <v>1</v>
      </c>
      <c r="Z659" s="27">
        <f t="shared" si="230"/>
        <v>0.3010299956639812</v>
      </c>
      <c r="AA659" s="27">
        <f t="shared" si="231"/>
        <v>1.2247448713915889</v>
      </c>
      <c r="AB659" s="29">
        <v>153</v>
      </c>
      <c r="AC659" s="27">
        <f t="shared" si="232"/>
        <v>2.1875207208364631</v>
      </c>
      <c r="AD659" s="27">
        <f t="shared" si="233"/>
        <v>12.389511693363866</v>
      </c>
      <c r="AE659" s="30" t="s">
        <v>29</v>
      </c>
      <c r="AF659" s="31" t="s">
        <v>29</v>
      </c>
      <c r="AG659" s="31" t="s">
        <v>29</v>
      </c>
      <c r="AH659" s="31">
        <v>29.433333333333334</v>
      </c>
      <c r="AI659" s="27">
        <f t="shared" si="236"/>
        <v>1.4833495228146365</v>
      </c>
      <c r="AJ659" s="27">
        <f t="shared" si="237"/>
        <v>5.4711363840918219</v>
      </c>
      <c r="AK659" s="25">
        <v>2.0699999999999998</v>
      </c>
      <c r="AL659" s="27">
        <f t="shared" si="238"/>
        <v>0.48713837547718647</v>
      </c>
      <c r="AM659" s="27">
        <f t="shared" si="239"/>
        <v>1.6031219541881396</v>
      </c>
    </row>
    <row r="660" spans="1:39" s="25" customFormat="1" x14ac:dyDescent="0.2">
      <c r="A660" s="25">
        <v>57</v>
      </c>
      <c r="B660" s="25">
        <v>11</v>
      </c>
      <c r="C660" s="26">
        <v>57.11</v>
      </c>
      <c r="D660" s="26" t="s">
        <v>314</v>
      </c>
      <c r="E660" s="9" t="s">
        <v>245</v>
      </c>
      <c r="F660" s="9">
        <v>2</v>
      </c>
      <c r="G660" s="27">
        <v>14</v>
      </c>
      <c r="H660" s="27">
        <f t="shared" si="220"/>
        <v>1.1760912590556813</v>
      </c>
      <c r="I660" s="27">
        <f t="shared" si="221"/>
        <v>3.8078865529319543</v>
      </c>
      <c r="J660" s="27">
        <v>85</v>
      </c>
      <c r="K660" s="27">
        <f t="shared" si="222"/>
        <v>1.9344984512435677</v>
      </c>
      <c r="L660" s="27">
        <f t="shared" si="223"/>
        <v>9.2466210044534645</v>
      </c>
      <c r="M660" s="27">
        <v>92</v>
      </c>
      <c r="N660" s="27">
        <f t="shared" si="224"/>
        <v>1.968482948553935</v>
      </c>
      <c r="O660" s="27">
        <f t="shared" si="225"/>
        <v>9.6176920308356717</v>
      </c>
      <c r="P660" s="26">
        <v>83.996766427894414</v>
      </c>
      <c r="Q660" s="27">
        <f t="shared" si="218"/>
        <v>1.9294024039585915</v>
      </c>
      <c r="R660" s="27">
        <f t="shared" si="219"/>
        <v>9.1922122706068112</v>
      </c>
      <c r="S660" s="28">
        <v>68.393624363563873</v>
      </c>
      <c r="T660" s="27">
        <f t="shared" si="226"/>
        <v>1.8413195708739127</v>
      </c>
      <c r="U660" s="27">
        <f t="shared" si="227"/>
        <v>8.3002183322828245</v>
      </c>
      <c r="V660" s="28">
        <v>68.307516650025491</v>
      </c>
      <c r="W660" s="27">
        <f t="shared" si="228"/>
        <v>1.8407803379682561</v>
      </c>
      <c r="X660" s="27">
        <f t="shared" si="229"/>
        <v>8.2950296352710815</v>
      </c>
      <c r="Y660" s="26">
        <v>2</v>
      </c>
      <c r="Z660" s="27">
        <f t="shared" si="230"/>
        <v>0.47712125471966244</v>
      </c>
      <c r="AA660" s="27">
        <f t="shared" si="231"/>
        <v>1.5811388300841898</v>
      </c>
      <c r="AB660" s="29">
        <v>233.66666666666666</v>
      </c>
      <c r="AC660" s="27">
        <f t="shared" si="232"/>
        <v>2.3704514044224498</v>
      </c>
      <c r="AD660" s="27">
        <f t="shared" si="233"/>
        <v>15.302505241517373</v>
      </c>
      <c r="AE660" s="30">
        <v>0.87</v>
      </c>
      <c r="AF660" s="27">
        <f t="shared" si="234"/>
        <v>0.27184160653649897</v>
      </c>
      <c r="AG660" s="27">
        <f t="shared" si="235"/>
        <v>1.1704699910719625</v>
      </c>
      <c r="AH660" s="31">
        <v>9.9333333333333353</v>
      </c>
      <c r="AI660" s="27">
        <f t="shared" si="236"/>
        <v>1.0387525889920166</v>
      </c>
      <c r="AJ660" s="27">
        <f t="shared" si="237"/>
        <v>3.230067078766838</v>
      </c>
      <c r="AK660" s="25">
        <v>2.2400000000000002</v>
      </c>
      <c r="AL660" s="27">
        <f t="shared" si="238"/>
        <v>0.51054501020661214</v>
      </c>
      <c r="AM660" s="27">
        <f t="shared" si="239"/>
        <v>1.6552945357246849</v>
      </c>
    </row>
    <row r="661" spans="1:39" s="25" customFormat="1" x14ac:dyDescent="0.2">
      <c r="A661" s="25">
        <v>57</v>
      </c>
      <c r="B661" s="25">
        <v>12</v>
      </c>
      <c r="C661" s="26">
        <v>57.12</v>
      </c>
      <c r="D661" s="26" t="s">
        <v>312</v>
      </c>
      <c r="E661" s="9" t="s">
        <v>9</v>
      </c>
      <c r="F661" s="9">
        <v>2</v>
      </c>
      <c r="G661" s="27">
        <v>12</v>
      </c>
      <c r="H661" s="27">
        <f t="shared" si="220"/>
        <v>1.1139433523068367</v>
      </c>
      <c r="I661" s="27">
        <f t="shared" si="221"/>
        <v>3.5355339059327378</v>
      </c>
      <c r="J661" s="27">
        <v>114</v>
      </c>
      <c r="K661" s="27">
        <f t="shared" si="222"/>
        <v>2.0606978403536118</v>
      </c>
      <c r="L661" s="27">
        <f t="shared" si="223"/>
        <v>10.700467279516348</v>
      </c>
      <c r="M661" s="27">
        <v>122</v>
      </c>
      <c r="N661" s="27">
        <f t="shared" si="224"/>
        <v>2.0899051114393981</v>
      </c>
      <c r="O661" s="27">
        <f t="shared" si="225"/>
        <v>11.067971810589327</v>
      </c>
      <c r="P661" s="26">
        <v>70.724909842718162</v>
      </c>
      <c r="Q661" s="27">
        <f t="shared" si="218"/>
        <v>1.8556700110158455</v>
      </c>
      <c r="R661" s="27">
        <f t="shared" si="219"/>
        <v>8.4394851645534725</v>
      </c>
      <c r="S661" s="28">
        <v>57.108816960300345</v>
      </c>
      <c r="T661" s="27">
        <f t="shared" si="226"/>
        <v>1.7642420337102669</v>
      </c>
      <c r="U661" s="27">
        <f t="shared" si="227"/>
        <v>7.59004723043937</v>
      </c>
      <c r="V661" s="28">
        <v>47.412342733356418</v>
      </c>
      <c r="W661" s="27">
        <f t="shared" si="228"/>
        <v>1.6849560991984474</v>
      </c>
      <c r="X661" s="27">
        <f t="shared" si="229"/>
        <v>6.921874221145341</v>
      </c>
      <c r="Y661" s="35" t="s">
        <v>29</v>
      </c>
      <c r="Z661" s="31" t="s">
        <v>29</v>
      </c>
      <c r="AA661" s="31" t="s">
        <v>29</v>
      </c>
      <c r="AB661" s="31" t="s">
        <v>29</v>
      </c>
      <c r="AC661" s="31" t="s">
        <v>29</v>
      </c>
      <c r="AD661" s="31" t="s">
        <v>29</v>
      </c>
      <c r="AE661" s="31" t="s">
        <v>29</v>
      </c>
      <c r="AF661" s="31" t="s">
        <v>29</v>
      </c>
      <c r="AG661" s="31" t="s">
        <v>29</v>
      </c>
      <c r="AH661" s="31" t="s">
        <v>29</v>
      </c>
      <c r="AI661" s="31" t="s">
        <v>29</v>
      </c>
      <c r="AJ661" s="31" t="s">
        <v>29</v>
      </c>
      <c r="AK661" s="31" t="s">
        <v>29</v>
      </c>
      <c r="AL661" s="31" t="s">
        <v>29</v>
      </c>
      <c r="AM661" s="31" t="s">
        <v>29</v>
      </c>
    </row>
    <row r="662" spans="1:39" s="25" customFormat="1" x14ac:dyDescent="0.2">
      <c r="A662" s="25">
        <v>58</v>
      </c>
      <c r="B662" s="25">
        <v>1</v>
      </c>
      <c r="C662" s="26">
        <v>58.01</v>
      </c>
      <c r="D662" s="26" t="s">
        <v>317</v>
      </c>
      <c r="E662" s="9" t="s">
        <v>226</v>
      </c>
      <c r="F662" s="9">
        <v>1</v>
      </c>
      <c r="G662" s="27">
        <v>8</v>
      </c>
      <c r="H662" s="27">
        <f t="shared" si="220"/>
        <v>0.95424250943932487</v>
      </c>
      <c r="I662" s="27">
        <f t="shared" si="221"/>
        <v>2.9154759474226504</v>
      </c>
      <c r="J662" s="27">
        <v>85</v>
      </c>
      <c r="K662" s="27">
        <f t="shared" si="222"/>
        <v>1.9344984512435677</v>
      </c>
      <c r="L662" s="27">
        <f t="shared" si="223"/>
        <v>9.2466210044534645</v>
      </c>
      <c r="M662" s="27">
        <v>92</v>
      </c>
      <c r="N662" s="27">
        <f t="shared" si="224"/>
        <v>1.968482948553935</v>
      </c>
      <c r="O662" s="27">
        <f t="shared" si="225"/>
        <v>9.6176920308356717</v>
      </c>
      <c r="P662" s="26">
        <v>50.512562425994666</v>
      </c>
      <c r="Q662" s="27">
        <f t="shared" si="218"/>
        <v>1.7119131538369123</v>
      </c>
      <c r="R662" s="27">
        <f t="shared" si="219"/>
        <v>7.142307920133006</v>
      </c>
      <c r="S662" s="28">
        <v>37.968580358883571</v>
      </c>
      <c r="T662" s="27">
        <f t="shared" si="226"/>
        <v>1.590714584557549</v>
      </c>
      <c r="U662" s="27">
        <f t="shared" si="227"/>
        <v>6.202304439390538</v>
      </c>
      <c r="V662" s="28">
        <v>31.105217459055101</v>
      </c>
      <c r="W662" s="27">
        <f t="shared" si="228"/>
        <v>1.5065756158799182</v>
      </c>
      <c r="X662" s="27">
        <f t="shared" si="229"/>
        <v>5.6218517820247715</v>
      </c>
      <c r="Y662" s="26">
        <v>3.6666666666666665</v>
      </c>
      <c r="Z662" s="27">
        <f t="shared" si="230"/>
        <v>0.66900678095857558</v>
      </c>
      <c r="AA662" s="27">
        <f t="shared" si="231"/>
        <v>2.0412414523193148</v>
      </c>
      <c r="AB662" s="29">
        <v>195.5</v>
      </c>
      <c r="AC662" s="27">
        <f t="shared" si="232"/>
        <v>2.2933625547114453</v>
      </c>
      <c r="AD662" s="27">
        <f t="shared" si="233"/>
        <v>14</v>
      </c>
      <c r="AE662" s="30">
        <v>1.35</v>
      </c>
      <c r="AF662" s="27">
        <f t="shared" si="234"/>
        <v>0.37106786227173627</v>
      </c>
      <c r="AG662" s="27">
        <f t="shared" si="235"/>
        <v>1.3601470508735443</v>
      </c>
      <c r="AH662" s="31">
        <v>0.86666666666666659</v>
      </c>
      <c r="AI662" s="27">
        <f t="shared" si="236"/>
        <v>0.27106677228653797</v>
      </c>
      <c r="AJ662" s="27">
        <f t="shared" si="237"/>
        <v>1.1690451944500122</v>
      </c>
      <c r="AK662" s="25">
        <v>2.59</v>
      </c>
      <c r="AL662" s="27">
        <f t="shared" si="238"/>
        <v>0.55509444857831913</v>
      </c>
      <c r="AM662" s="27">
        <f t="shared" si="239"/>
        <v>1.7578395831246945</v>
      </c>
    </row>
    <row r="663" spans="1:39" s="25" customFormat="1" x14ac:dyDescent="0.2">
      <c r="A663" s="25">
        <v>58</v>
      </c>
      <c r="B663" s="25">
        <v>2</v>
      </c>
      <c r="C663" s="26">
        <v>58.02</v>
      </c>
      <c r="D663" s="26" t="s">
        <v>313</v>
      </c>
      <c r="E663" s="9" t="s">
        <v>11</v>
      </c>
      <c r="F663" s="9">
        <v>1</v>
      </c>
      <c r="G663" s="27">
        <v>13</v>
      </c>
      <c r="H663" s="27">
        <f t="shared" si="220"/>
        <v>1.146128035678238</v>
      </c>
      <c r="I663" s="27">
        <f t="shared" si="221"/>
        <v>3.6742346141747673</v>
      </c>
      <c r="J663" s="27">
        <v>58</v>
      </c>
      <c r="K663" s="27">
        <f t="shared" si="222"/>
        <v>1.7708520116421442</v>
      </c>
      <c r="L663" s="27">
        <f t="shared" si="223"/>
        <v>7.6485292703891776</v>
      </c>
      <c r="M663" s="27">
        <v>65</v>
      </c>
      <c r="N663" s="27">
        <f t="shared" si="224"/>
        <v>1.8195439355418688</v>
      </c>
      <c r="O663" s="27">
        <f t="shared" si="225"/>
        <v>8.0932070281193234</v>
      </c>
      <c r="P663" s="26">
        <v>43.544579337013694</v>
      </c>
      <c r="Q663" s="27">
        <f t="shared" si="218"/>
        <v>1.6487948619698098</v>
      </c>
      <c r="R663" s="27">
        <f t="shared" si="219"/>
        <v>6.6366090239680151</v>
      </c>
      <c r="S663" s="28" t="s">
        <v>29</v>
      </c>
      <c r="T663" s="31" t="s">
        <v>29</v>
      </c>
      <c r="U663" s="31" t="s">
        <v>29</v>
      </c>
      <c r="V663" s="28" t="s">
        <v>29</v>
      </c>
      <c r="W663" s="31" t="s">
        <v>29</v>
      </c>
      <c r="X663" s="31" t="s">
        <v>29</v>
      </c>
      <c r="Y663" s="26">
        <v>0.33333333333333331</v>
      </c>
      <c r="Z663" s="27">
        <f t="shared" si="230"/>
        <v>0.12493873660829993</v>
      </c>
      <c r="AA663" s="27">
        <f t="shared" si="231"/>
        <v>0.91287092917527679</v>
      </c>
      <c r="AB663" s="29">
        <v>199.83333333333334</v>
      </c>
      <c r="AC663" s="27">
        <f t="shared" si="232"/>
        <v>2.3028357965272437</v>
      </c>
      <c r="AD663" s="27">
        <f t="shared" si="233"/>
        <v>14.153915830374764</v>
      </c>
      <c r="AE663" s="30">
        <v>0.71</v>
      </c>
      <c r="AF663" s="27">
        <f t="shared" si="234"/>
        <v>0.23299611039215382</v>
      </c>
      <c r="AG663" s="27">
        <f t="shared" si="235"/>
        <v>1.1000000000000001</v>
      </c>
      <c r="AH663" s="31">
        <v>213.43333333333337</v>
      </c>
      <c r="AI663" s="27">
        <f t="shared" si="236"/>
        <v>2.3312922966807057</v>
      </c>
      <c r="AJ663" s="27">
        <f t="shared" si="237"/>
        <v>14.626460041080801</v>
      </c>
      <c r="AK663" s="25">
        <v>1.68</v>
      </c>
      <c r="AL663" s="27">
        <f t="shared" si="238"/>
        <v>0.42813479402878879</v>
      </c>
      <c r="AM663" s="27">
        <f t="shared" si="239"/>
        <v>1.4764823060233399</v>
      </c>
    </row>
    <row r="664" spans="1:39" s="25" customFormat="1" x14ac:dyDescent="0.2">
      <c r="A664" s="25">
        <v>58</v>
      </c>
      <c r="B664" s="25">
        <v>3</v>
      </c>
      <c r="C664" s="26">
        <v>58.03</v>
      </c>
      <c r="D664" s="26" t="s">
        <v>317</v>
      </c>
      <c r="E664" s="9" t="s">
        <v>230</v>
      </c>
      <c r="F664" s="9">
        <v>1</v>
      </c>
      <c r="G664" s="27">
        <v>8</v>
      </c>
      <c r="H664" s="27">
        <f t="shared" si="220"/>
        <v>0.95424250943932487</v>
      </c>
      <c r="I664" s="27">
        <f t="shared" si="221"/>
        <v>2.9154759474226504</v>
      </c>
      <c r="J664" s="27">
        <v>92</v>
      </c>
      <c r="K664" s="27">
        <f t="shared" si="222"/>
        <v>1.968482948553935</v>
      </c>
      <c r="L664" s="27">
        <f t="shared" si="223"/>
        <v>9.6176920308356717</v>
      </c>
      <c r="M664" s="27">
        <v>92</v>
      </c>
      <c r="N664" s="27">
        <f t="shared" si="224"/>
        <v>1.968482948553935</v>
      </c>
      <c r="O664" s="27">
        <f t="shared" si="225"/>
        <v>9.6176920308356717</v>
      </c>
      <c r="P664" s="26">
        <v>77.668606547389302</v>
      </c>
      <c r="Q664" s="27">
        <f t="shared" si="218"/>
        <v>1.8958014576034865</v>
      </c>
      <c r="R664" s="27">
        <f t="shared" si="219"/>
        <v>8.8413011795430485</v>
      </c>
      <c r="S664" s="28">
        <v>57.173985537737231</v>
      </c>
      <c r="T664" s="27">
        <f t="shared" si="226"/>
        <v>1.7647288186161931</v>
      </c>
      <c r="U664" s="27">
        <f t="shared" si="227"/>
        <v>7.5943390454823145</v>
      </c>
      <c r="V664" s="28">
        <v>47.29699275920688</v>
      </c>
      <c r="W664" s="27">
        <f t="shared" si="228"/>
        <v>1.6839200899908151</v>
      </c>
      <c r="X664" s="27">
        <f t="shared" si="229"/>
        <v>6.913536921085103</v>
      </c>
      <c r="Y664" s="26">
        <v>2.3333333333333335</v>
      </c>
      <c r="Z664" s="27">
        <f t="shared" si="230"/>
        <v>0.52287874528033762</v>
      </c>
      <c r="AA664" s="27">
        <f t="shared" si="231"/>
        <v>1.6832508230603465</v>
      </c>
      <c r="AB664" s="29">
        <v>217.33333333333334</v>
      </c>
      <c r="AC664" s="27">
        <f t="shared" si="232"/>
        <v>2.3391200452721206</v>
      </c>
      <c r="AD664" s="27">
        <f t="shared" si="233"/>
        <v>14.759177935553637</v>
      </c>
      <c r="AE664" s="30">
        <v>1.29</v>
      </c>
      <c r="AF664" s="27">
        <f t="shared" si="234"/>
        <v>0.35983548233988799</v>
      </c>
      <c r="AG664" s="27">
        <f t="shared" si="235"/>
        <v>1.3379088160259651</v>
      </c>
      <c r="AH664" s="31">
        <v>2.8666666666666667</v>
      </c>
      <c r="AI664" s="27">
        <f t="shared" si="236"/>
        <v>0.5873367345072561</v>
      </c>
      <c r="AJ664" s="27">
        <f t="shared" si="237"/>
        <v>1.8348478592697179</v>
      </c>
      <c r="AK664" s="25">
        <v>2.2200000000000002</v>
      </c>
      <c r="AL664" s="27">
        <f t="shared" si="238"/>
        <v>0.50785587169583091</v>
      </c>
      <c r="AM664" s="27">
        <f t="shared" si="239"/>
        <v>1.6492422502470643</v>
      </c>
    </row>
    <row r="665" spans="1:39" s="25" customFormat="1" x14ac:dyDescent="0.2">
      <c r="A665" s="25">
        <v>58</v>
      </c>
      <c r="B665" s="25">
        <v>4</v>
      </c>
      <c r="C665" s="26">
        <v>58.04</v>
      </c>
      <c r="D665" s="26" t="s">
        <v>317</v>
      </c>
      <c r="E665" s="9" t="s">
        <v>173</v>
      </c>
      <c r="F665" s="9">
        <v>1</v>
      </c>
      <c r="G665" s="27">
        <v>13</v>
      </c>
      <c r="H665" s="27">
        <f t="shared" si="220"/>
        <v>1.146128035678238</v>
      </c>
      <c r="I665" s="27">
        <f t="shared" si="221"/>
        <v>3.6742346141747673</v>
      </c>
      <c r="J665" s="27">
        <v>80</v>
      </c>
      <c r="K665" s="27">
        <f t="shared" si="222"/>
        <v>1.9084850188786497</v>
      </c>
      <c r="L665" s="27">
        <f t="shared" si="223"/>
        <v>8.9721792224631809</v>
      </c>
      <c r="M665" s="27">
        <v>92</v>
      </c>
      <c r="N665" s="27">
        <f t="shared" si="224"/>
        <v>1.968482948553935</v>
      </c>
      <c r="O665" s="27">
        <f t="shared" si="225"/>
        <v>9.6176920308356717</v>
      </c>
      <c r="P665" s="26">
        <v>62.76591732794747</v>
      </c>
      <c r="Q665" s="27">
        <f t="shared" si="218"/>
        <v>1.8045886117700018</v>
      </c>
      <c r="R665" s="27">
        <f t="shared" si="219"/>
        <v>7.9539875111762317</v>
      </c>
      <c r="S665" s="28">
        <v>49.802584671669372</v>
      </c>
      <c r="T665" s="27">
        <f t="shared" si="226"/>
        <v>1.7058858083486486</v>
      </c>
      <c r="U665" s="27">
        <f t="shared" si="227"/>
        <v>7.0924315063079302</v>
      </c>
      <c r="V665" s="28">
        <v>42.363811485475267</v>
      </c>
      <c r="W665" s="27">
        <f t="shared" si="228"/>
        <v>1.6371274477545137</v>
      </c>
      <c r="X665" s="27">
        <f t="shared" si="229"/>
        <v>6.547046012170318</v>
      </c>
      <c r="Y665" s="26">
        <v>2.3333333333333335</v>
      </c>
      <c r="Z665" s="27">
        <f t="shared" si="230"/>
        <v>0.52287874528033762</v>
      </c>
      <c r="AA665" s="27">
        <f t="shared" si="231"/>
        <v>1.6832508230603465</v>
      </c>
      <c r="AB665" s="29">
        <v>212.83333333333334</v>
      </c>
      <c r="AC665" s="27">
        <f t="shared" si="232"/>
        <v>2.3300754059912849</v>
      </c>
      <c r="AD665" s="27">
        <f t="shared" si="233"/>
        <v>14.60593486680443</v>
      </c>
      <c r="AE665" s="30">
        <v>1.37</v>
      </c>
      <c r="AF665" s="27">
        <f t="shared" si="234"/>
        <v>0.37474834601010387</v>
      </c>
      <c r="AG665" s="27">
        <f t="shared" si="235"/>
        <v>1.3674794331177345</v>
      </c>
      <c r="AH665" s="31">
        <v>4.4333333333333327</v>
      </c>
      <c r="AI665" s="27">
        <f t="shared" si="236"/>
        <v>0.73506634968429529</v>
      </c>
      <c r="AJ665" s="27">
        <f t="shared" si="237"/>
        <v>2.2211108331943574</v>
      </c>
      <c r="AK665" s="25">
        <v>2.2200000000000002</v>
      </c>
      <c r="AL665" s="27">
        <f t="shared" si="238"/>
        <v>0.50785587169583091</v>
      </c>
      <c r="AM665" s="27">
        <f t="shared" si="239"/>
        <v>1.6492422502470643</v>
      </c>
    </row>
    <row r="666" spans="1:39" s="25" customFormat="1" x14ac:dyDescent="0.2">
      <c r="A666" s="25">
        <v>58</v>
      </c>
      <c r="B666" s="25">
        <v>5</v>
      </c>
      <c r="C666" s="26">
        <v>58.05</v>
      </c>
      <c r="D666" s="26" t="s">
        <v>317</v>
      </c>
      <c r="E666" s="9" t="s">
        <v>207</v>
      </c>
      <c r="F666" s="9">
        <v>1</v>
      </c>
      <c r="G666" s="27">
        <v>5</v>
      </c>
      <c r="H666" s="27">
        <f t="shared" si="220"/>
        <v>0.77815125038364363</v>
      </c>
      <c r="I666" s="27">
        <f t="shared" si="221"/>
        <v>2.3452078799117149</v>
      </c>
      <c r="J666" s="27">
        <v>80</v>
      </c>
      <c r="K666" s="27">
        <f t="shared" si="222"/>
        <v>1.9084850188786497</v>
      </c>
      <c r="L666" s="27">
        <f t="shared" si="223"/>
        <v>8.9721792224631809</v>
      </c>
      <c r="M666" s="27">
        <v>85</v>
      </c>
      <c r="N666" s="27">
        <f t="shared" si="224"/>
        <v>1.9344984512435677</v>
      </c>
      <c r="O666" s="27">
        <f t="shared" si="225"/>
        <v>9.2466210044534645</v>
      </c>
      <c r="P666" s="26">
        <v>81.181653526978394</v>
      </c>
      <c r="Q666" s="27">
        <f t="shared" si="218"/>
        <v>1.9147748751884217</v>
      </c>
      <c r="R666" s="27">
        <f t="shared" si="219"/>
        <v>9.0377903011177683</v>
      </c>
      <c r="S666" s="28">
        <v>58.603366360213066</v>
      </c>
      <c r="T666" s="27">
        <f t="shared" si="226"/>
        <v>1.7752707891089894</v>
      </c>
      <c r="U666" s="27">
        <f t="shared" si="227"/>
        <v>7.6878713803115275</v>
      </c>
      <c r="V666" s="28">
        <v>58.25950395997684</v>
      </c>
      <c r="W666" s="27">
        <f t="shared" si="228"/>
        <v>1.7727580118361266</v>
      </c>
      <c r="X666" s="27">
        <f t="shared" si="229"/>
        <v>7.6654748032967168</v>
      </c>
      <c r="Y666" s="26">
        <v>2.6666666666666665</v>
      </c>
      <c r="Z666" s="27">
        <f t="shared" si="230"/>
        <v>0.56427143043856254</v>
      </c>
      <c r="AA666" s="27">
        <f t="shared" si="231"/>
        <v>1.7795130420052185</v>
      </c>
      <c r="AB666" s="29">
        <v>205.66666666666666</v>
      </c>
      <c r="AC666" s="27">
        <f t="shared" si="232"/>
        <v>2.3152704347785913</v>
      </c>
      <c r="AD666" s="27">
        <f t="shared" si="233"/>
        <v>14.358505028959897</v>
      </c>
      <c r="AE666" s="30">
        <v>1.02</v>
      </c>
      <c r="AF666" s="27">
        <f t="shared" si="234"/>
        <v>0.30535136944662378</v>
      </c>
      <c r="AG666" s="27">
        <f t="shared" si="235"/>
        <v>1.2328828005937953</v>
      </c>
      <c r="AH666" s="31">
        <v>5.9666666666666659</v>
      </c>
      <c r="AI666" s="27">
        <f t="shared" si="236"/>
        <v>0.84302503139139151</v>
      </c>
      <c r="AJ666" s="27">
        <f t="shared" si="237"/>
        <v>2.5429641497014202</v>
      </c>
      <c r="AK666" s="25">
        <v>1.98</v>
      </c>
      <c r="AL666" s="27">
        <f t="shared" si="238"/>
        <v>0.47421626407625522</v>
      </c>
      <c r="AM666" s="27">
        <f t="shared" si="239"/>
        <v>1.5748015748023623</v>
      </c>
    </row>
    <row r="667" spans="1:39" s="25" customFormat="1" x14ac:dyDescent="0.2">
      <c r="A667" s="25">
        <v>58</v>
      </c>
      <c r="B667" s="25">
        <v>6</v>
      </c>
      <c r="C667" s="26">
        <v>58.06</v>
      </c>
      <c r="D667" s="26" t="s">
        <v>317</v>
      </c>
      <c r="E667" s="9" t="s">
        <v>56</v>
      </c>
      <c r="F667" s="9">
        <v>1</v>
      </c>
      <c r="G667" s="27">
        <v>8</v>
      </c>
      <c r="H667" s="27">
        <f t="shared" si="220"/>
        <v>0.95424250943932487</v>
      </c>
      <c r="I667" s="27">
        <f t="shared" si="221"/>
        <v>2.9154759474226504</v>
      </c>
      <c r="J667" s="27">
        <v>80</v>
      </c>
      <c r="K667" s="27">
        <f t="shared" si="222"/>
        <v>1.9084850188786497</v>
      </c>
      <c r="L667" s="27">
        <f t="shared" si="223"/>
        <v>8.9721792224631809</v>
      </c>
      <c r="M667" s="27">
        <v>80</v>
      </c>
      <c r="N667" s="27">
        <f t="shared" si="224"/>
        <v>1.9084850188786497</v>
      </c>
      <c r="O667" s="27">
        <f t="shared" si="225"/>
        <v>8.9721792224631809</v>
      </c>
      <c r="P667" s="26">
        <v>63.219926029422624</v>
      </c>
      <c r="Q667" s="27">
        <f t="shared" si="218"/>
        <v>1.8076698009964121</v>
      </c>
      <c r="R667" s="27">
        <f t="shared" si="219"/>
        <v>7.9824761840811416</v>
      </c>
      <c r="S667" s="28">
        <v>43.039690852523599</v>
      </c>
      <c r="T667" s="27">
        <f t="shared" si="226"/>
        <v>1.6438442616731399</v>
      </c>
      <c r="U667" s="27">
        <f t="shared" si="227"/>
        <v>6.598461248846097</v>
      </c>
      <c r="V667" s="28">
        <v>43.044971233598382</v>
      </c>
      <c r="W667" s="27">
        <f t="shared" si="228"/>
        <v>1.64389633067838</v>
      </c>
      <c r="X667" s="27">
        <f t="shared" si="229"/>
        <v>6.5988613588708152</v>
      </c>
      <c r="Y667" s="26">
        <f>13/3</f>
        <v>4.333333333333333</v>
      </c>
      <c r="Z667" s="27">
        <f t="shared" si="230"/>
        <v>0.7269987279362623</v>
      </c>
      <c r="AA667" s="27">
        <f t="shared" si="231"/>
        <v>2.1984843263788196</v>
      </c>
      <c r="AB667" s="29">
        <v>187.83333333333334</v>
      </c>
      <c r="AC667" s="27">
        <f t="shared" si="232"/>
        <v>2.2760786594797535</v>
      </c>
      <c r="AD667" s="27">
        <f t="shared" si="233"/>
        <v>13.723459233492601</v>
      </c>
      <c r="AE667" s="30">
        <v>1.23</v>
      </c>
      <c r="AF667" s="27">
        <f t="shared" si="234"/>
        <v>0.34830486304816066</v>
      </c>
      <c r="AG667" s="27">
        <f t="shared" si="235"/>
        <v>1.3152946437965904</v>
      </c>
      <c r="AH667" s="31">
        <v>7.9333333333333327</v>
      </c>
      <c r="AI667" s="27">
        <f t="shared" si="236"/>
        <v>0.95101353930912635</v>
      </c>
      <c r="AJ667" s="27">
        <f t="shared" si="237"/>
        <v>2.9040202019499337</v>
      </c>
      <c r="AK667" s="25">
        <v>2.2400000000000002</v>
      </c>
      <c r="AL667" s="27">
        <f t="shared" si="238"/>
        <v>0.51054501020661214</v>
      </c>
      <c r="AM667" s="27">
        <f t="shared" si="239"/>
        <v>1.6552945357246849</v>
      </c>
    </row>
    <row r="668" spans="1:39" s="25" customFormat="1" x14ac:dyDescent="0.2">
      <c r="A668" s="25">
        <v>58</v>
      </c>
      <c r="B668" s="25">
        <v>7</v>
      </c>
      <c r="C668" s="26">
        <v>58.07</v>
      </c>
      <c r="D668" s="26" t="s">
        <v>314</v>
      </c>
      <c r="E668" s="9" t="s">
        <v>141</v>
      </c>
      <c r="F668" s="9">
        <v>2</v>
      </c>
      <c r="G668" s="27">
        <v>13</v>
      </c>
      <c r="H668" s="27">
        <f t="shared" si="220"/>
        <v>1.146128035678238</v>
      </c>
      <c r="I668" s="27">
        <f t="shared" si="221"/>
        <v>3.6742346141747673</v>
      </c>
      <c r="J668" s="27">
        <v>85</v>
      </c>
      <c r="K668" s="27">
        <f t="shared" si="222"/>
        <v>1.9344984512435677</v>
      </c>
      <c r="L668" s="27">
        <f t="shared" si="223"/>
        <v>9.2466210044534645</v>
      </c>
      <c r="M668" s="27">
        <v>85</v>
      </c>
      <c r="N668" s="27">
        <f t="shared" si="224"/>
        <v>1.9344984512435677</v>
      </c>
      <c r="O668" s="27">
        <f t="shared" si="225"/>
        <v>9.2466210044534645</v>
      </c>
      <c r="P668" s="26">
        <v>68.131877929305631</v>
      </c>
      <c r="Q668" s="27">
        <f t="shared" si="218"/>
        <v>1.8396783544125568</v>
      </c>
      <c r="R668" s="27">
        <f t="shared" si="219"/>
        <v>8.2844358847966006</v>
      </c>
      <c r="S668" s="28">
        <v>65.907670918445547</v>
      </c>
      <c r="T668" s="27">
        <f t="shared" si="226"/>
        <v>1.8254759121859281</v>
      </c>
      <c r="U668" s="27">
        <f t="shared" si="227"/>
        <v>8.1490901896129202</v>
      </c>
      <c r="V668" s="28">
        <v>44.231570948104917</v>
      </c>
      <c r="W668" s="27">
        <f t="shared" si="228"/>
        <v>1.6554416715895053</v>
      </c>
      <c r="X668" s="27">
        <f t="shared" si="229"/>
        <v>6.6881664862729693</v>
      </c>
      <c r="Y668" s="26">
        <v>3.6666666666666665</v>
      </c>
      <c r="Z668" s="27">
        <f t="shared" si="230"/>
        <v>0.66900678095857558</v>
      </c>
      <c r="AA668" s="27">
        <f t="shared" si="231"/>
        <v>2.0412414523193148</v>
      </c>
      <c r="AB668" s="29">
        <v>262.66666666666669</v>
      </c>
      <c r="AC668" s="27">
        <f t="shared" si="232"/>
        <v>2.4210552287780143</v>
      </c>
      <c r="AD668" s="27">
        <f t="shared" si="233"/>
        <v>16.222412479858434</v>
      </c>
      <c r="AE668" s="30">
        <v>0.93</v>
      </c>
      <c r="AF668" s="27">
        <f t="shared" si="234"/>
        <v>0.28555730900777382</v>
      </c>
      <c r="AG668" s="27">
        <f t="shared" si="235"/>
        <v>1.1958260743101399</v>
      </c>
      <c r="AH668" s="31" t="s">
        <v>29</v>
      </c>
      <c r="AI668" s="31" t="s">
        <v>29</v>
      </c>
      <c r="AJ668" s="31" t="s">
        <v>29</v>
      </c>
      <c r="AK668" s="31" t="s">
        <v>29</v>
      </c>
      <c r="AL668" s="31" t="s">
        <v>29</v>
      </c>
      <c r="AM668" s="31" t="s">
        <v>29</v>
      </c>
    </row>
    <row r="669" spans="1:39" s="25" customFormat="1" x14ac:dyDescent="0.2">
      <c r="A669" s="25">
        <v>58</v>
      </c>
      <c r="B669" s="25">
        <v>8</v>
      </c>
      <c r="C669" s="26">
        <v>58.08</v>
      </c>
      <c r="D669" s="26" t="s">
        <v>314</v>
      </c>
      <c r="E669" s="9" t="s">
        <v>159</v>
      </c>
      <c r="F669" s="9">
        <v>2</v>
      </c>
      <c r="G669" s="27">
        <v>11</v>
      </c>
      <c r="H669" s="27">
        <f t="shared" si="220"/>
        <v>1.0791812460476249</v>
      </c>
      <c r="I669" s="27">
        <f t="shared" si="221"/>
        <v>3.3911649915626341</v>
      </c>
      <c r="J669" s="27">
        <v>80</v>
      </c>
      <c r="K669" s="27">
        <f t="shared" si="222"/>
        <v>1.9084850188786497</v>
      </c>
      <c r="L669" s="27">
        <f t="shared" si="223"/>
        <v>8.9721792224631809</v>
      </c>
      <c r="M669" s="27">
        <v>85</v>
      </c>
      <c r="N669" s="27">
        <f t="shared" si="224"/>
        <v>1.9344984512435677</v>
      </c>
      <c r="O669" s="27">
        <f t="shared" si="225"/>
        <v>9.2466210044534645</v>
      </c>
      <c r="P669" s="26">
        <v>63.163020526031232</v>
      </c>
      <c r="Q669" s="27">
        <f t="shared" si="218"/>
        <v>1.8072848005209692</v>
      </c>
      <c r="R669" s="27">
        <f t="shared" si="219"/>
        <v>7.9789109862205656</v>
      </c>
      <c r="S669" s="28">
        <v>47.752046032252323</v>
      </c>
      <c r="T669" s="27">
        <f t="shared" si="226"/>
        <v>1.6879928469447236</v>
      </c>
      <c r="U669" s="27">
        <f t="shared" si="227"/>
        <v>6.9463692697878026</v>
      </c>
      <c r="V669" s="28">
        <v>38.191075113039389</v>
      </c>
      <c r="W669" s="27">
        <f t="shared" si="228"/>
        <v>1.5931871774677941</v>
      </c>
      <c r="X669" s="27">
        <f t="shared" si="229"/>
        <v>6.2202150375239755</v>
      </c>
      <c r="Y669" s="26">
        <v>4.333333333333333</v>
      </c>
      <c r="Z669" s="27">
        <f t="shared" si="230"/>
        <v>0.7269987279362623</v>
      </c>
      <c r="AA669" s="27">
        <f t="shared" si="231"/>
        <v>2.1984843263788196</v>
      </c>
      <c r="AB669" s="29">
        <v>215.33333333333334</v>
      </c>
      <c r="AC669" s="27">
        <f t="shared" si="232"/>
        <v>2.335123442080707</v>
      </c>
      <c r="AD669" s="27">
        <f t="shared" si="233"/>
        <v>14.691267247359342</v>
      </c>
      <c r="AE669" s="30">
        <v>0.83</v>
      </c>
      <c r="AF669" s="27">
        <f t="shared" si="234"/>
        <v>0.26245108973042947</v>
      </c>
      <c r="AG669" s="27">
        <f t="shared" si="235"/>
        <v>1.1532562594670797</v>
      </c>
      <c r="AH669" s="31">
        <v>25.799999999999997</v>
      </c>
      <c r="AI669" s="27">
        <f t="shared" si="236"/>
        <v>1.4281347940287887</v>
      </c>
      <c r="AJ669" s="27">
        <f t="shared" si="237"/>
        <v>5.1283525619832337</v>
      </c>
      <c r="AK669" s="25">
        <v>1.83</v>
      </c>
      <c r="AL669" s="27">
        <f t="shared" si="238"/>
        <v>0.45178643552429026</v>
      </c>
      <c r="AM669" s="27">
        <f t="shared" si="239"/>
        <v>1.5264337522473748</v>
      </c>
    </row>
    <row r="670" spans="1:39" s="25" customFormat="1" x14ac:dyDescent="0.2">
      <c r="A670" s="25">
        <v>58</v>
      </c>
      <c r="B670" s="25">
        <v>9</v>
      </c>
      <c r="C670" s="26">
        <v>58.09</v>
      </c>
      <c r="D670" s="26" t="s">
        <v>314</v>
      </c>
      <c r="E670" s="9" t="s">
        <v>221</v>
      </c>
      <c r="F670" s="9">
        <v>2</v>
      </c>
      <c r="G670" s="27">
        <v>14</v>
      </c>
      <c r="H670" s="27">
        <f t="shared" si="220"/>
        <v>1.1760912590556813</v>
      </c>
      <c r="I670" s="27">
        <f t="shared" si="221"/>
        <v>3.8078865529319543</v>
      </c>
      <c r="J670" s="27">
        <v>80</v>
      </c>
      <c r="K670" s="27">
        <f t="shared" si="222"/>
        <v>1.9084850188786497</v>
      </c>
      <c r="L670" s="27">
        <f t="shared" si="223"/>
        <v>8.9721792224631809</v>
      </c>
      <c r="M670" s="27">
        <v>80</v>
      </c>
      <c r="N670" s="27">
        <f t="shared" si="224"/>
        <v>1.9084850188786497</v>
      </c>
      <c r="O670" s="27">
        <f t="shared" si="225"/>
        <v>8.9721792224631809</v>
      </c>
      <c r="P670" s="26">
        <v>72.819385195121271</v>
      </c>
      <c r="Q670" s="27">
        <f t="shared" si="218"/>
        <v>1.8681704238523482</v>
      </c>
      <c r="R670" s="27">
        <f t="shared" si="219"/>
        <v>8.5626739512328314</v>
      </c>
      <c r="S670" s="28">
        <v>58.820502210647902</v>
      </c>
      <c r="T670" s="27">
        <f t="shared" si="226"/>
        <v>1.7768500547400603</v>
      </c>
      <c r="U670" s="27">
        <f t="shared" si="227"/>
        <v>7.7019804083526404</v>
      </c>
      <c r="V670" s="28">
        <v>48.848840815167186</v>
      </c>
      <c r="W670" s="27">
        <f t="shared" si="228"/>
        <v>1.6976550636821839</v>
      </c>
      <c r="X670" s="27">
        <f t="shared" si="229"/>
        <v>7.0248730106078918</v>
      </c>
      <c r="Y670" s="26" t="s">
        <v>29</v>
      </c>
      <c r="Z670" s="31" t="s">
        <v>29</v>
      </c>
      <c r="AA670" s="31" t="s">
        <v>29</v>
      </c>
      <c r="AB670" s="29">
        <v>189.33333333333334</v>
      </c>
      <c r="AC670" s="27">
        <f t="shared" si="232"/>
        <v>2.2795148535261855</v>
      </c>
      <c r="AD670" s="27">
        <f t="shared" si="233"/>
        <v>13.778001790293589</v>
      </c>
      <c r="AE670" s="30">
        <v>1.39</v>
      </c>
      <c r="AF670" s="27">
        <f t="shared" si="234"/>
        <v>0.37839790094813763</v>
      </c>
      <c r="AG670" s="27">
        <f t="shared" si="235"/>
        <v>1.374772708486752</v>
      </c>
      <c r="AH670" s="31" t="s">
        <v>29</v>
      </c>
      <c r="AI670" s="31" t="s">
        <v>29</v>
      </c>
      <c r="AJ670" s="31" t="s">
        <v>29</v>
      </c>
      <c r="AK670" s="31" t="s">
        <v>29</v>
      </c>
      <c r="AL670" s="31" t="s">
        <v>29</v>
      </c>
      <c r="AM670" s="31" t="s">
        <v>29</v>
      </c>
    </row>
    <row r="671" spans="1:39" s="25" customFormat="1" x14ac:dyDescent="0.2">
      <c r="A671" s="25">
        <v>58</v>
      </c>
      <c r="B671" s="25">
        <v>10</v>
      </c>
      <c r="C671" s="26">
        <v>58.1</v>
      </c>
      <c r="D671" s="26" t="s">
        <v>314</v>
      </c>
      <c r="E671" s="9" t="s">
        <v>20</v>
      </c>
      <c r="F671" s="9">
        <v>2</v>
      </c>
      <c r="G671" s="27">
        <v>14</v>
      </c>
      <c r="H671" s="27">
        <f t="shared" si="220"/>
        <v>1.1760912590556813</v>
      </c>
      <c r="I671" s="27">
        <f t="shared" si="221"/>
        <v>3.8078865529319543</v>
      </c>
      <c r="J671" s="27">
        <v>92</v>
      </c>
      <c r="K671" s="27">
        <f t="shared" si="222"/>
        <v>1.968482948553935</v>
      </c>
      <c r="L671" s="27">
        <f t="shared" si="223"/>
        <v>9.6176920308356717</v>
      </c>
      <c r="M671" s="27">
        <v>92</v>
      </c>
      <c r="N671" s="27">
        <f t="shared" si="224"/>
        <v>1.968482948553935</v>
      </c>
      <c r="O671" s="27">
        <f t="shared" si="225"/>
        <v>9.6176920308356717</v>
      </c>
      <c r="P671" s="26">
        <v>63.580746350280755</v>
      </c>
      <c r="Q671" s="27">
        <f t="shared" si="218"/>
        <v>1.8101030597882271</v>
      </c>
      <c r="R671" s="27">
        <f t="shared" si="219"/>
        <v>8.0050450561056028</v>
      </c>
      <c r="S671" s="28">
        <v>57.00245914425296</v>
      </c>
      <c r="T671" s="27">
        <f t="shared" si="226"/>
        <v>1.7634464068411955</v>
      </c>
      <c r="U671" s="27">
        <f t="shared" si="227"/>
        <v>7.5830375934880445</v>
      </c>
      <c r="V671" s="28">
        <v>42.604279106681247</v>
      </c>
      <c r="W671" s="27">
        <f t="shared" si="228"/>
        <v>1.6395291108564181</v>
      </c>
      <c r="X671" s="27">
        <f t="shared" si="229"/>
        <v>6.5653849168713059</v>
      </c>
      <c r="Y671" s="26">
        <v>3.3333333333333335</v>
      </c>
      <c r="Z671" s="27">
        <f t="shared" si="230"/>
        <v>0.63682209758717434</v>
      </c>
      <c r="AA671" s="27">
        <f t="shared" si="231"/>
        <v>1.9578900207451218</v>
      </c>
      <c r="AB671" s="29">
        <v>207.66666666666666</v>
      </c>
      <c r="AC671" s="27">
        <f t="shared" si="232"/>
        <v>2.3194530784907674</v>
      </c>
      <c r="AD671" s="27">
        <f t="shared" si="233"/>
        <v>14.427982071886097</v>
      </c>
      <c r="AE671" s="30">
        <v>0.94</v>
      </c>
      <c r="AF671" s="27">
        <f t="shared" si="234"/>
        <v>0.28780172993022601</v>
      </c>
      <c r="AG671" s="27">
        <f t="shared" si="235"/>
        <v>1.2</v>
      </c>
      <c r="AH671" s="31">
        <v>6.8</v>
      </c>
      <c r="AI671" s="27">
        <f t="shared" si="236"/>
        <v>0.89209460269048035</v>
      </c>
      <c r="AJ671" s="27">
        <f t="shared" si="237"/>
        <v>2.7018512172212592</v>
      </c>
      <c r="AK671" s="25">
        <v>2.0299999999999998</v>
      </c>
      <c r="AL671" s="27">
        <f t="shared" si="238"/>
        <v>0.48144262850230496</v>
      </c>
      <c r="AM671" s="27">
        <f t="shared" si="239"/>
        <v>1.5905973720586866</v>
      </c>
    </row>
    <row r="672" spans="1:39" s="25" customFormat="1" x14ac:dyDescent="0.2">
      <c r="A672" s="25">
        <v>58</v>
      </c>
      <c r="B672" s="25">
        <v>11</v>
      </c>
      <c r="C672" s="26">
        <v>58.11</v>
      </c>
      <c r="D672" s="26" t="s">
        <v>314</v>
      </c>
      <c r="E672" s="9" t="s">
        <v>257</v>
      </c>
      <c r="F672" s="9">
        <v>2</v>
      </c>
      <c r="G672" s="27">
        <v>14</v>
      </c>
      <c r="H672" s="27">
        <f t="shared" si="220"/>
        <v>1.1760912590556813</v>
      </c>
      <c r="I672" s="27">
        <f t="shared" si="221"/>
        <v>3.8078865529319543</v>
      </c>
      <c r="J672" s="27">
        <v>85</v>
      </c>
      <c r="K672" s="27">
        <f t="shared" si="222"/>
        <v>1.9344984512435677</v>
      </c>
      <c r="L672" s="27">
        <f t="shared" si="223"/>
        <v>9.2466210044534645</v>
      </c>
      <c r="M672" s="27">
        <v>85</v>
      </c>
      <c r="N672" s="27">
        <f t="shared" si="224"/>
        <v>1.9344984512435677</v>
      </c>
      <c r="O672" s="27">
        <f t="shared" si="225"/>
        <v>9.2466210044534645</v>
      </c>
      <c r="P672" s="26">
        <v>61.027807574930165</v>
      </c>
      <c r="Q672" s="27">
        <f t="shared" si="218"/>
        <v>1.7925864309322237</v>
      </c>
      <c r="R672" s="27">
        <f t="shared" si="219"/>
        <v>7.84396631653465</v>
      </c>
      <c r="S672" s="28">
        <v>53.901579014100491</v>
      </c>
      <c r="T672" s="27">
        <f t="shared" si="226"/>
        <v>1.739584835292517</v>
      </c>
      <c r="U672" s="27">
        <f t="shared" si="227"/>
        <v>7.37574260763623</v>
      </c>
      <c r="V672" s="28">
        <v>42.892186704365137</v>
      </c>
      <c r="W672" s="27">
        <f t="shared" si="228"/>
        <v>1.6423872178917405</v>
      </c>
      <c r="X672" s="27">
        <f t="shared" si="229"/>
        <v>6.5872746036858931</v>
      </c>
      <c r="Y672" s="26">
        <v>2.3333333333333335</v>
      </c>
      <c r="Z672" s="27">
        <f t="shared" si="230"/>
        <v>0.52287874528033762</v>
      </c>
      <c r="AA672" s="27">
        <f t="shared" si="231"/>
        <v>1.6832508230603465</v>
      </c>
      <c r="AB672" s="29">
        <v>255.5</v>
      </c>
      <c r="AC672" s="27">
        <f t="shared" si="232"/>
        <v>2.409087369447835</v>
      </c>
      <c r="AD672" s="27">
        <f t="shared" si="233"/>
        <v>16</v>
      </c>
      <c r="AE672" s="30">
        <v>0.89</v>
      </c>
      <c r="AF672" s="27">
        <f t="shared" si="234"/>
        <v>0.27646180417324417</v>
      </c>
      <c r="AG672" s="27">
        <f t="shared" si="235"/>
        <v>1.1789826122551597</v>
      </c>
      <c r="AH672" s="31">
        <v>32.233333333333327</v>
      </c>
      <c r="AI672" s="27">
        <f t="shared" si="236"/>
        <v>1.5215739035919933</v>
      </c>
      <c r="AJ672" s="27">
        <f t="shared" si="237"/>
        <v>5.721305212391079</v>
      </c>
      <c r="AK672" s="25">
        <v>2.04</v>
      </c>
      <c r="AL672" s="27">
        <f t="shared" si="238"/>
        <v>0.48287358360875376</v>
      </c>
      <c r="AM672" s="27">
        <f t="shared" si="239"/>
        <v>1.5937377450509227</v>
      </c>
    </row>
    <row r="673" spans="1:39" s="25" customFormat="1" x14ac:dyDescent="0.2">
      <c r="A673" s="25">
        <v>58</v>
      </c>
      <c r="B673" s="25">
        <v>12</v>
      </c>
      <c r="C673" s="26">
        <v>58.12</v>
      </c>
      <c r="D673" s="26" t="s">
        <v>314</v>
      </c>
      <c r="E673" s="9" t="s">
        <v>268</v>
      </c>
      <c r="F673" s="9">
        <v>2</v>
      </c>
      <c r="G673" s="27">
        <v>13</v>
      </c>
      <c r="H673" s="27">
        <f t="shared" si="220"/>
        <v>1.146128035678238</v>
      </c>
      <c r="I673" s="27">
        <f t="shared" si="221"/>
        <v>3.6742346141747673</v>
      </c>
      <c r="J673" s="27">
        <v>85</v>
      </c>
      <c r="K673" s="27">
        <f t="shared" si="222"/>
        <v>1.9344984512435677</v>
      </c>
      <c r="L673" s="27">
        <f t="shared" si="223"/>
        <v>9.2466210044534645</v>
      </c>
      <c r="M673" s="27">
        <v>85</v>
      </c>
      <c r="N673" s="27">
        <f t="shared" si="224"/>
        <v>1.9344984512435677</v>
      </c>
      <c r="O673" s="27">
        <f t="shared" si="225"/>
        <v>9.2466210044534645</v>
      </c>
      <c r="P673" s="26">
        <v>75.539365579330635</v>
      </c>
      <c r="Q673" s="27">
        <f t="shared" si="218"/>
        <v>1.8838848581166252</v>
      </c>
      <c r="R673" s="27">
        <f t="shared" si="219"/>
        <v>8.7200553656115414</v>
      </c>
      <c r="S673" s="28">
        <v>57.899948382453708</v>
      </c>
      <c r="T673" s="27">
        <f t="shared" si="226"/>
        <v>1.7701149141890482</v>
      </c>
      <c r="U673" s="27">
        <f t="shared" si="227"/>
        <v>7.6419858925840547</v>
      </c>
      <c r="V673" s="28">
        <v>47.086267093311619</v>
      </c>
      <c r="W673" s="27">
        <f t="shared" si="228"/>
        <v>1.6820210643746969</v>
      </c>
      <c r="X673" s="27">
        <f t="shared" si="229"/>
        <v>6.8982800097786416</v>
      </c>
      <c r="Y673" s="26">
        <v>4</v>
      </c>
      <c r="Z673" s="27">
        <f t="shared" si="230"/>
        <v>0.69897000433601886</v>
      </c>
      <c r="AA673" s="27">
        <f t="shared" si="231"/>
        <v>2.1213203435596424</v>
      </c>
      <c r="AB673" s="29">
        <v>354</v>
      </c>
      <c r="AC673" s="27">
        <f t="shared" si="232"/>
        <v>2.5502283530550942</v>
      </c>
      <c r="AD673" s="27">
        <f t="shared" si="233"/>
        <v>18.828170383762732</v>
      </c>
      <c r="AE673" s="30">
        <v>0.86</v>
      </c>
      <c r="AF673" s="27">
        <f t="shared" si="234"/>
        <v>0.26951294421791627</v>
      </c>
      <c r="AG673" s="27">
        <f t="shared" si="235"/>
        <v>1.16619037896906</v>
      </c>
      <c r="AH673" s="31">
        <v>36.733333333333327</v>
      </c>
      <c r="AI673" s="27">
        <f t="shared" si="236"/>
        <v>1.5767251721325901</v>
      </c>
      <c r="AJ673" s="27">
        <f t="shared" si="237"/>
        <v>6.1019122685706755</v>
      </c>
      <c r="AK673" s="25">
        <v>2.11</v>
      </c>
      <c r="AL673" s="27">
        <f t="shared" si="238"/>
        <v>0.4927603890268375</v>
      </c>
      <c r="AM673" s="27">
        <f t="shared" si="239"/>
        <v>1.6155494421403511</v>
      </c>
    </row>
    <row r="674" spans="1:39" s="25" customFormat="1" x14ac:dyDescent="0.2">
      <c r="A674" s="25">
        <v>59</v>
      </c>
      <c r="B674" s="25">
        <v>1</v>
      </c>
      <c r="C674" s="26">
        <v>59.01</v>
      </c>
      <c r="D674" s="26" t="s">
        <v>317</v>
      </c>
      <c r="E674" s="9" t="s">
        <v>165</v>
      </c>
      <c r="F674" s="9">
        <v>1</v>
      </c>
      <c r="G674" s="27">
        <v>5</v>
      </c>
      <c r="H674" s="27">
        <f t="shared" si="220"/>
        <v>0.77815125038364363</v>
      </c>
      <c r="I674" s="27">
        <f t="shared" si="221"/>
        <v>2.3452078799117149</v>
      </c>
      <c r="J674" s="27">
        <v>80</v>
      </c>
      <c r="K674" s="27">
        <f t="shared" si="222"/>
        <v>1.9084850188786497</v>
      </c>
      <c r="L674" s="27">
        <f t="shared" si="223"/>
        <v>8.9721792224631809</v>
      </c>
      <c r="M674" s="27">
        <v>80</v>
      </c>
      <c r="N674" s="27">
        <f t="shared" si="224"/>
        <v>1.9084850188786497</v>
      </c>
      <c r="O674" s="27">
        <f t="shared" si="225"/>
        <v>8.9721792224631809</v>
      </c>
      <c r="P674" s="26">
        <v>53.032810181225663</v>
      </c>
      <c r="Q674" s="27">
        <f t="shared" si="218"/>
        <v>1.7326575552582766</v>
      </c>
      <c r="R674" s="27">
        <f t="shared" si="219"/>
        <v>7.3166119332123705</v>
      </c>
      <c r="S674" s="28">
        <v>55.876293769363834</v>
      </c>
      <c r="T674" s="27">
        <f t="shared" si="226"/>
        <v>1.7549312887070148</v>
      </c>
      <c r="U674" s="27">
        <f t="shared" si="227"/>
        <v>7.5084148639618888</v>
      </c>
      <c r="V674" s="28">
        <v>51.653309252576278</v>
      </c>
      <c r="W674" s="27">
        <f t="shared" si="228"/>
        <v>1.7214256717222378</v>
      </c>
      <c r="X674" s="27">
        <f t="shared" si="229"/>
        <v>7.2217248114682606</v>
      </c>
      <c r="Y674" s="26">
        <f>10/3</f>
        <v>3.3333333333333335</v>
      </c>
      <c r="Z674" s="27">
        <f t="shared" si="230"/>
        <v>0.63682209758717434</v>
      </c>
      <c r="AA674" s="27">
        <f t="shared" si="231"/>
        <v>1.9578900207451218</v>
      </c>
      <c r="AB674" s="29">
        <v>222.16666666666666</v>
      </c>
      <c r="AC674" s="27">
        <f t="shared" si="232"/>
        <v>2.3486293266283655</v>
      </c>
      <c r="AD674" s="27">
        <f t="shared" si="233"/>
        <v>14.922019523732928</v>
      </c>
      <c r="AE674" s="30">
        <v>1.46</v>
      </c>
      <c r="AF674" s="27">
        <f t="shared" si="234"/>
        <v>0.39093510710337914</v>
      </c>
      <c r="AG674" s="27">
        <f t="shared" si="235"/>
        <v>1.4</v>
      </c>
      <c r="AH674" s="31">
        <v>9.4</v>
      </c>
      <c r="AI674" s="27">
        <f t="shared" si="236"/>
        <v>1.0170333392987803</v>
      </c>
      <c r="AJ674" s="27">
        <f t="shared" si="237"/>
        <v>3.1464265445104549</v>
      </c>
      <c r="AK674" s="25">
        <v>2.2599999999999998</v>
      </c>
      <c r="AL674" s="27">
        <f t="shared" si="238"/>
        <v>0.51321760006793893</v>
      </c>
      <c r="AM674" s="27">
        <f t="shared" si="239"/>
        <v>1.6613247725836149</v>
      </c>
    </row>
    <row r="675" spans="1:39" s="25" customFormat="1" x14ac:dyDescent="0.2">
      <c r="A675" s="25">
        <v>59</v>
      </c>
      <c r="B675" s="25">
        <v>2</v>
      </c>
      <c r="C675" s="26">
        <v>59.02</v>
      </c>
      <c r="D675" s="26" t="s">
        <v>313</v>
      </c>
      <c r="E675" s="9" t="s">
        <v>11</v>
      </c>
      <c r="F675" s="9">
        <v>1</v>
      </c>
      <c r="G675" s="27">
        <v>15</v>
      </c>
      <c r="H675" s="27">
        <f t="shared" si="220"/>
        <v>1.2041199826559248</v>
      </c>
      <c r="I675" s="27">
        <f t="shared" si="221"/>
        <v>3.9370039370059056</v>
      </c>
      <c r="J675" s="27">
        <v>58</v>
      </c>
      <c r="K675" s="27">
        <f t="shared" si="222"/>
        <v>1.7708520116421442</v>
      </c>
      <c r="L675" s="27">
        <f t="shared" si="223"/>
        <v>7.6485292703891776</v>
      </c>
      <c r="M675" s="27">
        <v>65</v>
      </c>
      <c r="N675" s="27">
        <f t="shared" si="224"/>
        <v>1.8195439355418688</v>
      </c>
      <c r="O675" s="27">
        <f t="shared" si="225"/>
        <v>8.0932070281193234</v>
      </c>
      <c r="P675" s="26">
        <v>37.62417785123688</v>
      </c>
      <c r="Q675" s="27">
        <f t="shared" si="218"/>
        <v>1.5868592482006267</v>
      </c>
      <c r="R675" s="27">
        <f t="shared" si="219"/>
        <v>6.1744779415944855</v>
      </c>
      <c r="S675" s="28" t="s">
        <v>29</v>
      </c>
      <c r="T675" s="31" t="s">
        <v>29</v>
      </c>
      <c r="U675" s="31" t="s">
        <v>29</v>
      </c>
      <c r="V675" s="28" t="s">
        <v>29</v>
      </c>
      <c r="W675" s="31" t="s">
        <v>29</v>
      </c>
      <c r="X675" s="31" t="s">
        <v>29</v>
      </c>
      <c r="Y675" s="26">
        <v>0.33333333333333331</v>
      </c>
      <c r="Z675" s="27">
        <f t="shared" si="230"/>
        <v>0.12493873660829993</v>
      </c>
      <c r="AA675" s="27">
        <f t="shared" si="231"/>
        <v>0.91287092917527679</v>
      </c>
      <c r="AB675" s="29">
        <v>191.83333333333334</v>
      </c>
      <c r="AC675" s="27">
        <f t="shared" si="232"/>
        <v>2.2851821085681059</v>
      </c>
      <c r="AD675" s="27">
        <f t="shared" si="233"/>
        <v>13.868429375143148</v>
      </c>
      <c r="AE675" s="30">
        <v>0.61</v>
      </c>
      <c r="AF675" s="27">
        <f t="shared" si="234"/>
        <v>0.20682587603184968</v>
      </c>
      <c r="AG675" s="27">
        <f t="shared" si="235"/>
        <v>1.0535653752852738</v>
      </c>
      <c r="AH675" s="31">
        <v>205.23333333333332</v>
      </c>
      <c r="AI675" s="27">
        <f t="shared" si="236"/>
        <v>2.3143588613003385</v>
      </c>
      <c r="AJ675" s="27">
        <f t="shared" si="237"/>
        <v>14.343407312536771</v>
      </c>
      <c r="AK675" s="25">
        <v>1.44</v>
      </c>
      <c r="AL675" s="27">
        <f t="shared" si="238"/>
        <v>0.38738982633872943</v>
      </c>
      <c r="AM675" s="27">
        <f t="shared" si="239"/>
        <v>1.3928388277184118</v>
      </c>
    </row>
    <row r="676" spans="1:39" s="25" customFormat="1" x14ac:dyDescent="0.2">
      <c r="A676" s="25">
        <v>59</v>
      </c>
      <c r="B676" s="25">
        <v>3</v>
      </c>
      <c r="C676" s="26">
        <v>59.03</v>
      </c>
      <c r="D676" s="26" t="s">
        <v>317</v>
      </c>
      <c r="E676" s="9" t="s">
        <v>243</v>
      </c>
      <c r="F676" s="9">
        <v>1</v>
      </c>
      <c r="G676" s="27">
        <v>15</v>
      </c>
      <c r="H676" s="27">
        <f t="shared" si="220"/>
        <v>1.2041199826559248</v>
      </c>
      <c r="I676" s="27">
        <f t="shared" si="221"/>
        <v>3.9370039370059056</v>
      </c>
      <c r="J676" s="27">
        <v>85</v>
      </c>
      <c r="K676" s="27">
        <f t="shared" si="222"/>
        <v>1.9344984512435677</v>
      </c>
      <c r="L676" s="27">
        <f t="shared" si="223"/>
        <v>9.2466210044534645</v>
      </c>
      <c r="M676" s="27">
        <v>92</v>
      </c>
      <c r="N676" s="27">
        <f t="shared" si="224"/>
        <v>1.968482948553935</v>
      </c>
      <c r="O676" s="27">
        <f t="shared" si="225"/>
        <v>9.6176920308356717</v>
      </c>
      <c r="P676" s="26">
        <v>53.075870956270798</v>
      </c>
      <c r="Q676" s="27">
        <f t="shared" si="218"/>
        <v>1.733003522997052</v>
      </c>
      <c r="R676" s="27">
        <f t="shared" si="219"/>
        <v>7.3195540134813406</v>
      </c>
      <c r="S676" s="28">
        <v>51.410781729221171</v>
      </c>
      <c r="T676" s="27">
        <f t="shared" si="226"/>
        <v>1.7194206374388115</v>
      </c>
      <c r="U676" s="27">
        <f t="shared" si="227"/>
        <v>7.2049137211503904</v>
      </c>
      <c r="V676" s="28">
        <v>45.704559510467575</v>
      </c>
      <c r="W676" s="27">
        <f t="shared" si="228"/>
        <v>1.6693592804285642</v>
      </c>
      <c r="X676" s="27">
        <f t="shared" si="229"/>
        <v>6.7973935821362863</v>
      </c>
      <c r="Y676" s="26">
        <v>2.6666666666666665</v>
      </c>
      <c r="Z676" s="27">
        <f t="shared" si="230"/>
        <v>0.56427143043856254</v>
      </c>
      <c r="AA676" s="27">
        <f t="shared" si="231"/>
        <v>1.7795130420052185</v>
      </c>
      <c r="AB676" s="29">
        <v>172.16666666666666</v>
      </c>
      <c r="AC676" s="27">
        <f t="shared" si="232"/>
        <v>2.2384642971735338</v>
      </c>
      <c r="AD676" s="27">
        <f t="shared" si="233"/>
        <v>13.140268896284683</v>
      </c>
      <c r="AE676" s="30">
        <v>1.46</v>
      </c>
      <c r="AF676" s="27">
        <f t="shared" si="234"/>
        <v>0.39093510710337914</v>
      </c>
      <c r="AG676" s="27">
        <f t="shared" si="235"/>
        <v>1.4</v>
      </c>
      <c r="AH676" s="31">
        <v>3.3333333333333215E-2</v>
      </c>
      <c r="AI676" s="27">
        <f t="shared" si="236"/>
        <v>1.4240439114610193E-2</v>
      </c>
      <c r="AJ676" s="27">
        <f t="shared" si="237"/>
        <v>0.73029674334022143</v>
      </c>
      <c r="AK676" s="25">
        <v>2.34</v>
      </c>
      <c r="AL676" s="27">
        <f t="shared" si="238"/>
        <v>0.52374646681156445</v>
      </c>
      <c r="AM676" s="27">
        <f t="shared" si="239"/>
        <v>1.6852299546352716</v>
      </c>
    </row>
    <row r="677" spans="1:39" s="25" customFormat="1" x14ac:dyDescent="0.2">
      <c r="A677" s="25">
        <v>59</v>
      </c>
      <c r="B677" s="25">
        <v>4</v>
      </c>
      <c r="C677" s="26">
        <v>59.04</v>
      </c>
      <c r="D677" s="26" t="s">
        <v>317</v>
      </c>
      <c r="E677" s="9" t="s">
        <v>244</v>
      </c>
      <c r="F677" s="9">
        <v>1</v>
      </c>
      <c r="G677" s="27">
        <v>8</v>
      </c>
      <c r="H677" s="27">
        <f t="shared" si="220"/>
        <v>0.95424250943932487</v>
      </c>
      <c r="I677" s="27">
        <f t="shared" si="221"/>
        <v>2.9154759474226504</v>
      </c>
      <c r="J677" s="27">
        <v>92</v>
      </c>
      <c r="K677" s="27">
        <f t="shared" si="222"/>
        <v>1.968482948553935</v>
      </c>
      <c r="L677" s="27">
        <f t="shared" si="223"/>
        <v>9.6176920308356717</v>
      </c>
      <c r="M677" s="27">
        <v>92</v>
      </c>
      <c r="N677" s="27">
        <f t="shared" si="224"/>
        <v>1.968482948553935</v>
      </c>
      <c r="O677" s="27">
        <f t="shared" si="225"/>
        <v>9.6176920308356717</v>
      </c>
      <c r="P677" s="26">
        <v>65.528645713314063</v>
      </c>
      <c r="Q677" s="27">
        <f t="shared" si="218"/>
        <v>1.8230086828445011</v>
      </c>
      <c r="R677" s="27">
        <f t="shared" si="219"/>
        <v>8.1258012351591553</v>
      </c>
      <c r="S677" s="28">
        <v>55.225377165314654</v>
      </c>
      <c r="T677" s="27">
        <f t="shared" si="226"/>
        <v>1.74993237740719</v>
      </c>
      <c r="U677" s="27">
        <f t="shared" si="227"/>
        <v>7.4649432124641546</v>
      </c>
      <c r="V677" s="28">
        <v>41.021681949828803</v>
      </c>
      <c r="W677" s="27">
        <f t="shared" si="228"/>
        <v>1.6234734313852754</v>
      </c>
      <c r="X677" s="27">
        <f t="shared" si="229"/>
        <v>6.4437319892922922</v>
      </c>
      <c r="Y677" s="26">
        <v>2.3333333333333335</v>
      </c>
      <c r="Z677" s="27">
        <f t="shared" si="230"/>
        <v>0.52287874528033762</v>
      </c>
      <c r="AA677" s="27">
        <f t="shared" si="231"/>
        <v>1.6832508230603465</v>
      </c>
      <c r="AB677" s="29">
        <v>188.33333333333334</v>
      </c>
      <c r="AC677" s="27">
        <f t="shared" si="232"/>
        <v>2.2772270809913566</v>
      </c>
      <c r="AD677" s="27">
        <f t="shared" si="233"/>
        <v>13.741664139882525</v>
      </c>
      <c r="AE677" s="30">
        <v>0.96</v>
      </c>
      <c r="AF677" s="27">
        <f t="shared" si="234"/>
        <v>0.29225607135647602</v>
      </c>
      <c r="AG677" s="27">
        <f t="shared" si="235"/>
        <v>1.2083045973594573</v>
      </c>
      <c r="AH677" s="31">
        <v>0.23333333333333309</v>
      </c>
      <c r="AI677" s="27">
        <f t="shared" si="236"/>
        <v>9.1080469347332507E-2</v>
      </c>
      <c r="AJ677" s="27">
        <f t="shared" si="237"/>
        <v>0.85634883857767508</v>
      </c>
      <c r="AK677" s="25">
        <v>2.2599999999999998</v>
      </c>
      <c r="AL677" s="27">
        <f t="shared" si="238"/>
        <v>0.51321760006793893</v>
      </c>
      <c r="AM677" s="27">
        <f t="shared" si="239"/>
        <v>1.6613247725836149</v>
      </c>
    </row>
    <row r="678" spans="1:39" s="25" customFormat="1" x14ac:dyDescent="0.2">
      <c r="A678" s="25">
        <v>59</v>
      </c>
      <c r="B678" s="25">
        <v>5</v>
      </c>
      <c r="C678" s="26">
        <v>59.05</v>
      </c>
      <c r="D678" s="26" t="s">
        <v>317</v>
      </c>
      <c r="E678" s="9" t="s">
        <v>247</v>
      </c>
      <c r="F678" s="9">
        <v>1</v>
      </c>
      <c r="G678" s="27">
        <v>10</v>
      </c>
      <c r="H678" s="27">
        <f t="shared" si="220"/>
        <v>1.0413926851582251</v>
      </c>
      <c r="I678" s="27">
        <f t="shared" si="221"/>
        <v>3.2403703492039302</v>
      </c>
      <c r="J678" s="27">
        <v>80</v>
      </c>
      <c r="K678" s="27">
        <f t="shared" si="222"/>
        <v>1.9084850188786497</v>
      </c>
      <c r="L678" s="27">
        <f t="shared" si="223"/>
        <v>8.9721792224631809</v>
      </c>
      <c r="M678" s="27">
        <v>85</v>
      </c>
      <c r="N678" s="27">
        <f t="shared" si="224"/>
        <v>1.9344984512435677</v>
      </c>
      <c r="O678" s="27">
        <f t="shared" si="225"/>
        <v>9.2466210044534645</v>
      </c>
      <c r="P678" s="26">
        <v>59.574109464450494</v>
      </c>
      <c r="Q678" s="27">
        <f t="shared" si="218"/>
        <v>1.7822870380383011</v>
      </c>
      <c r="R678" s="27">
        <f t="shared" si="219"/>
        <v>7.7507489615165897</v>
      </c>
      <c r="S678" s="28">
        <v>51.704674318340736</v>
      </c>
      <c r="T678" s="27">
        <f t="shared" si="226"/>
        <v>1.7218491340102471</v>
      </c>
      <c r="U678" s="27">
        <f t="shared" si="227"/>
        <v>7.2252802242086593</v>
      </c>
      <c r="V678" s="28">
        <v>47.989594804772004</v>
      </c>
      <c r="W678" s="27">
        <f t="shared" si="228"/>
        <v>1.6901038474012304</v>
      </c>
      <c r="X678" s="27">
        <f t="shared" si="229"/>
        <v>6.9634470490391474</v>
      </c>
      <c r="Y678" s="26">
        <v>4.333333333333333</v>
      </c>
      <c r="Z678" s="27">
        <f t="shared" si="230"/>
        <v>0.7269987279362623</v>
      </c>
      <c r="AA678" s="27">
        <f t="shared" si="231"/>
        <v>2.1984843263788196</v>
      </c>
      <c r="AB678" s="29">
        <v>201</v>
      </c>
      <c r="AC678" s="27">
        <f t="shared" si="232"/>
        <v>2.3053513694466239</v>
      </c>
      <c r="AD678" s="27">
        <f t="shared" si="233"/>
        <v>14.19506956657839</v>
      </c>
      <c r="AE678" s="30">
        <v>1.2</v>
      </c>
      <c r="AF678" s="27">
        <f t="shared" si="234"/>
        <v>0.34242268082220628</v>
      </c>
      <c r="AG678" s="27">
        <f t="shared" si="235"/>
        <v>1.3038404810405297</v>
      </c>
      <c r="AH678" s="31">
        <v>0.33333333333333331</v>
      </c>
      <c r="AI678" s="27">
        <f t="shared" si="236"/>
        <v>0.12493873660829993</v>
      </c>
      <c r="AJ678" s="27">
        <f t="shared" si="237"/>
        <v>0.91287092917527679</v>
      </c>
      <c r="AK678" s="25">
        <v>3.34</v>
      </c>
      <c r="AL678" s="27">
        <f t="shared" si="238"/>
        <v>0.63748972951251071</v>
      </c>
      <c r="AM678" s="27">
        <f t="shared" si="239"/>
        <v>1.9595917942265424</v>
      </c>
    </row>
    <row r="679" spans="1:39" s="25" customFormat="1" x14ac:dyDescent="0.2">
      <c r="A679" s="25">
        <v>59</v>
      </c>
      <c r="B679" s="25">
        <v>6</v>
      </c>
      <c r="C679" s="26">
        <v>59.06</v>
      </c>
      <c r="D679" s="26" t="s">
        <v>317</v>
      </c>
      <c r="E679" s="9" t="s">
        <v>199</v>
      </c>
      <c r="F679" s="9">
        <v>1</v>
      </c>
      <c r="G679" s="27">
        <v>9</v>
      </c>
      <c r="H679" s="27">
        <f t="shared" si="220"/>
        <v>1</v>
      </c>
      <c r="I679" s="27">
        <f t="shared" si="221"/>
        <v>3.082207001484488</v>
      </c>
      <c r="J679" s="27">
        <v>85</v>
      </c>
      <c r="K679" s="27">
        <f t="shared" si="222"/>
        <v>1.9344984512435677</v>
      </c>
      <c r="L679" s="27">
        <f t="shared" si="223"/>
        <v>9.2466210044534645</v>
      </c>
      <c r="M679" s="27">
        <v>92</v>
      </c>
      <c r="N679" s="27">
        <f t="shared" si="224"/>
        <v>1.968482948553935</v>
      </c>
      <c r="O679" s="27">
        <f t="shared" si="225"/>
        <v>9.6176920308356717</v>
      </c>
      <c r="P679" s="26">
        <v>50.579046525716578</v>
      </c>
      <c r="Q679" s="27">
        <f t="shared" si="218"/>
        <v>1.7124733096428015</v>
      </c>
      <c r="R679" s="27">
        <f t="shared" si="219"/>
        <v>7.1469606495150497</v>
      </c>
      <c r="S679" s="28">
        <v>44.151861483691995</v>
      </c>
      <c r="T679" s="27">
        <f t="shared" si="226"/>
        <v>1.654675659753194</v>
      </c>
      <c r="U679" s="27">
        <f t="shared" si="227"/>
        <v>6.6822048370049236</v>
      </c>
      <c r="V679" s="28">
        <v>36.859775386964088</v>
      </c>
      <c r="W679" s="27">
        <f t="shared" si="228"/>
        <v>1.5781780330696316</v>
      </c>
      <c r="X679" s="27">
        <f t="shared" si="229"/>
        <v>6.1122643420392162</v>
      </c>
      <c r="Y679" s="26">
        <v>4.333333333333333</v>
      </c>
      <c r="Z679" s="27">
        <f t="shared" si="230"/>
        <v>0.7269987279362623</v>
      </c>
      <c r="AA679" s="27">
        <f t="shared" si="231"/>
        <v>2.1984843263788196</v>
      </c>
      <c r="AB679" s="29">
        <v>344.16666666666669</v>
      </c>
      <c r="AC679" s="27">
        <f t="shared" si="232"/>
        <v>2.5380288485098088</v>
      </c>
      <c r="AD679" s="27">
        <f t="shared" si="233"/>
        <v>18.565200420859092</v>
      </c>
      <c r="AE679" s="30">
        <v>1.04</v>
      </c>
      <c r="AF679" s="27">
        <f t="shared" si="234"/>
        <v>0.30963016742589877</v>
      </c>
      <c r="AG679" s="27">
        <f t="shared" si="235"/>
        <v>1.2409673645990857</v>
      </c>
      <c r="AH679" s="31">
        <v>6.0999999999999988</v>
      </c>
      <c r="AI679" s="27">
        <f t="shared" si="236"/>
        <v>0.85125834871907524</v>
      </c>
      <c r="AJ679" s="27">
        <f t="shared" si="237"/>
        <v>2.5690465157330258</v>
      </c>
      <c r="AK679" s="25">
        <v>2.19</v>
      </c>
      <c r="AL679" s="27">
        <f t="shared" si="238"/>
        <v>0.50379068305718111</v>
      </c>
      <c r="AM679" s="27">
        <f t="shared" si="239"/>
        <v>1.6401219466856725</v>
      </c>
    </row>
    <row r="680" spans="1:39" s="25" customFormat="1" x14ac:dyDescent="0.2">
      <c r="A680" s="25">
        <v>59</v>
      </c>
      <c r="B680" s="25">
        <v>7</v>
      </c>
      <c r="C680" s="26">
        <v>59.07</v>
      </c>
      <c r="D680" s="26" t="s">
        <v>314</v>
      </c>
      <c r="E680" s="9" t="s">
        <v>88</v>
      </c>
      <c r="F680" s="9">
        <v>2</v>
      </c>
      <c r="G680" s="27">
        <v>3</v>
      </c>
      <c r="H680" s="27">
        <f t="shared" si="220"/>
        <v>0.6020599913279624</v>
      </c>
      <c r="I680" s="27">
        <f t="shared" si="221"/>
        <v>1.8708286933869707</v>
      </c>
      <c r="J680" s="27">
        <v>85</v>
      </c>
      <c r="K680" s="27">
        <f t="shared" si="222"/>
        <v>1.9344984512435677</v>
      </c>
      <c r="L680" s="27">
        <f t="shared" si="223"/>
        <v>9.2466210044534645</v>
      </c>
      <c r="M680" s="27">
        <v>92</v>
      </c>
      <c r="N680" s="27">
        <f t="shared" si="224"/>
        <v>1.968482948553935</v>
      </c>
      <c r="O680" s="27">
        <f t="shared" si="225"/>
        <v>9.6176920308356717</v>
      </c>
      <c r="P680" s="26">
        <v>62.35008745408232</v>
      </c>
      <c r="Q680" s="27">
        <f t="shared" si="218"/>
        <v>1.8017472187585155</v>
      </c>
      <c r="R680" s="27">
        <f t="shared" si="219"/>
        <v>7.9278047058490486</v>
      </c>
      <c r="S680" s="28">
        <v>47.854718187702169</v>
      </c>
      <c r="T680" s="27">
        <f t="shared" si="226"/>
        <v>1.6889065124546783</v>
      </c>
      <c r="U680" s="27">
        <f t="shared" si="227"/>
        <v>6.9537556893884451</v>
      </c>
      <c r="V680" s="28">
        <v>38.690334883246386</v>
      </c>
      <c r="W680" s="27">
        <f t="shared" si="228"/>
        <v>1.5986847632390462</v>
      </c>
      <c r="X680" s="27">
        <f t="shared" si="229"/>
        <v>6.2602184373427727</v>
      </c>
      <c r="Y680" s="26">
        <v>5</v>
      </c>
      <c r="Z680" s="27">
        <f t="shared" si="230"/>
        <v>0.77815125038364363</v>
      </c>
      <c r="AA680" s="27">
        <f t="shared" si="231"/>
        <v>2.3452078799117149</v>
      </c>
      <c r="AB680" s="29">
        <v>274.75</v>
      </c>
      <c r="AC680" s="27">
        <f t="shared" si="232"/>
        <v>2.440515521112228</v>
      </c>
      <c r="AD680" s="27">
        <f t="shared" si="233"/>
        <v>16.590660023037056</v>
      </c>
      <c r="AE680" s="30">
        <v>1.06</v>
      </c>
      <c r="AF680" s="27">
        <f t="shared" si="234"/>
        <v>0.31386722036915343</v>
      </c>
      <c r="AG680" s="27">
        <f t="shared" si="235"/>
        <v>1.2489995996796797</v>
      </c>
      <c r="AH680" s="31">
        <v>7.3</v>
      </c>
      <c r="AI680" s="27">
        <f t="shared" si="236"/>
        <v>0.91907809237607396</v>
      </c>
      <c r="AJ680" s="27">
        <f t="shared" si="237"/>
        <v>2.7928480087537881</v>
      </c>
      <c r="AK680" s="25">
        <v>2.11</v>
      </c>
      <c r="AL680" s="27">
        <f t="shared" si="238"/>
        <v>0.4927603890268375</v>
      </c>
      <c r="AM680" s="27">
        <f t="shared" si="239"/>
        <v>1.6155494421403511</v>
      </c>
    </row>
    <row r="681" spans="1:39" s="25" customFormat="1" x14ac:dyDescent="0.2">
      <c r="A681" s="25">
        <v>60</v>
      </c>
      <c r="B681" s="25">
        <v>1</v>
      </c>
      <c r="C681" s="26">
        <v>60.01</v>
      </c>
      <c r="D681" s="26" t="s">
        <v>317</v>
      </c>
      <c r="E681" s="9" t="s">
        <v>234</v>
      </c>
      <c r="F681" s="9">
        <v>1</v>
      </c>
      <c r="G681" s="27">
        <v>14</v>
      </c>
      <c r="H681" s="27">
        <f t="shared" si="220"/>
        <v>1.1760912590556813</v>
      </c>
      <c r="I681" s="27">
        <f t="shared" si="221"/>
        <v>3.8078865529319543</v>
      </c>
      <c r="J681" s="27">
        <v>85</v>
      </c>
      <c r="K681" s="27">
        <f t="shared" si="222"/>
        <v>1.9344984512435677</v>
      </c>
      <c r="L681" s="27">
        <f t="shared" si="223"/>
        <v>9.2466210044534645</v>
      </c>
      <c r="M681" s="27">
        <v>92</v>
      </c>
      <c r="N681" s="27">
        <f t="shared" si="224"/>
        <v>1.968482948553935</v>
      </c>
      <c r="O681" s="27">
        <f t="shared" si="225"/>
        <v>9.6176920308356717</v>
      </c>
      <c r="P681" s="26">
        <v>48.76637051027145</v>
      </c>
      <c r="Q681" s="27">
        <f t="shared" si="218"/>
        <v>1.696935968555177</v>
      </c>
      <c r="R681" s="27">
        <f t="shared" si="219"/>
        <v>7.0190006774662335</v>
      </c>
      <c r="S681" s="28">
        <v>36.570351406130577</v>
      </c>
      <c r="T681" s="27">
        <f t="shared" si="226"/>
        <v>1.5748452571615932</v>
      </c>
      <c r="U681" s="27">
        <f t="shared" si="227"/>
        <v>6.0885426340077951</v>
      </c>
      <c r="V681" s="28">
        <v>30.83461639666848</v>
      </c>
      <c r="W681" s="27">
        <f t="shared" si="228"/>
        <v>1.5028996210346697</v>
      </c>
      <c r="X681" s="27">
        <f t="shared" si="229"/>
        <v>5.5977331480402386</v>
      </c>
      <c r="Y681" s="26">
        <v>3.3333333333333335</v>
      </c>
      <c r="Z681" s="27">
        <f t="shared" si="230"/>
        <v>0.63682209758717434</v>
      </c>
      <c r="AA681" s="27">
        <f t="shared" si="231"/>
        <v>1.9578900207451218</v>
      </c>
      <c r="AB681" s="29">
        <v>208.33333333333334</v>
      </c>
      <c r="AC681" s="27">
        <f t="shared" si="232"/>
        <v>2.3208383890175339</v>
      </c>
      <c r="AD681" s="27">
        <f t="shared" si="233"/>
        <v>14.451066857963578</v>
      </c>
      <c r="AE681" s="30">
        <v>1.31</v>
      </c>
      <c r="AF681" s="27">
        <f t="shared" si="234"/>
        <v>0.36361197989214433</v>
      </c>
      <c r="AG681" s="27">
        <f t="shared" si="235"/>
        <v>1.3453624047073711</v>
      </c>
      <c r="AH681" s="36">
        <v>0.59999999999999964</v>
      </c>
      <c r="AI681" s="27">
        <f t="shared" si="236"/>
        <v>0.20411998265592468</v>
      </c>
      <c r="AJ681" s="27">
        <f t="shared" si="237"/>
        <v>1.0488088481701514</v>
      </c>
      <c r="AK681" s="25">
        <v>2.57</v>
      </c>
      <c r="AL681" s="27">
        <f t="shared" si="238"/>
        <v>0.55266821611219319</v>
      </c>
      <c r="AM681" s="27">
        <f t="shared" si="239"/>
        <v>1.7521415467935231</v>
      </c>
    </row>
    <row r="682" spans="1:39" s="25" customFormat="1" x14ac:dyDescent="0.2">
      <c r="A682" s="25">
        <v>60</v>
      </c>
      <c r="B682" s="25">
        <v>2</v>
      </c>
      <c r="C682" s="26">
        <v>60.02</v>
      </c>
      <c r="D682" s="26" t="s">
        <v>317</v>
      </c>
      <c r="E682" s="9" t="s">
        <v>128</v>
      </c>
      <c r="F682" s="9">
        <v>1</v>
      </c>
      <c r="G682" s="27">
        <v>11</v>
      </c>
      <c r="H682" s="27">
        <f t="shared" si="220"/>
        <v>1.0791812460476249</v>
      </c>
      <c r="I682" s="27">
        <f t="shared" si="221"/>
        <v>3.3911649915626341</v>
      </c>
      <c r="J682" s="27">
        <v>73</v>
      </c>
      <c r="K682" s="27">
        <f t="shared" si="222"/>
        <v>1.8692317197309762</v>
      </c>
      <c r="L682" s="27">
        <f t="shared" si="223"/>
        <v>8.5732140997411239</v>
      </c>
      <c r="M682" s="27">
        <v>80</v>
      </c>
      <c r="N682" s="27">
        <f t="shared" si="224"/>
        <v>1.9084850188786497</v>
      </c>
      <c r="O682" s="27">
        <f t="shared" si="225"/>
        <v>8.9721792224631809</v>
      </c>
      <c r="P682" s="26">
        <v>54.111100642393666</v>
      </c>
      <c r="Q682" s="27">
        <f t="shared" si="218"/>
        <v>1.7412390845537762</v>
      </c>
      <c r="R682" s="27">
        <f t="shared" si="219"/>
        <v>7.3899323841557347</v>
      </c>
      <c r="S682" s="28">
        <v>55.389586135414</v>
      </c>
      <c r="T682" s="27">
        <f t="shared" si="226"/>
        <v>1.7511989071479286</v>
      </c>
      <c r="U682" s="27">
        <f t="shared" si="227"/>
        <v>7.4759337968854433</v>
      </c>
      <c r="V682" s="28">
        <v>50.106871262946463</v>
      </c>
      <c r="W682" s="27">
        <f t="shared" si="228"/>
        <v>1.7084792944784388</v>
      </c>
      <c r="X682" s="27">
        <f t="shared" si="229"/>
        <v>7.1138506635257999</v>
      </c>
      <c r="Y682" s="26">
        <f>9/3</f>
        <v>3</v>
      </c>
      <c r="Z682" s="27">
        <f t="shared" si="230"/>
        <v>0.6020599913279624</v>
      </c>
      <c r="AA682" s="27">
        <f t="shared" si="231"/>
        <v>1.8708286933869707</v>
      </c>
      <c r="AB682" s="29">
        <v>176.66666666666666</v>
      </c>
      <c r="AC682" s="27">
        <f t="shared" si="232"/>
        <v>2.2496059543069098</v>
      </c>
      <c r="AD682" s="27">
        <f t="shared" si="233"/>
        <v>13.310396938734272</v>
      </c>
      <c r="AE682" s="30">
        <v>1.26</v>
      </c>
      <c r="AF682" s="27">
        <f t="shared" si="234"/>
        <v>0.35410843914740087</v>
      </c>
      <c r="AG682" s="27">
        <f t="shared" si="235"/>
        <v>1.3266499161421599</v>
      </c>
      <c r="AH682" s="36">
        <v>4.7</v>
      </c>
      <c r="AI682" s="27">
        <f t="shared" si="236"/>
        <v>0.75587485567249146</v>
      </c>
      <c r="AJ682" s="27">
        <f t="shared" si="237"/>
        <v>2.2803508501982761</v>
      </c>
      <c r="AK682" s="25">
        <v>2.1</v>
      </c>
      <c r="AL682" s="27">
        <f t="shared" si="238"/>
        <v>0.49136169383427269</v>
      </c>
      <c r="AM682" s="27">
        <f t="shared" si="239"/>
        <v>1.61245154965971</v>
      </c>
    </row>
    <row r="683" spans="1:39" s="25" customFormat="1" x14ac:dyDescent="0.2">
      <c r="A683" s="25">
        <v>60</v>
      </c>
      <c r="B683" s="25">
        <v>3</v>
      </c>
      <c r="C683" s="26">
        <v>60.03</v>
      </c>
      <c r="D683" s="26" t="s">
        <v>312</v>
      </c>
      <c r="E683" s="9" t="s">
        <v>9</v>
      </c>
      <c r="F683" s="9">
        <v>1</v>
      </c>
      <c r="G683" s="27">
        <v>14</v>
      </c>
      <c r="H683" s="27">
        <f t="shared" si="220"/>
        <v>1.1760912590556813</v>
      </c>
      <c r="I683" s="27">
        <f t="shared" si="221"/>
        <v>3.8078865529319543</v>
      </c>
      <c r="J683" s="27">
        <v>114</v>
      </c>
      <c r="K683" s="27">
        <f t="shared" si="222"/>
        <v>2.0606978403536118</v>
      </c>
      <c r="L683" s="27">
        <f t="shared" si="223"/>
        <v>10.700467279516348</v>
      </c>
      <c r="M683" s="27">
        <v>128</v>
      </c>
      <c r="N683" s="27">
        <f t="shared" si="224"/>
        <v>2.1105897102992488</v>
      </c>
      <c r="O683" s="27">
        <f t="shared" si="225"/>
        <v>11.335784048754634</v>
      </c>
      <c r="P683" s="26">
        <v>73.930972886144161</v>
      </c>
      <c r="Q683" s="27">
        <f t="shared" si="218"/>
        <v>1.8746613714122071</v>
      </c>
      <c r="R683" s="27">
        <f t="shared" si="219"/>
        <v>8.6273386908214142</v>
      </c>
      <c r="S683" s="28">
        <v>37.867904861624112</v>
      </c>
      <c r="T683" s="27">
        <f t="shared" si="226"/>
        <v>1.5895911310207986</v>
      </c>
      <c r="U683" s="27">
        <f t="shared" si="227"/>
        <v>6.194183147245818</v>
      </c>
      <c r="V683" s="28">
        <v>27.602702721083691</v>
      </c>
      <c r="W683" s="27">
        <f t="shared" si="228"/>
        <v>1.456407072338654</v>
      </c>
      <c r="X683" s="27">
        <f t="shared" si="229"/>
        <v>5.301198234463949</v>
      </c>
      <c r="Y683" s="26">
        <v>15</v>
      </c>
      <c r="Z683" s="27">
        <f t="shared" si="230"/>
        <v>1.2041199826559248</v>
      </c>
      <c r="AA683" s="27">
        <f t="shared" si="231"/>
        <v>3.9370039370059056</v>
      </c>
      <c r="AB683" s="29">
        <v>497.5</v>
      </c>
      <c r="AC683" s="27">
        <f t="shared" si="232"/>
        <v>2.6976651626476746</v>
      </c>
      <c r="AD683" s="27">
        <f t="shared" si="233"/>
        <v>22.315913604421397</v>
      </c>
      <c r="AE683" s="30">
        <v>1.145</v>
      </c>
      <c r="AF683" s="27">
        <f t="shared" si="234"/>
        <v>0.33142729652074304</v>
      </c>
      <c r="AG683" s="27">
        <f t="shared" si="235"/>
        <v>1.282575533838066</v>
      </c>
      <c r="AH683" s="36">
        <v>0.26666666666666633</v>
      </c>
      <c r="AI683" s="27">
        <f t="shared" si="236"/>
        <v>0.10266234189714762</v>
      </c>
      <c r="AJ683" s="27">
        <f t="shared" si="237"/>
        <v>0.87559503577091302</v>
      </c>
      <c r="AK683" s="25">
        <v>2.08</v>
      </c>
      <c r="AL683" s="27">
        <f t="shared" si="238"/>
        <v>0.48855071650044429</v>
      </c>
      <c r="AM683" s="27">
        <f t="shared" si="239"/>
        <v>1.606237840420901</v>
      </c>
    </row>
    <row r="684" spans="1:39" s="25" customFormat="1" x14ac:dyDescent="0.2">
      <c r="A684" s="25">
        <v>60</v>
      </c>
      <c r="B684" s="25">
        <v>4</v>
      </c>
      <c r="C684" s="26">
        <v>60.04</v>
      </c>
      <c r="D684" s="26" t="s">
        <v>317</v>
      </c>
      <c r="E684" s="9" t="s">
        <v>225</v>
      </c>
      <c r="F684" s="9">
        <v>1</v>
      </c>
      <c r="G684" s="27">
        <v>4</v>
      </c>
      <c r="H684" s="27">
        <f t="shared" si="220"/>
        <v>0.69897000433601886</v>
      </c>
      <c r="I684" s="27">
        <f t="shared" si="221"/>
        <v>2.1213203435596424</v>
      </c>
      <c r="J684" s="27">
        <v>73</v>
      </c>
      <c r="K684" s="27">
        <f t="shared" si="222"/>
        <v>1.8692317197309762</v>
      </c>
      <c r="L684" s="27">
        <f t="shared" si="223"/>
        <v>8.5732140997411239</v>
      </c>
      <c r="M684" s="27">
        <v>80</v>
      </c>
      <c r="N684" s="27">
        <f t="shared" si="224"/>
        <v>1.9084850188786497</v>
      </c>
      <c r="O684" s="27">
        <f t="shared" si="225"/>
        <v>8.9721792224631809</v>
      </c>
      <c r="P684" s="26">
        <v>61.025686548218779</v>
      </c>
      <c r="Q684" s="27">
        <f t="shared" si="218"/>
        <v>1.792571580077706</v>
      </c>
      <c r="R684" s="27">
        <f t="shared" si="219"/>
        <v>7.843831114208081</v>
      </c>
      <c r="S684" s="28">
        <v>37.108626903449853</v>
      </c>
      <c r="T684" s="27">
        <f t="shared" si="226"/>
        <v>1.5810233009370083</v>
      </c>
      <c r="U684" s="27">
        <f t="shared" si="227"/>
        <v>6.132587292770471</v>
      </c>
      <c r="V684" s="28">
        <v>38.520572429164382</v>
      </c>
      <c r="W684" s="27">
        <f t="shared" si="228"/>
        <v>1.5968232264274058</v>
      </c>
      <c r="X684" s="27">
        <f t="shared" si="229"/>
        <v>6.2466448937941381</v>
      </c>
      <c r="Y684" s="26">
        <f>17/3</f>
        <v>5.666666666666667</v>
      </c>
      <c r="Z684" s="27">
        <f t="shared" si="230"/>
        <v>0.82390874094431876</v>
      </c>
      <c r="AA684" s="27">
        <f t="shared" si="231"/>
        <v>2.4832774042918899</v>
      </c>
      <c r="AB684" s="29">
        <v>353.83333333333331</v>
      </c>
      <c r="AC684" s="27">
        <f t="shared" si="232"/>
        <v>2.5500244110546788</v>
      </c>
      <c r="AD684" s="27">
        <f t="shared" si="233"/>
        <v>18.823743871327334</v>
      </c>
      <c r="AE684" s="30">
        <v>1.1000000000000001</v>
      </c>
      <c r="AF684" s="27">
        <f t="shared" si="234"/>
        <v>0.3222192947339193</v>
      </c>
      <c r="AG684" s="27">
        <f t="shared" si="235"/>
        <v>1.2649110640673518</v>
      </c>
      <c r="AH684" s="36">
        <v>6.9000000000000012</v>
      </c>
      <c r="AI684" s="27">
        <f t="shared" si="236"/>
        <v>0.89762709129044149</v>
      </c>
      <c r="AJ684" s="27">
        <f t="shared" si="237"/>
        <v>2.720294101747089</v>
      </c>
      <c r="AK684" s="25">
        <v>2.71</v>
      </c>
      <c r="AL684" s="27">
        <f t="shared" si="238"/>
        <v>0.56937390961504586</v>
      </c>
      <c r="AM684" s="27">
        <f t="shared" si="239"/>
        <v>1.7916472867168918</v>
      </c>
    </row>
    <row r="685" spans="1:39" s="25" customFormat="1" x14ac:dyDescent="0.2">
      <c r="A685" s="25">
        <v>60</v>
      </c>
      <c r="B685" s="25">
        <v>5</v>
      </c>
      <c r="C685" s="26">
        <v>60.05</v>
      </c>
      <c r="D685" s="26" t="s">
        <v>317</v>
      </c>
      <c r="E685" s="9" t="s">
        <v>62</v>
      </c>
      <c r="F685" s="9">
        <v>1</v>
      </c>
      <c r="G685" s="27">
        <v>11</v>
      </c>
      <c r="H685" s="27">
        <f t="shared" si="220"/>
        <v>1.0791812460476249</v>
      </c>
      <c r="I685" s="27">
        <f t="shared" si="221"/>
        <v>3.3911649915626341</v>
      </c>
      <c r="J685" s="27">
        <v>80</v>
      </c>
      <c r="K685" s="27">
        <f t="shared" si="222"/>
        <v>1.9084850188786497</v>
      </c>
      <c r="L685" s="27">
        <f t="shared" si="223"/>
        <v>8.9721792224631809</v>
      </c>
      <c r="M685" s="27">
        <v>85</v>
      </c>
      <c r="N685" s="27">
        <f t="shared" si="224"/>
        <v>1.9344984512435677</v>
      </c>
      <c r="O685" s="27">
        <f t="shared" si="225"/>
        <v>9.2466210044534645</v>
      </c>
      <c r="P685" s="26">
        <v>85.33571145804963</v>
      </c>
      <c r="Q685" s="27">
        <f t="shared" si="218"/>
        <v>1.9361904722058025</v>
      </c>
      <c r="R685" s="27">
        <f t="shared" si="219"/>
        <v>9.2647564165524408</v>
      </c>
      <c r="S685" s="28">
        <v>61.222300399487423</v>
      </c>
      <c r="T685" s="27">
        <f t="shared" si="226"/>
        <v>1.7939460632229507</v>
      </c>
      <c r="U685" s="27">
        <f t="shared" si="227"/>
        <v>7.8563541416796774</v>
      </c>
      <c r="V685" s="28">
        <v>54.310903641872351</v>
      </c>
      <c r="W685" s="27">
        <f t="shared" si="228"/>
        <v>1.742810753813099</v>
      </c>
      <c r="X685" s="27">
        <f t="shared" si="229"/>
        <v>7.4034386363278752</v>
      </c>
      <c r="Y685" s="26">
        <v>2.3333333333333335</v>
      </c>
      <c r="Z685" s="27">
        <f t="shared" si="230"/>
        <v>0.52287874528033762</v>
      </c>
      <c r="AA685" s="27">
        <f t="shared" si="231"/>
        <v>1.6832508230603465</v>
      </c>
      <c r="AB685" s="29">
        <v>124</v>
      </c>
      <c r="AC685" s="27">
        <f t="shared" si="232"/>
        <v>2.0969100130080562</v>
      </c>
      <c r="AD685" s="27">
        <f t="shared" si="233"/>
        <v>11.157956802210698</v>
      </c>
      <c r="AE685" s="30">
        <v>1.18</v>
      </c>
      <c r="AF685" s="27">
        <f t="shared" si="234"/>
        <v>0.33845649360460478</v>
      </c>
      <c r="AG685" s="27">
        <f t="shared" si="235"/>
        <v>1.2961481396815719</v>
      </c>
      <c r="AH685" s="36">
        <v>0.3000000000000001</v>
      </c>
      <c r="AI685" s="27">
        <f t="shared" si="236"/>
        <v>0.11394335230683679</v>
      </c>
      <c r="AJ685" s="27">
        <f t="shared" si="237"/>
        <v>0.89442719099991586</v>
      </c>
      <c r="AK685" s="25">
        <v>2.2599999999999998</v>
      </c>
      <c r="AL685" s="27">
        <f t="shared" si="238"/>
        <v>0.51321760006793893</v>
      </c>
      <c r="AM685" s="27">
        <f t="shared" si="239"/>
        <v>1.6613247725836149</v>
      </c>
    </row>
    <row r="686" spans="1:39" s="25" customFormat="1" x14ac:dyDescent="0.2">
      <c r="A686" s="25">
        <v>60</v>
      </c>
      <c r="B686" s="25">
        <v>6</v>
      </c>
      <c r="C686" s="26">
        <v>60.06</v>
      </c>
      <c r="D686" s="26" t="s">
        <v>317</v>
      </c>
      <c r="E686" s="9" t="s">
        <v>162</v>
      </c>
      <c r="F686" s="9">
        <v>1</v>
      </c>
      <c r="G686" s="27">
        <v>12</v>
      </c>
      <c r="H686" s="27">
        <f t="shared" si="220"/>
        <v>1.1139433523068367</v>
      </c>
      <c r="I686" s="27">
        <f t="shared" si="221"/>
        <v>3.5355339059327378</v>
      </c>
      <c r="J686" s="27">
        <v>80</v>
      </c>
      <c r="K686" s="27">
        <f t="shared" si="222"/>
        <v>1.9084850188786497</v>
      </c>
      <c r="L686" s="27">
        <f t="shared" si="223"/>
        <v>8.9721792224631809</v>
      </c>
      <c r="M686" s="27">
        <v>80</v>
      </c>
      <c r="N686" s="27">
        <f t="shared" si="224"/>
        <v>1.9084850188786497</v>
      </c>
      <c r="O686" s="27">
        <f t="shared" si="225"/>
        <v>8.9721792224631809</v>
      </c>
      <c r="P686" s="26">
        <v>64.558097931819091</v>
      </c>
      <c r="Q686" s="27">
        <f t="shared" si="218"/>
        <v>1.8166263446895161</v>
      </c>
      <c r="R686" s="27">
        <f t="shared" si="219"/>
        <v>8.0658600243135314</v>
      </c>
      <c r="S686" s="28">
        <v>57.421280475224009</v>
      </c>
      <c r="T686" s="27">
        <f t="shared" si="226"/>
        <v>1.7665710715904517</v>
      </c>
      <c r="U686" s="27">
        <f t="shared" si="227"/>
        <v>7.6106031610657512</v>
      </c>
      <c r="V686" s="28">
        <v>47.787090930602098</v>
      </c>
      <c r="W686" s="27">
        <f t="shared" si="228"/>
        <v>1.6883049228375597</v>
      </c>
      <c r="X686" s="27">
        <f t="shared" si="229"/>
        <v>6.9488913454307299</v>
      </c>
      <c r="Y686" s="26">
        <f>5/3</f>
        <v>1.6666666666666667</v>
      </c>
      <c r="Z686" s="27">
        <f t="shared" si="230"/>
        <v>0.42596873227228121</v>
      </c>
      <c r="AA686" s="27">
        <f t="shared" si="231"/>
        <v>1.4719601443879746</v>
      </c>
      <c r="AB686" s="29">
        <v>114.16666666666667</v>
      </c>
      <c r="AC686" s="27">
        <f t="shared" si="232"/>
        <v>2.0613267969905547</v>
      </c>
      <c r="AD686" s="27">
        <f t="shared" si="233"/>
        <v>10.708252269472673</v>
      </c>
      <c r="AE686" s="30">
        <v>1.29</v>
      </c>
      <c r="AF686" s="27">
        <f t="shared" si="234"/>
        <v>0.35983548233988799</v>
      </c>
      <c r="AG686" s="27">
        <f t="shared" si="235"/>
        <v>1.3379088160259651</v>
      </c>
      <c r="AH686" s="36">
        <v>19.100000000000001</v>
      </c>
      <c r="AI686" s="27">
        <f t="shared" si="236"/>
        <v>1.3031960574204888</v>
      </c>
      <c r="AJ686" s="27">
        <f t="shared" si="237"/>
        <v>4.4271887242357311</v>
      </c>
      <c r="AK686" s="25">
        <v>2.2400000000000002</v>
      </c>
      <c r="AL686" s="27">
        <f t="shared" si="238"/>
        <v>0.51054501020661214</v>
      </c>
      <c r="AM686" s="27">
        <f t="shared" si="239"/>
        <v>1.6552945357246849</v>
      </c>
    </row>
    <row r="687" spans="1:39" s="25" customFormat="1" x14ac:dyDescent="0.2">
      <c r="A687" s="25">
        <v>61</v>
      </c>
      <c r="B687" s="25">
        <v>1</v>
      </c>
      <c r="C687" s="26">
        <v>61.01</v>
      </c>
      <c r="D687" s="26" t="s">
        <v>317</v>
      </c>
      <c r="E687" s="9" t="s">
        <v>25</v>
      </c>
      <c r="F687" s="9">
        <v>1</v>
      </c>
      <c r="G687" s="27">
        <v>11</v>
      </c>
      <c r="H687" s="27">
        <f t="shared" si="220"/>
        <v>1.0791812460476249</v>
      </c>
      <c r="I687" s="27">
        <f t="shared" si="221"/>
        <v>3.3911649915626341</v>
      </c>
      <c r="J687" s="27">
        <v>80</v>
      </c>
      <c r="K687" s="27">
        <f t="shared" si="222"/>
        <v>1.9084850188786497</v>
      </c>
      <c r="L687" s="27">
        <f t="shared" si="223"/>
        <v>8.9721792224631809</v>
      </c>
      <c r="M687" s="27">
        <v>85</v>
      </c>
      <c r="N687" s="27">
        <f t="shared" si="224"/>
        <v>1.9344984512435677</v>
      </c>
      <c r="O687" s="27">
        <f t="shared" si="225"/>
        <v>9.2466210044534645</v>
      </c>
      <c r="P687" s="26">
        <v>59.205583559850872</v>
      </c>
      <c r="Q687" s="27">
        <f t="shared" si="218"/>
        <v>1.7796367702741733</v>
      </c>
      <c r="R687" s="27">
        <f t="shared" si="219"/>
        <v>7.7269388220595401</v>
      </c>
      <c r="S687" s="28">
        <v>53.430874535566367</v>
      </c>
      <c r="T687" s="27">
        <f t="shared" si="226"/>
        <v>1.7358453121403243</v>
      </c>
      <c r="U687" s="27">
        <f t="shared" si="227"/>
        <v>7.3437643300671329</v>
      </c>
      <c r="V687" s="28">
        <v>39.063850413331991</v>
      </c>
      <c r="W687" s="27">
        <f t="shared" si="228"/>
        <v>1.6027526856691132</v>
      </c>
      <c r="X687" s="27">
        <f t="shared" si="229"/>
        <v>6.289980160010999</v>
      </c>
      <c r="Y687" s="26">
        <v>3.3333333333333335</v>
      </c>
      <c r="Z687" s="27">
        <f t="shared" si="230"/>
        <v>0.63682209758717434</v>
      </c>
      <c r="AA687" s="27">
        <f t="shared" si="231"/>
        <v>1.9578900207451218</v>
      </c>
      <c r="AB687" s="29">
        <v>155.5</v>
      </c>
      <c r="AC687" s="27">
        <f t="shared" si="232"/>
        <v>2.1945143418824671</v>
      </c>
      <c r="AD687" s="27">
        <f t="shared" si="233"/>
        <v>12.489995996796797</v>
      </c>
      <c r="AE687" s="30">
        <v>1.37</v>
      </c>
      <c r="AF687" s="27">
        <f t="shared" si="234"/>
        <v>0.37474834601010387</v>
      </c>
      <c r="AG687" s="27">
        <f t="shared" si="235"/>
        <v>1.3674794331177345</v>
      </c>
      <c r="AH687" s="36">
        <v>0.59999999999999964</v>
      </c>
      <c r="AI687" s="27">
        <f t="shared" si="236"/>
        <v>0.20411998265592468</v>
      </c>
      <c r="AJ687" s="27">
        <f t="shared" si="237"/>
        <v>1.0488088481701514</v>
      </c>
      <c r="AK687" s="25">
        <v>2.41</v>
      </c>
      <c r="AL687" s="27">
        <f t="shared" si="238"/>
        <v>0.53275437899249778</v>
      </c>
      <c r="AM687" s="27">
        <f t="shared" si="239"/>
        <v>1.7058722109231981</v>
      </c>
    </row>
    <row r="688" spans="1:39" s="25" customFormat="1" x14ac:dyDescent="0.2">
      <c r="A688" s="25">
        <v>61</v>
      </c>
      <c r="B688" s="25">
        <v>2</v>
      </c>
      <c r="C688" s="26">
        <v>61.02</v>
      </c>
      <c r="D688" s="26" t="s">
        <v>317</v>
      </c>
      <c r="E688" s="9" t="s">
        <v>260</v>
      </c>
      <c r="F688" s="9">
        <v>1</v>
      </c>
      <c r="G688" s="27">
        <v>3</v>
      </c>
      <c r="H688" s="27">
        <f t="shared" si="220"/>
        <v>0.6020599913279624</v>
      </c>
      <c r="I688" s="27">
        <f t="shared" si="221"/>
        <v>1.8708286933869707</v>
      </c>
      <c r="J688" s="27">
        <v>100</v>
      </c>
      <c r="K688" s="27">
        <f t="shared" si="222"/>
        <v>2.0043213737826426</v>
      </c>
      <c r="L688" s="27">
        <f t="shared" si="223"/>
        <v>10.024968827881711</v>
      </c>
      <c r="M688" s="27">
        <v>107</v>
      </c>
      <c r="N688" s="27">
        <f t="shared" si="224"/>
        <v>2.0334237554869499</v>
      </c>
      <c r="O688" s="27">
        <f t="shared" si="225"/>
        <v>10.36822067666386</v>
      </c>
      <c r="P688" s="26">
        <v>97.02531703095552</v>
      </c>
      <c r="Q688" s="27">
        <f t="shared" si="218"/>
        <v>1.991338255558543</v>
      </c>
      <c r="R688" s="27">
        <f t="shared" si="219"/>
        <v>9.8754907235516924</v>
      </c>
      <c r="S688" s="28">
        <v>76.301534159764685</v>
      </c>
      <c r="T688" s="27">
        <f t="shared" si="226"/>
        <v>1.888188113200453</v>
      </c>
      <c r="U688" s="27">
        <f t="shared" si="227"/>
        <v>8.7636484502611509</v>
      </c>
      <c r="V688" s="28">
        <v>46.622775747798819</v>
      </c>
      <c r="W688" s="27">
        <f t="shared" si="228"/>
        <v>1.6778147051557943</v>
      </c>
      <c r="X688" s="27">
        <f t="shared" si="229"/>
        <v>6.8646031019862193</v>
      </c>
      <c r="Y688" s="26">
        <v>8.5</v>
      </c>
      <c r="Z688" s="27">
        <f t="shared" si="230"/>
        <v>0.97772360528884772</v>
      </c>
      <c r="AA688" s="27">
        <f t="shared" si="231"/>
        <v>3</v>
      </c>
      <c r="AB688" s="29">
        <v>339.75</v>
      </c>
      <c r="AC688" s="27">
        <f t="shared" si="232"/>
        <v>2.5324358645067111</v>
      </c>
      <c r="AD688" s="27">
        <f t="shared" si="233"/>
        <v>18.445866745696716</v>
      </c>
      <c r="AE688" s="30">
        <v>1.24</v>
      </c>
      <c r="AF688" s="27">
        <f t="shared" si="234"/>
        <v>0.35024801833416286</v>
      </c>
      <c r="AG688" s="27">
        <f t="shared" si="235"/>
        <v>1.3190905958272918</v>
      </c>
      <c r="AH688" s="36">
        <v>0.14999999999999991</v>
      </c>
      <c r="AI688" s="27">
        <f t="shared" si="236"/>
        <v>6.069784035361165E-2</v>
      </c>
      <c r="AJ688" s="27">
        <f t="shared" si="237"/>
        <v>0.80622577482985491</v>
      </c>
      <c r="AK688" s="25">
        <v>2.63</v>
      </c>
      <c r="AL688" s="27">
        <f t="shared" si="238"/>
        <v>0.55990662503611255</v>
      </c>
      <c r="AM688" s="27">
        <f t="shared" si="239"/>
        <v>1.7691806012954132</v>
      </c>
    </row>
    <row r="689" spans="4:30" x14ac:dyDescent="0.2">
      <c r="F689" s="6"/>
      <c r="G689" s="11"/>
      <c r="H689" s="11"/>
      <c r="I689" s="11"/>
    </row>
    <row r="690" spans="4:30" x14ac:dyDescent="0.2">
      <c r="D690" s="3"/>
      <c r="F690" s="6"/>
      <c r="G690" s="11"/>
      <c r="H690" s="11"/>
      <c r="I690" s="11"/>
      <c r="J690" s="12"/>
      <c r="K690" s="12"/>
      <c r="L690" s="12"/>
      <c r="M690" s="12"/>
      <c r="N690" s="12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5"/>
      <c r="AC690" s="10"/>
      <c r="AD690" s="10"/>
    </row>
    <row r="691" spans="4:30" x14ac:dyDescent="0.2">
      <c r="F691" s="9"/>
      <c r="G691" s="11"/>
      <c r="H691" s="11"/>
      <c r="I691" s="11"/>
      <c r="J691" s="12"/>
      <c r="K691" s="12"/>
      <c r="L691" s="12"/>
      <c r="M691" s="12"/>
      <c r="N691" s="12"/>
      <c r="O691" s="12"/>
      <c r="Y691" s="10"/>
      <c r="Z691" s="10"/>
      <c r="AA691" s="10"/>
      <c r="AB691" s="15"/>
      <c r="AC691" s="10"/>
      <c r="AD691" s="10"/>
    </row>
    <row r="692" spans="4:30" x14ac:dyDescent="0.2">
      <c r="F692" s="6"/>
      <c r="J692" s="12"/>
      <c r="K692" s="12"/>
      <c r="L692" s="12"/>
      <c r="M692" s="12"/>
      <c r="N692" s="12"/>
      <c r="O692" s="12"/>
    </row>
    <row r="693" spans="4:30" x14ac:dyDescent="0.2">
      <c r="F693" s="6"/>
    </row>
    <row r="694" spans="4:30" x14ac:dyDescent="0.2">
      <c r="F694" s="6"/>
    </row>
    <row r="695" spans="4:30" x14ac:dyDescent="0.2">
      <c r="F695" s="6"/>
    </row>
    <row r="696" spans="4:30" x14ac:dyDescent="0.2">
      <c r="F696" s="6"/>
    </row>
    <row r="697" spans="4:30" x14ac:dyDescent="0.2">
      <c r="F697" s="6"/>
    </row>
    <row r="698" spans="4:30" x14ac:dyDescent="0.2">
      <c r="F698" s="6"/>
    </row>
    <row r="699" spans="4:30" x14ac:dyDescent="0.2">
      <c r="F699" s="6"/>
    </row>
    <row r="700" spans="4:30" x14ac:dyDescent="0.2">
      <c r="F700" s="6"/>
      <c r="G700" s="11"/>
      <c r="H700" s="11"/>
      <c r="I700" s="11"/>
    </row>
    <row r="701" spans="4:30" x14ac:dyDescent="0.2">
      <c r="F701" s="6"/>
      <c r="G701" s="11"/>
      <c r="H701" s="11"/>
      <c r="I701" s="11"/>
    </row>
    <row r="702" spans="4:30" x14ac:dyDescent="0.2">
      <c r="F702" s="6"/>
      <c r="G702" s="11"/>
      <c r="H702" s="11"/>
      <c r="I702" s="11"/>
    </row>
    <row r="703" spans="4:30" x14ac:dyDescent="0.2">
      <c r="F703" s="9"/>
    </row>
    <row r="704" spans="4:30" x14ac:dyDescent="0.2">
      <c r="F704" s="6"/>
    </row>
    <row r="705" spans="6:6" x14ac:dyDescent="0.2">
      <c r="F705" s="6"/>
    </row>
    <row r="706" spans="6:6" x14ac:dyDescent="0.2">
      <c r="F706" s="6"/>
    </row>
    <row r="707" spans="6:6" x14ac:dyDescent="0.2">
      <c r="F707" s="6"/>
    </row>
    <row r="708" spans="6:6" x14ac:dyDescent="0.2">
      <c r="F708" s="6"/>
    </row>
    <row r="709" spans="6:6" x14ac:dyDescent="0.2">
      <c r="F709" s="6"/>
    </row>
    <row r="710" spans="6:6" x14ac:dyDescent="0.2">
      <c r="F710" s="6"/>
    </row>
    <row r="711" spans="6:6" x14ac:dyDescent="0.2">
      <c r="F711" s="6"/>
    </row>
    <row r="712" spans="6:6" x14ac:dyDescent="0.2">
      <c r="F712" s="6"/>
    </row>
    <row r="713" spans="6:6" x14ac:dyDescent="0.2">
      <c r="F713" s="6"/>
    </row>
    <row r="714" spans="6:6" x14ac:dyDescent="0.2">
      <c r="F714" s="6"/>
    </row>
    <row r="715" spans="6:6" x14ac:dyDescent="0.2">
      <c r="F715" s="9"/>
    </row>
    <row r="716" spans="6:6" x14ac:dyDescent="0.2">
      <c r="F716" s="6"/>
    </row>
    <row r="717" spans="6:6" x14ac:dyDescent="0.2">
      <c r="F717" s="6"/>
    </row>
    <row r="718" spans="6:6" x14ac:dyDescent="0.2">
      <c r="F718" s="6"/>
    </row>
    <row r="719" spans="6:6" x14ac:dyDescent="0.2">
      <c r="F719" s="6"/>
    </row>
    <row r="720" spans="6:6" x14ac:dyDescent="0.2">
      <c r="F720" s="6"/>
    </row>
    <row r="721" spans="6:6" x14ac:dyDescent="0.2">
      <c r="F721" s="6"/>
    </row>
    <row r="722" spans="6:6" x14ac:dyDescent="0.2">
      <c r="F722" s="6"/>
    </row>
    <row r="723" spans="6:6" x14ac:dyDescent="0.2">
      <c r="F723" s="6"/>
    </row>
    <row r="724" spans="6:6" x14ac:dyDescent="0.2">
      <c r="F724" s="6"/>
    </row>
    <row r="725" spans="6:6" x14ac:dyDescent="0.2">
      <c r="F725" s="6"/>
    </row>
    <row r="726" spans="6:6" x14ac:dyDescent="0.2">
      <c r="F726" s="6"/>
    </row>
    <row r="727" spans="6:6" x14ac:dyDescent="0.2">
      <c r="F727" s="9"/>
    </row>
    <row r="728" spans="6:6" x14ac:dyDescent="0.2">
      <c r="F728" s="6"/>
    </row>
    <row r="729" spans="6:6" x14ac:dyDescent="0.2">
      <c r="F729" s="6"/>
    </row>
    <row r="730" spans="6:6" x14ac:dyDescent="0.2">
      <c r="F730" s="6"/>
    </row>
    <row r="731" spans="6:6" x14ac:dyDescent="0.2">
      <c r="F731" s="6"/>
    </row>
    <row r="732" spans="6:6" x14ac:dyDescent="0.2">
      <c r="F732" s="6"/>
    </row>
    <row r="733" spans="6:6" x14ac:dyDescent="0.2">
      <c r="F733" s="6"/>
    </row>
    <row r="734" spans="6:6" x14ac:dyDescent="0.2">
      <c r="F734" s="6"/>
    </row>
    <row r="735" spans="6:6" x14ac:dyDescent="0.2">
      <c r="F735" s="6"/>
    </row>
    <row r="736" spans="6:6" x14ac:dyDescent="0.2">
      <c r="F736" s="6"/>
    </row>
    <row r="737" spans="6:6" x14ac:dyDescent="0.2">
      <c r="F737" s="6"/>
    </row>
    <row r="738" spans="6:6" x14ac:dyDescent="0.2">
      <c r="F738" s="6"/>
    </row>
    <row r="739" spans="6:6" x14ac:dyDescent="0.2">
      <c r="F739" s="9"/>
    </row>
    <row r="740" spans="6:6" x14ac:dyDescent="0.2">
      <c r="F740" s="6"/>
    </row>
    <row r="741" spans="6:6" x14ac:dyDescent="0.2">
      <c r="F741" s="6"/>
    </row>
    <row r="742" spans="6:6" x14ac:dyDescent="0.2">
      <c r="F742" s="6"/>
    </row>
    <row r="743" spans="6:6" x14ac:dyDescent="0.2">
      <c r="F743" s="6"/>
    </row>
    <row r="744" spans="6:6" x14ac:dyDescent="0.2">
      <c r="F744" s="6"/>
    </row>
    <row r="745" spans="6:6" x14ac:dyDescent="0.2">
      <c r="F745" s="6"/>
    </row>
    <row r="746" spans="6:6" x14ac:dyDescent="0.2">
      <c r="F746" s="6"/>
    </row>
    <row r="747" spans="6:6" x14ac:dyDescent="0.2">
      <c r="F747" s="6"/>
    </row>
    <row r="748" spans="6:6" x14ac:dyDescent="0.2">
      <c r="F748" s="6"/>
    </row>
    <row r="749" spans="6:6" x14ac:dyDescent="0.2">
      <c r="F749" s="6"/>
    </row>
    <row r="750" spans="6:6" x14ac:dyDescent="0.2">
      <c r="F750" s="6"/>
    </row>
    <row r="751" spans="6:6" x14ac:dyDescent="0.2">
      <c r="F751" s="9"/>
    </row>
    <row r="752" spans="6:6" x14ac:dyDescent="0.2">
      <c r="F752" s="6"/>
    </row>
    <row r="753" spans="6:6" x14ac:dyDescent="0.2">
      <c r="F753" s="6"/>
    </row>
    <row r="754" spans="6:6" x14ac:dyDescent="0.2">
      <c r="F754" s="6"/>
    </row>
    <row r="755" spans="6:6" x14ac:dyDescent="0.2">
      <c r="F755" s="6"/>
    </row>
    <row r="756" spans="6:6" x14ac:dyDescent="0.2">
      <c r="F756" s="6"/>
    </row>
    <row r="757" spans="6:6" x14ac:dyDescent="0.2">
      <c r="F757" s="6"/>
    </row>
    <row r="758" spans="6:6" x14ac:dyDescent="0.2">
      <c r="F758" s="6"/>
    </row>
    <row r="759" spans="6:6" x14ac:dyDescent="0.2">
      <c r="F759" s="6"/>
    </row>
    <row r="760" spans="6:6" x14ac:dyDescent="0.2">
      <c r="F760" s="6"/>
    </row>
    <row r="761" spans="6:6" x14ac:dyDescent="0.2">
      <c r="F761" s="6"/>
    </row>
    <row r="762" spans="6:6" x14ac:dyDescent="0.2">
      <c r="F762" s="6"/>
    </row>
    <row r="763" spans="6:6" x14ac:dyDescent="0.2">
      <c r="F763" s="9"/>
    </row>
    <row r="764" spans="6:6" x14ac:dyDescent="0.2">
      <c r="F764" s="6"/>
    </row>
    <row r="765" spans="6:6" x14ac:dyDescent="0.2">
      <c r="F765" s="6"/>
    </row>
    <row r="766" spans="6:6" x14ac:dyDescent="0.2">
      <c r="F766" s="6"/>
    </row>
    <row r="767" spans="6:6" x14ac:dyDescent="0.2">
      <c r="F767" s="6"/>
    </row>
    <row r="768" spans="6:6" x14ac:dyDescent="0.2">
      <c r="F768" s="6"/>
    </row>
    <row r="769" spans="6:6" x14ac:dyDescent="0.2">
      <c r="F769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1_QTL_AllFamilies_NoOutlier</vt:lpstr>
      <vt:lpstr>1_QTL_AllFamilies_NoOutlier_csv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2017-02-07T09:54:53Z</dcterms:created>
  <dcterms:modified xsi:type="dcterms:W3CDTF">2017-08-02T02:25:33Z</dcterms:modified>
</cp:coreProperties>
</file>