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(찐전처리)correlation_analysis\"/>
    </mc:Choice>
  </mc:AlternateContent>
  <xr:revisionPtr revIDLastSave="0" documentId="8_{C8BCEACB-1DFF-4667-8D85-8D1035FF9892}" xr6:coauthVersionLast="47" xr6:coauthVersionMax="47" xr10:uidLastSave="{00000000-0000-0000-0000-000000000000}"/>
  <bookViews>
    <workbookView xWindow="-108" yWindow="-108" windowWidth="23256" windowHeight="12456" activeTab="2" xr2:uid="{943D950F-894A-4550-9EBF-CC4F04912B6E}"/>
  </bookViews>
  <sheets>
    <sheet name="3-4-1시군별인구동태" sheetId="2" r:id="rId1"/>
    <sheet name="3-2시군별세대및인구(주민등록)" sheetId="3" r:id="rId2"/>
    <sheet name="연도별_전처리" sheetId="1" r:id="rId3"/>
  </sheets>
  <definedNames>
    <definedName name="ad" localSheetId="1">{"Book1"}</definedName>
    <definedName name="ad" localSheetId="0">{"Book1"}</definedName>
    <definedName name="ad">{"Book1"}</definedName>
    <definedName name="Document_array" localSheetId="1">{"Book1"}</definedName>
    <definedName name="Document_array" localSheetId="0">{"Book1"}</definedName>
    <definedName name="Document_array">{"Book1"}</definedName>
    <definedName name="_xlnm.Print_Area" localSheetId="1">'3-2시군별세대및인구(주민등록)'!$A$1:$Q$39</definedName>
    <definedName name="_xlnm.Print_Area" localSheetId="0">'3-4-1시군별인구동태'!$A$1:$J$37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4" i="3" l="1"/>
  <c r="L14" i="3" s="1"/>
  <c r="C14" i="3"/>
  <c r="F14" i="3"/>
  <c r="G14" i="3"/>
  <c r="H14" i="3"/>
  <c r="I14" i="3"/>
  <c r="J14" i="3"/>
  <c r="K14" i="3"/>
  <c r="M14" i="3"/>
  <c r="P14" i="3"/>
  <c r="O14" i="3" s="1"/>
  <c r="Q14" i="3"/>
  <c r="D15" i="3"/>
  <c r="D14" i="3" s="1"/>
  <c r="E15" i="3"/>
  <c r="E14" i="3" s="1"/>
  <c r="L15" i="3"/>
  <c r="O15" i="3"/>
  <c r="D16" i="3"/>
  <c r="E16" i="3"/>
  <c r="L16" i="3"/>
  <c r="O16" i="3"/>
  <c r="D17" i="3"/>
  <c r="E17" i="3"/>
  <c r="L17" i="3"/>
  <c r="O17" i="3"/>
  <c r="D18" i="3"/>
  <c r="E18" i="3"/>
  <c r="L18" i="3"/>
  <c r="O18" i="3"/>
  <c r="D19" i="3"/>
  <c r="E19" i="3"/>
  <c r="L19" i="3"/>
  <c r="O19" i="3"/>
  <c r="D20" i="3"/>
  <c r="E20" i="3"/>
  <c r="L20" i="3"/>
  <c r="O20" i="3"/>
  <c r="D21" i="3"/>
  <c r="E21" i="3"/>
  <c r="L21" i="3"/>
  <c r="O21" i="3"/>
  <c r="D22" i="3"/>
  <c r="E22" i="3"/>
  <c r="L22" i="3"/>
  <c r="O22" i="3"/>
  <c r="D23" i="3"/>
  <c r="E23" i="3"/>
  <c r="L23" i="3"/>
  <c r="O23" i="3"/>
  <c r="D24" i="3"/>
  <c r="E24" i="3"/>
  <c r="L24" i="3"/>
  <c r="O24" i="3"/>
  <c r="D25" i="3"/>
  <c r="E25" i="3"/>
  <c r="L25" i="3"/>
  <c r="O25" i="3"/>
  <c r="D26" i="3"/>
  <c r="E26" i="3"/>
  <c r="L26" i="3"/>
  <c r="O26" i="3"/>
  <c r="D27" i="3"/>
  <c r="E27" i="3"/>
  <c r="L27" i="3"/>
  <c r="O27" i="3"/>
  <c r="D28" i="3"/>
  <c r="E28" i="3"/>
  <c r="L28" i="3"/>
  <c r="O28" i="3"/>
  <c r="D29" i="3"/>
  <c r="E29" i="3"/>
  <c r="L29" i="3"/>
  <c r="O29" i="3"/>
  <c r="D30" i="3"/>
  <c r="E30" i="3"/>
  <c r="L30" i="3"/>
  <c r="O30" i="3"/>
  <c r="D31" i="3"/>
  <c r="E31" i="3"/>
  <c r="L31" i="3"/>
  <c r="O31" i="3"/>
  <c r="D32" i="3"/>
  <c r="E32" i="3"/>
  <c r="L32" i="3"/>
  <c r="O32" i="3"/>
  <c r="D33" i="3"/>
  <c r="E33" i="3"/>
  <c r="L33" i="3"/>
  <c r="O33" i="3"/>
  <c r="D34" i="3"/>
  <c r="E34" i="3"/>
  <c r="L34" i="3"/>
  <c r="O34" i="3"/>
  <c r="D35" i="3"/>
  <c r="E35" i="3"/>
  <c r="L35" i="3"/>
  <c r="O35" i="3"/>
  <c r="D36" i="3"/>
  <c r="E36" i="3"/>
  <c r="L36" i="3"/>
  <c r="O36" i="3"/>
  <c r="B13" i="2"/>
  <c r="C13" i="2"/>
  <c r="D13" i="2"/>
  <c r="E13" i="2"/>
  <c r="F13" i="2"/>
  <c r="G13" i="2"/>
  <c r="H13" i="2"/>
  <c r="I13" i="2"/>
  <c r="J13" i="2"/>
</calcChain>
</file>

<file path=xl/sharedStrings.xml><?xml version="1.0" encoding="utf-8"?>
<sst xmlns="http://schemas.openxmlformats.org/spreadsheetml/2006/main" count="199" uniqueCount="122">
  <si>
    <t>연별</t>
    <phoneticPr fontId="3" type="noConversion"/>
  </si>
  <si>
    <t>출생(남+여)(연도별)</t>
    <phoneticPr fontId="3" type="noConversion"/>
  </si>
  <si>
    <t>출생(남)(연도별)</t>
    <phoneticPr fontId="3" type="noConversion"/>
  </si>
  <si>
    <t>출생(여)(연도별)</t>
    <phoneticPr fontId="3" type="noConversion"/>
  </si>
  <si>
    <t>사망(남+여)(연도별)</t>
    <phoneticPr fontId="3" type="noConversion"/>
  </si>
  <si>
    <t>사망(남)(연도별)</t>
    <phoneticPr fontId="3" type="noConversion"/>
  </si>
  <si>
    <t>사망(여)(연도별)</t>
    <phoneticPr fontId="3" type="noConversion"/>
  </si>
  <si>
    <t>혼인(연도별)</t>
    <phoneticPr fontId="3" type="noConversion"/>
  </si>
  <si>
    <t>이혼(연도별)</t>
    <phoneticPr fontId="3" type="noConversion"/>
  </si>
  <si>
    <t>65세 이상 고령자 수(연도별)</t>
    <phoneticPr fontId="3" type="noConversion"/>
  </si>
  <si>
    <t>평균연령(세)(연도별)</t>
    <phoneticPr fontId="3" type="noConversion"/>
  </si>
  <si>
    <t>인구밀도(1/m2)(연도별)</t>
    <phoneticPr fontId="3" type="noConversion"/>
  </si>
  <si>
    <t>한국인등록인구(연도별)</t>
    <phoneticPr fontId="3" type="noConversion"/>
  </si>
  <si>
    <t>외국인등록인구(연도별)</t>
    <phoneticPr fontId="3" type="noConversion"/>
  </si>
  <si>
    <t>등록인구총합(연도별)</t>
    <phoneticPr fontId="3" type="noConversion"/>
  </si>
  <si>
    <t>Source: Statistics Korea</t>
    <phoneticPr fontId="9" type="noConversion"/>
  </si>
  <si>
    <t>자료 : 「인구동향조사」 통계청 인구동향과</t>
    <phoneticPr fontId="9" type="noConversion"/>
  </si>
  <si>
    <t>Shinan-gun</t>
  </si>
  <si>
    <t>신안군</t>
  </si>
  <si>
    <t>Jindo-gun</t>
  </si>
  <si>
    <t>진도군</t>
  </si>
  <si>
    <t>Wando-gun</t>
  </si>
  <si>
    <t>완도군</t>
  </si>
  <si>
    <t>Jangseong-gun</t>
  </si>
  <si>
    <t>장성군</t>
  </si>
  <si>
    <t>Yeonggwang-gun</t>
  </si>
  <si>
    <t>영광군</t>
  </si>
  <si>
    <t>Hampyeong-gun</t>
  </si>
  <si>
    <t>함평군</t>
  </si>
  <si>
    <t>Muan-gun</t>
  </si>
  <si>
    <t>무안군</t>
  </si>
  <si>
    <t>Yeongam-gun</t>
  </si>
  <si>
    <t>영암군</t>
  </si>
  <si>
    <t>Haenam-gun</t>
  </si>
  <si>
    <t>해남군</t>
  </si>
  <si>
    <t>Gangjin-gun</t>
  </si>
  <si>
    <t>강진군</t>
  </si>
  <si>
    <t>Jangheung-gun</t>
  </si>
  <si>
    <t>장흥군</t>
  </si>
  <si>
    <t>Hwasun-gun</t>
  </si>
  <si>
    <t>화순군</t>
  </si>
  <si>
    <t>Boseong-gun</t>
  </si>
  <si>
    <t>보성군</t>
  </si>
  <si>
    <t>Goheung-gun</t>
  </si>
  <si>
    <t>고흥군</t>
  </si>
  <si>
    <t>Gurye-gun</t>
  </si>
  <si>
    <t>구례군</t>
  </si>
  <si>
    <t>Gokseong-gun</t>
  </si>
  <si>
    <t>곡성군</t>
  </si>
  <si>
    <t>Damyang-gun</t>
  </si>
  <si>
    <t>담양군</t>
  </si>
  <si>
    <t>Gwangyang-si</t>
  </si>
  <si>
    <t>광양시</t>
  </si>
  <si>
    <t>Naju-si</t>
  </si>
  <si>
    <t>나주시</t>
  </si>
  <si>
    <t>Suncheon-si</t>
  </si>
  <si>
    <t>순천시</t>
  </si>
  <si>
    <t>Yeosu-si</t>
  </si>
  <si>
    <t>여수시</t>
  </si>
  <si>
    <t>Mokpo-si</t>
  </si>
  <si>
    <t>목포시</t>
  </si>
  <si>
    <t>Si, Gun</t>
  </si>
  <si>
    <t>Divorce</t>
  </si>
  <si>
    <t>Marriage</t>
  </si>
  <si>
    <t>Female</t>
  </si>
  <si>
    <t>Male</t>
  </si>
  <si>
    <t>시군별</t>
  </si>
  <si>
    <t>여</t>
  </si>
  <si>
    <t>남</t>
  </si>
  <si>
    <t xml:space="preserve">Year </t>
  </si>
  <si>
    <r>
      <t>이</t>
    </r>
    <r>
      <rPr>
        <sz val="9"/>
        <color indexed="8"/>
        <rFont val="-윤고딕320"/>
        <family val="1"/>
        <charset val="129"/>
      </rPr>
      <t xml:space="preserve">       </t>
    </r>
    <r>
      <rPr>
        <sz val="9"/>
        <rFont val="-윤고딕320"/>
        <family val="1"/>
        <charset val="129"/>
      </rPr>
      <t>혼</t>
    </r>
  </si>
  <si>
    <r>
      <t>혼</t>
    </r>
    <r>
      <rPr>
        <sz val="9"/>
        <color indexed="8"/>
        <rFont val="-윤고딕320"/>
        <family val="1"/>
        <charset val="129"/>
      </rPr>
      <t xml:space="preserve">       </t>
    </r>
    <r>
      <rPr>
        <sz val="9"/>
        <rFont val="-윤고딕320"/>
        <family val="1"/>
        <charset val="129"/>
      </rPr>
      <t>인</t>
    </r>
  </si>
  <si>
    <r>
      <rPr>
        <sz val="9"/>
        <rFont val="-윤고딕320"/>
        <family val="1"/>
        <charset val="129"/>
      </rPr>
      <t>사</t>
    </r>
    <r>
      <rPr>
        <sz val="9"/>
        <color indexed="8"/>
        <rFont val="-윤고딕320"/>
        <family val="1"/>
        <charset val="129"/>
      </rPr>
      <t xml:space="preserve">       </t>
    </r>
    <r>
      <rPr>
        <sz val="9"/>
        <rFont val="-윤고딕320"/>
        <family val="1"/>
        <charset val="129"/>
      </rPr>
      <t>망</t>
    </r>
    <r>
      <rPr>
        <sz val="10"/>
        <color indexed="8"/>
        <rFont val="Arial Narrow"/>
        <family val="2"/>
      </rPr>
      <t xml:space="preserve">       Death</t>
    </r>
  </si>
  <si>
    <r>
      <rPr>
        <sz val="9"/>
        <rFont val="-윤고딕320"/>
        <family val="1"/>
        <charset val="129"/>
      </rPr>
      <t>출</t>
    </r>
    <r>
      <rPr>
        <sz val="9"/>
        <color indexed="8"/>
        <rFont val="-윤고딕320"/>
        <family val="1"/>
        <charset val="129"/>
      </rPr>
      <t xml:space="preserve">       </t>
    </r>
    <r>
      <rPr>
        <sz val="9"/>
        <rFont val="-윤고딕320"/>
        <family val="1"/>
        <charset val="129"/>
      </rPr>
      <t>생</t>
    </r>
    <r>
      <rPr>
        <sz val="10"/>
        <color indexed="8"/>
        <rFont val="Arial Narrow"/>
        <family val="2"/>
      </rPr>
      <t xml:space="preserve">       Live Birth</t>
    </r>
  </si>
  <si>
    <t>연  별</t>
  </si>
  <si>
    <t>Unit: person, cases</t>
    <phoneticPr fontId="9" type="noConversion"/>
  </si>
  <si>
    <t>단위: 명, 건</t>
    <phoneticPr fontId="9" type="noConversion"/>
  </si>
  <si>
    <t>Vital Statistics by Si and Gun</t>
    <phoneticPr fontId="9" type="noConversion"/>
  </si>
  <si>
    <t>4-1. 시군 별  인 구 동 태</t>
    <phoneticPr fontId="9" type="noConversion"/>
  </si>
  <si>
    <r>
      <rPr>
        <sz val="10"/>
        <color indexed="8"/>
        <rFont val="바탕"/>
        <family val="1"/>
        <charset val="129"/>
      </rPr>
      <t>Ⅲ</t>
    </r>
    <r>
      <rPr>
        <sz val="10"/>
        <color indexed="8"/>
        <rFont val="Arial Narrow"/>
        <family val="2"/>
      </rPr>
      <t>. Population   89</t>
    </r>
    <phoneticPr fontId="9" type="noConversion"/>
  </si>
  <si>
    <t xml:space="preserve"> Source: Ministry of the Interior and Safety,  Land Management Division</t>
    <phoneticPr fontId="9" type="noConversion"/>
  </si>
  <si>
    <t>자료: 행정안전부「주민등록인구통계」, 토지관리과(면적)</t>
    <phoneticPr fontId="9" type="noConversion"/>
  </si>
  <si>
    <t>Note: 1) Foreign households excluded(since 1998)</t>
    <phoneticPr fontId="9" type="noConversion"/>
  </si>
  <si>
    <t>주: 1) 외국인 세대수 제외(1998년부터 적용)</t>
    <phoneticPr fontId="9" type="noConversion"/>
  </si>
  <si>
    <t xml:space="preserve">Jangseong-gun </t>
  </si>
  <si>
    <t xml:space="preserve">Suncheon-si </t>
    <phoneticPr fontId="9" type="noConversion"/>
  </si>
  <si>
    <t>Area</t>
  </si>
  <si>
    <t>density</t>
  </si>
  <si>
    <t>years old &amp; over</t>
  </si>
  <si>
    <t>household</t>
  </si>
  <si>
    <t>Foreigner</t>
  </si>
  <si>
    <t>Korean</t>
  </si>
  <si>
    <t>Total</t>
  </si>
  <si>
    <t>households</t>
  </si>
  <si>
    <t>면적(㎢)</t>
  </si>
  <si>
    <t>Population</t>
  </si>
  <si>
    <t>Average age</t>
    <phoneticPr fontId="9" type="noConversion"/>
  </si>
  <si>
    <t>Person 65</t>
  </si>
  <si>
    <t>Person per</t>
  </si>
  <si>
    <t>No. of</t>
  </si>
  <si>
    <t>고령자</t>
  </si>
  <si>
    <t>외국인</t>
  </si>
  <si>
    <t>한국인</t>
  </si>
  <si>
    <t>총  수</t>
  </si>
  <si>
    <t>Year</t>
  </si>
  <si>
    <t>인구밀도</t>
  </si>
  <si>
    <t>평균연령</t>
    <phoneticPr fontId="9" type="noConversion"/>
  </si>
  <si>
    <t>65세 이상</t>
  </si>
  <si>
    <t>세대당인구</t>
  </si>
  <si>
    <t>Population</t>
    <phoneticPr fontId="9" type="noConversion"/>
  </si>
  <si>
    <t>등록인구</t>
    <phoneticPr fontId="9" type="noConversion"/>
  </si>
  <si>
    <t>등록인구</t>
  </si>
  <si>
    <r>
      <t>세대</t>
    </r>
    <r>
      <rPr>
        <vertAlign val="superscript"/>
        <sz val="10"/>
        <rFont val="-윤고딕320"/>
        <family val="1"/>
        <charset val="129"/>
      </rPr>
      <t>1)</t>
    </r>
    <phoneticPr fontId="9" type="noConversion"/>
  </si>
  <si>
    <t>Unit: household, person</t>
    <phoneticPr fontId="9" type="noConversion"/>
  </si>
  <si>
    <t xml:space="preserve"> </t>
  </si>
  <si>
    <t>단위: 세대, 명</t>
    <phoneticPr fontId="9" type="noConversion"/>
  </si>
  <si>
    <t>Households and Population by Si and Gun(Resident Registration)</t>
  </si>
  <si>
    <t>2. 시군별 세대 및 인구(주민등록)</t>
    <phoneticPr fontId="9" type="noConversion"/>
  </si>
  <si>
    <r>
      <t>Ⅲ</t>
    </r>
    <r>
      <rPr>
        <sz val="10"/>
        <rFont val="Arial Narrow"/>
        <family val="2"/>
      </rPr>
      <t>. Population   73</t>
    </r>
    <phoneticPr fontId="9" type="noConversion"/>
  </si>
  <si>
    <r>
      <t xml:space="preserve">72   </t>
    </r>
    <r>
      <rPr>
        <sz val="10"/>
        <rFont val="바탕"/>
        <family val="1"/>
        <charset val="129"/>
      </rPr>
      <t>Ⅲ</t>
    </r>
    <r>
      <rPr>
        <sz val="10"/>
        <rFont val="Arial Narrow"/>
        <family val="2"/>
      </rPr>
      <t xml:space="preserve">. </t>
    </r>
    <r>
      <rPr>
        <sz val="10"/>
        <rFont val="바탕"/>
        <family val="1"/>
        <charset val="129"/>
      </rPr>
      <t>인</t>
    </r>
    <r>
      <rPr>
        <sz val="10"/>
        <rFont val="Arial Narrow"/>
        <family val="2"/>
      </rPr>
      <t xml:space="preserve">    </t>
    </r>
    <r>
      <rPr>
        <sz val="10"/>
        <rFont val="바탕"/>
        <family val="1"/>
        <charset val="129"/>
      </rPr>
      <t>구</t>
    </r>
    <phoneticPr fontId="9" type="noConversion"/>
  </si>
  <si>
    <t>-</t>
    <phoneticPr fontId="2" type="noConversion"/>
  </si>
  <si>
    <t>세대당 인구(연도별)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</si>
</sst>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41" formatCode="_-* #,##0_-;\-* #,##0_-;_-* &quot;-&quot;_-;_-@_-"/>
    <numFmt numFmtId="176" formatCode="0_);[Red]\(0\)"/>
    <numFmt numFmtId="177" formatCode="_ * #,##0_ ;_ * \-#,##0_ ;_ * &quot;-&quot;??_ ;_ @_ "/>
    <numFmt numFmtId="178" formatCode="_ * #,##0_ ;_ * \-#,##0_ ;_ * &quot;-&quot;_ ;_ @_ "/>
    <numFmt numFmtId="179" formatCode="_ * #,##0.0_ ;_ * \-#,##0.0_ ;_ * &quot;-&quot;_ ;_ @_ "/>
    <numFmt numFmtId="180" formatCode="_ * #,##0.00_ ;_ * \-#,##0.00_ ;_ * &quot;-&quot;??_ ;_ @_ "/>
    <numFmt numFmtId="181" formatCode="&quot; &quot;@"/>
    <numFmt numFmtId="182" formatCode="#,##0.00_ "/>
    <numFmt numFmtId="183" formatCode="#,##0.0_ "/>
    <numFmt numFmtId="184" formatCode="0.0"/>
    <numFmt numFmtId="185" formatCode="#,##0_ "/>
    <numFmt numFmtId="186" formatCode="_ * #,##0.00_ ;_ * \-#,##0.00_ ;_ * &quot;-&quot;_ ;_ @_ "/>
    <numFmt numFmtId="191" formatCode="#,##0.0"/>
  </numFmts>
  <fonts count="39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바탕체"/>
      <family val="1"/>
      <charset val="129"/>
    </font>
    <font>
      <sz val="10"/>
      <name val="Arial Narrow"/>
      <family val="2"/>
    </font>
    <font>
      <b/>
      <sz val="10"/>
      <color theme="1"/>
      <name val="Arial Narrow"/>
      <family val="2"/>
    </font>
    <font>
      <sz val="10"/>
      <name val="바탕체"/>
      <family val="1"/>
      <charset val="129"/>
    </font>
    <font>
      <sz val="12"/>
      <color indexed="8"/>
      <name val="바탕체"/>
      <family val="1"/>
      <charset val="129"/>
    </font>
    <font>
      <sz val="9"/>
      <color indexed="8"/>
      <name val="Arial Narrow"/>
      <family val="2"/>
    </font>
    <font>
      <sz val="8"/>
      <name val="돋움"/>
      <family val="3"/>
      <charset val="129"/>
    </font>
    <font>
      <sz val="9"/>
      <color indexed="8"/>
      <name val="바탕체"/>
      <family val="1"/>
      <charset val="129"/>
    </font>
    <font>
      <sz val="10"/>
      <color indexed="8"/>
      <name val="Arial Narrow"/>
      <family val="2"/>
    </font>
    <font>
      <sz val="10"/>
      <name val="-윤고딕320"/>
      <family val="1"/>
      <charset val="129"/>
    </font>
    <font>
      <b/>
      <sz val="10"/>
      <color indexed="8"/>
      <name val="Arial Narrow"/>
      <family val="2"/>
    </font>
    <font>
      <sz val="9"/>
      <name val="-윤고딕320"/>
      <family val="1"/>
      <charset val="129"/>
    </font>
    <font>
      <sz val="9"/>
      <color indexed="8"/>
      <name val="-윤고딕320"/>
      <family val="1"/>
      <charset val="129"/>
    </font>
    <font>
      <sz val="20"/>
      <color indexed="8"/>
      <name val="바탕체"/>
      <family val="1"/>
      <charset val="129"/>
    </font>
    <font>
      <b/>
      <sz val="20"/>
      <color indexed="8"/>
      <name val="Arial Narrow"/>
      <family val="2"/>
    </font>
    <font>
      <sz val="12"/>
      <color indexed="8"/>
      <name val="HY견명조"/>
      <family val="1"/>
      <charset val="129"/>
    </font>
    <font>
      <sz val="20"/>
      <color indexed="8"/>
      <name val="HY견명조"/>
      <family val="1"/>
      <charset val="129"/>
    </font>
    <font>
      <sz val="10"/>
      <color indexed="8"/>
      <name val="바탕"/>
      <family val="1"/>
      <charset val="129"/>
    </font>
    <font>
      <sz val="18"/>
      <color indexed="10"/>
      <name val="Arial Narrow"/>
      <family val="2"/>
    </font>
    <font>
      <sz val="20"/>
      <color indexed="10"/>
      <name val="돋움"/>
      <family val="3"/>
      <charset val="129"/>
    </font>
    <font>
      <sz val="9"/>
      <name val="Arial Narrow"/>
      <family val="2"/>
    </font>
    <font>
      <sz val="9"/>
      <name val="바탕체"/>
      <family val="1"/>
      <charset val="129"/>
    </font>
    <font>
      <b/>
      <sz val="10"/>
      <name val="Arial Narrow"/>
      <family val="2"/>
    </font>
    <font>
      <vertAlign val="superscript"/>
      <sz val="10"/>
      <name val="-윤고딕320"/>
      <family val="1"/>
      <charset val="129"/>
    </font>
    <font>
      <b/>
      <sz val="14"/>
      <name val="Arial Narrow"/>
      <family val="2"/>
    </font>
    <font>
      <b/>
      <sz val="20"/>
      <name val="Arial Narrow"/>
      <family val="2"/>
    </font>
    <font>
      <sz val="10"/>
      <name val="HY견명조"/>
      <family val="1"/>
      <charset val="129"/>
    </font>
    <font>
      <sz val="20"/>
      <name val="HY견명조"/>
      <family val="1"/>
      <charset val="129"/>
    </font>
    <font>
      <sz val="10"/>
      <name val="바탕"/>
      <family val="1"/>
      <charset val="129"/>
    </font>
    <font>
      <sz val="10"/>
      <name val="돋움"/>
      <family val="3"/>
      <charset val="129"/>
    </font>
    <font>
      <sz val="12"/>
      <color indexed="8"/>
      <name val="Arial Narrow"/>
      <family val="2"/>
    </font>
    <font>
      <sz val="11"/>
      <color indexed="8"/>
      <name val="맑은 고딕"/>
      <family val="2"/>
      <scheme val="minor"/>
    </font>
    <font>
      <sz val="11"/>
      <color theme="1"/>
      <name val="맑은 고딕"/>
      <family val="3"/>
      <charset val="129"/>
      <scheme val="minor"/>
    </font>
    <font>
      <sz val="11"/>
      <color indexed="8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6" fillId="0" borderId="0"/>
    <xf numFmtId="0" fontId="34" fillId="0" borderId="0">
      <alignment vertical="center"/>
    </xf>
  </cellStyleXfs>
  <cellXfs count="166">
    <xf numFmtId="0" fontId="0" fillId="0" borderId="0" xfId="0">
      <alignment vertical="center"/>
    </xf>
    <xf numFmtId="0" fontId="7" fillId="0" borderId="0" xfId="2" applyFont="1" applyProtection="1">
      <protection locked="0"/>
    </xf>
    <xf numFmtId="0" fontId="7" fillId="0" borderId="0" xfId="2" applyFont="1" applyAlignment="1" applyProtection="1">
      <alignment horizontal="center"/>
      <protection locked="0"/>
    </xf>
    <xf numFmtId="3" fontId="7" fillId="0" borderId="0" xfId="2" applyNumberFormat="1" applyFont="1" applyProtection="1">
      <protection locked="0"/>
    </xf>
    <xf numFmtId="3" fontId="6" fillId="0" borderId="0" xfId="2" applyNumberFormat="1" applyProtection="1">
      <protection locked="0"/>
    </xf>
    <xf numFmtId="0" fontId="6" fillId="0" borderId="0" xfId="2" applyProtection="1">
      <protection locked="0"/>
    </xf>
    <xf numFmtId="0" fontId="6" fillId="0" borderId="0" xfId="2" applyAlignment="1" applyProtection="1">
      <alignment horizontal="center"/>
      <protection locked="0"/>
    </xf>
    <xf numFmtId="0" fontId="8" fillId="0" borderId="0" xfId="2" applyFont="1" applyProtection="1">
      <protection locked="0"/>
    </xf>
    <xf numFmtId="3" fontId="8" fillId="0" borderId="0" xfId="2" applyNumberFormat="1" applyFont="1" applyAlignment="1" applyProtection="1">
      <alignment horizontal="right"/>
      <protection locked="0"/>
    </xf>
    <xf numFmtId="0" fontId="10" fillId="0" borderId="0" xfId="2" applyFont="1" applyAlignment="1" applyProtection="1">
      <alignment horizontal="left"/>
      <protection locked="0"/>
    </xf>
    <xf numFmtId="0" fontId="11" fillId="0" borderId="0" xfId="2" applyFont="1" applyAlignment="1" applyProtection="1">
      <alignment vertical="center"/>
      <protection locked="0"/>
    </xf>
    <xf numFmtId="3" fontId="11" fillId="0" borderId="1" xfId="2" applyNumberFormat="1" applyFont="1" applyBorder="1" applyAlignment="1" applyProtection="1">
      <alignment horizontal="left" vertical="center"/>
      <protection locked="0"/>
    </xf>
    <xf numFmtId="177" fontId="11" fillId="0" borderId="2" xfId="2" applyNumberFormat="1" applyFont="1" applyBorder="1" applyAlignment="1" applyProtection="1">
      <alignment horizontal="center" vertical="center"/>
      <protection locked="0"/>
    </xf>
    <xf numFmtId="177" fontId="11" fillId="0" borderId="2" xfId="2" applyNumberFormat="1" applyFont="1" applyBorder="1" applyAlignment="1" applyProtection="1">
      <alignment vertical="center"/>
      <protection locked="0"/>
    </xf>
    <xf numFmtId="0" fontId="11" fillId="0" borderId="2" xfId="2" applyFont="1" applyBorder="1" applyAlignment="1" applyProtection="1">
      <alignment vertical="center"/>
      <protection locked="0"/>
    </xf>
    <xf numFmtId="178" fontId="11" fillId="0" borderId="2" xfId="2" applyNumberFormat="1" applyFont="1" applyBorder="1" applyAlignment="1" applyProtection="1">
      <alignment horizontal="center" vertical="center"/>
      <protection locked="0"/>
    </xf>
    <xf numFmtId="41" fontId="11" fillId="0" borderId="2" xfId="2" applyNumberFormat="1" applyFont="1" applyBorder="1" applyAlignment="1" applyProtection="1">
      <alignment horizontal="center" vertical="center"/>
      <protection locked="0"/>
    </xf>
    <xf numFmtId="0" fontId="6" fillId="0" borderId="1" xfId="2" applyBorder="1" applyAlignment="1" applyProtection="1">
      <alignment horizontal="center" vertical="center"/>
      <protection locked="0"/>
    </xf>
    <xf numFmtId="0" fontId="11" fillId="0" borderId="0" xfId="2" applyFont="1" applyProtection="1">
      <protection locked="0"/>
    </xf>
    <xf numFmtId="178" fontId="11" fillId="0" borderId="3" xfId="2" applyNumberFormat="1" applyFont="1" applyBorder="1" applyAlignment="1" applyProtection="1">
      <alignment horizontal="left" vertical="center"/>
      <protection locked="0"/>
    </xf>
    <xf numFmtId="41" fontId="11" fillId="0" borderId="0" xfId="2" applyNumberFormat="1" applyFont="1" applyAlignment="1">
      <alignment horizontal="right" vertical="center"/>
    </xf>
    <xf numFmtId="0" fontId="12" fillId="0" borderId="3" xfId="2" applyFont="1" applyBorder="1" applyAlignment="1" applyProtection="1">
      <alignment horizontal="center" vertical="center"/>
      <protection locked="0"/>
    </xf>
    <xf numFmtId="178" fontId="11" fillId="0" borderId="3" xfId="2" applyNumberFormat="1" applyFont="1" applyBorder="1" applyAlignment="1" applyProtection="1">
      <alignment vertical="center"/>
      <protection locked="0"/>
    </xf>
    <xf numFmtId="0" fontId="13" fillId="0" borderId="0" xfId="2" applyFont="1" applyAlignment="1" applyProtection="1">
      <alignment vertical="center"/>
      <protection locked="0"/>
    </xf>
    <xf numFmtId="0" fontId="13" fillId="0" borderId="3" xfId="2" applyFont="1" applyBorder="1" applyAlignment="1" applyProtection="1">
      <alignment horizontal="center" vertical="center"/>
      <protection locked="0"/>
    </xf>
    <xf numFmtId="41" fontId="13" fillId="0" borderId="0" xfId="2" applyNumberFormat="1" applyFont="1" applyAlignment="1" applyProtection="1">
      <alignment horizontal="center" vertical="center"/>
      <protection locked="0"/>
    </xf>
    <xf numFmtId="0" fontId="11" fillId="0" borderId="3" xfId="2" applyFont="1" applyBorder="1" applyAlignment="1" applyProtection="1">
      <alignment horizontal="center"/>
      <protection locked="0"/>
    </xf>
    <xf numFmtId="41" fontId="11" fillId="0" borderId="0" xfId="2" applyNumberFormat="1" applyFont="1" applyAlignment="1" applyProtection="1">
      <alignment horizontal="center"/>
      <protection locked="0"/>
    </xf>
    <xf numFmtId="178" fontId="11" fillId="0" borderId="0" xfId="2" applyNumberFormat="1" applyFont="1" applyAlignment="1" applyProtection="1">
      <alignment horizontal="right"/>
      <protection locked="0"/>
    </xf>
    <xf numFmtId="0" fontId="11" fillId="0" borderId="0" xfId="2" applyFont="1" applyAlignment="1" applyProtection="1">
      <alignment horizontal="center" vertical="center"/>
      <protection locked="0"/>
    </xf>
    <xf numFmtId="0" fontId="11" fillId="0" borderId="1" xfId="2" applyFont="1" applyBorder="1" applyAlignment="1" applyProtection="1">
      <alignment horizontal="center" vertical="center"/>
      <protection locked="0"/>
    </xf>
    <xf numFmtId="0" fontId="11" fillId="0" borderId="4" xfId="2" applyFont="1" applyBorder="1" applyAlignment="1" applyProtection="1">
      <alignment horizontal="center" vertical="center"/>
      <protection locked="0"/>
    </xf>
    <xf numFmtId="0" fontId="11" fillId="0" borderId="2" xfId="2" applyFont="1" applyBorder="1" applyAlignment="1" applyProtection="1">
      <alignment horizontal="center" vertical="center"/>
      <protection locked="0"/>
    </xf>
    <xf numFmtId="0" fontId="14" fillId="0" borderId="1" xfId="2" applyFont="1" applyBorder="1" applyAlignment="1" applyProtection="1">
      <alignment horizontal="center" vertical="center"/>
      <protection locked="0"/>
    </xf>
    <xf numFmtId="0" fontId="11" fillId="0" borderId="5" xfId="2" applyFont="1" applyBorder="1" applyAlignment="1" applyProtection="1">
      <alignment horizontal="center" vertical="center"/>
      <protection locked="0"/>
    </xf>
    <xf numFmtId="0" fontId="11" fillId="0" borderId="3" xfId="2" applyFont="1" applyBorder="1" applyAlignment="1" applyProtection="1">
      <alignment horizontal="center" vertical="center"/>
      <protection locked="0"/>
    </xf>
    <xf numFmtId="0" fontId="14" fillId="0" borderId="6" xfId="2" applyFont="1" applyBorder="1" applyAlignment="1" applyProtection="1">
      <alignment horizontal="center" vertical="center"/>
      <protection locked="0"/>
    </xf>
    <xf numFmtId="0" fontId="14" fillId="0" borderId="7" xfId="2" applyFont="1" applyBorder="1" applyAlignment="1" applyProtection="1">
      <alignment horizontal="center" vertical="center"/>
      <protection locked="0"/>
    </xf>
    <xf numFmtId="0" fontId="14" fillId="0" borderId="3" xfId="2" applyFont="1" applyBorder="1" applyAlignment="1" applyProtection="1">
      <alignment horizontal="center" vertical="center"/>
      <protection locked="0"/>
    </xf>
    <xf numFmtId="0" fontId="11" fillId="0" borderId="8" xfId="2" applyFont="1" applyBorder="1" applyAlignment="1" applyProtection="1">
      <alignment horizontal="center" vertical="center"/>
      <protection locked="0"/>
    </xf>
    <xf numFmtId="0" fontId="14" fillId="0" borderId="9" xfId="2" applyFont="1" applyBorder="1" applyAlignment="1" applyProtection="1">
      <alignment horizontal="center" vertical="center"/>
      <protection locked="0"/>
    </xf>
    <xf numFmtId="0" fontId="14" fillId="0" borderId="8" xfId="2" applyFont="1" applyBorder="1" applyAlignment="1" applyProtection="1">
      <alignment horizontal="center" vertical="center"/>
      <protection locked="0"/>
    </xf>
    <xf numFmtId="0" fontId="11" fillId="0" borderId="10" xfId="2" applyFont="1" applyBorder="1" applyAlignment="1" applyProtection="1">
      <alignment horizontal="center" vertical="center"/>
      <protection locked="0"/>
    </xf>
    <xf numFmtId="0" fontId="6" fillId="0" borderId="9" xfId="2" applyBorder="1" applyAlignment="1" applyProtection="1">
      <alignment horizontal="center" vertical="center"/>
      <protection locked="0"/>
    </xf>
    <xf numFmtId="0" fontId="6" fillId="0" borderId="11" xfId="2" applyBorder="1" applyAlignment="1" applyProtection="1">
      <alignment horizontal="center" vertical="center"/>
      <protection locked="0"/>
    </xf>
    <xf numFmtId="0" fontId="6" fillId="0" borderId="10" xfId="2" applyBorder="1" applyAlignment="1" applyProtection="1">
      <alignment horizontal="center" vertical="center"/>
      <protection locked="0"/>
    </xf>
    <xf numFmtId="0" fontId="10" fillId="0" borderId="0" xfId="2" applyFont="1" applyProtection="1">
      <protection locked="0"/>
    </xf>
    <xf numFmtId="0" fontId="8" fillId="0" borderId="5" xfId="2" applyFont="1" applyBorder="1" applyAlignment="1" applyProtection="1">
      <alignment horizontal="right"/>
      <protection locked="0"/>
    </xf>
    <xf numFmtId="0" fontId="10" fillId="0" borderId="12" xfId="2" applyFont="1" applyBorder="1" applyAlignment="1" applyProtection="1">
      <alignment horizontal="left"/>
      <protection locked="0"/>
    </xf>
    <xf numFmtId="0" fontId="16" fillId="0" borderId="5" xfId="2" applyFont="1" applyBorder="1" applyAlignment="1" applyProtection="1">
      <alignment horizontal="centerContinuous"/>
      <protection locked="0"/>
    </xf>
    <xf numFmtId="0" fontId="16" fillId="0" borderId="0" xfId="2" applyFont="1" applyAlignment="1" applyProtection="1">
      <alignment horizontal="centerContinuous"/>
      <protection locked="0"/>
    </xf>
    <xf numFmtId="0" fontId="17" fillId="0" borderId="0" xfId="2" applyFont="1" applyAlignment="1" applyProtection="1">
      <alignment horizontal="centerContinuous"/>
      <protection locked="0"/>
    </xf>
    <xf numFmtId="0" fontId="17" fillId="0" borderId="12" xfId="2" applyFont="1" applyBorder="1" applyAlignment="1" applyProtection="1">
      <alignment horizontal="centerContinuous"/>
      <protection locked="0"/>
    </xf>
    <xf numFmtId="0" fontId="18" fillId="0" borderId="0" xfId="2" applyFont="1" applyAlignment="1" applyProtection="1">
      <alignment vertical="center"/>
      <protection locked="0"/>
    </xf>
    <xf numFmtId="0" fontId="19" fillId="0" borderId="5" xfId="2" applyFont="1" applyBorder="1" applyAlignment="1" applyProtection="1">
      <alignment horizontal="centerContinuous" vertical="center"/>
      <protection locked="0"/>
    </xf>
    <xf numFmtId="0" fontId="19" fillId="0" borderId="0" xfId="2" applyFont="1" applyAlignment="1" applyProtection="1">
      <alignment horizontal="centerContinuous" vertical="center"/>
      <protection locked="0"/>
    </xf>
    <xf numFmtId="0" fontId="19" fillId="0" borderId="12" xfId="2" applyFont="1" applyBorder="1" applyAlignment="1" applyProtection="1">
      <alignment horizontal="centerContinuous" vertical="center"/>
      <protection locked="0"/>
    </xf>
    <xf numFmtId="0" fontId="11" fillId="0" borderId="0" xfId="2" applyFont="1" applyAlignment="1" applyProtection="1">
      <alignment vertical="top"/>
      <protection locked="0"/>
    </xf>
    <xf numFmtId="0" fontId="11" fillId="0" borderId="6" xfId="2" applyFont="1" applyBorder="1" applyAlignment="1" applyProtection="1">
      <alignment horizontal="right" vertical="top"/>
      <protection locked="0"/>
    </xf>
    <xf numFmtId="0" fontId="11" fillId="0" borderId="13" xfId="2" applyFont="1" applyBorder="1" applyAlignment="1" applyProtection="1">
      <alignment vertical="top"/>
      <protection locked="0"/>
    </xf>
    <xf numFmtId="0" fontId="21" fillId="0" borderId="13" xfId="2" applyFont="1" applyBorder="1" applyAlignment="1" applyProtection="1">
      <alignment vertical="top"/>
      <protection locked="0"/>
    </xf>
    <xf numFmtId="0" fontId="22" fillId="0" borderId="13" xfId="2" applyFont="1" applyBorder="1" applyAlignment="1" applyProtection="1">
      <alignment vertical="top"/>
      <protection locked="0"/>
    </xf>
    <xf numFmtId="0" fontId="11" fillId="0" borderId="14" xfId="2" applyFont="1" applyBorder="1" applyAlignment="1" applyProtection="1">
      <alignment vertical="top"/>
      <protection locked="0"/>
    </xf>
    <xf numFmtId="0" fontId="23" fillId="0" borderId="0" xfId="2" applyFont="1" applyProtection="1">
      <protection locked="0"/>
    </xf>
    <xf numFmtId="179" fontId="23" fillId="0" borderId="0" xfId="2" applyNumberFormat="1" applyFont="1" applyAlignment="1" applyProtection="1">
      <alignment horizontal="right" vertical="center"/>
      <protection locked="0"/>
    </xf>
    <xf numFmtId="0" fontId="23" fillId="0" borderId="0" xfId="2" applyFont="1" applyAlignment="1" applyProtection="1">
      <alignment horizontal="right"/>
      <protection locked="0"/>
    </xf>
    <xf numFmtId="0" fontId="24" fillId="0" borderId="0" xfId="2" applyFont="1" applyAlignment="1" applyProtection="1">
      <alignment vertical="center"/>
      <protection locked="0"/>
    </xf>
    <xf numFmtId="0" fontId="4" fillId="0" borderId="0" xfId="2" applyFont="1" applyAlignment="1" applyProtection="1">
      <alignment vertical="center"/>
      <protection locked="0"/>
    </xf>
    <xf numFmtId="180" fontId="4" fillId="0" borderId="0" xfId="2" applyNumberFormat="1" applyFont="1" applyAlignment="1" applyProtection="1">
      <alignment vertical="center"/>
      <protection locked="0"/>
    </xf>
    <xf numFmtId="179" fontId="4" fillId="0" borderId="0" xfId="2" applyNumberFormat="1" applyFont="1" applyAlignment="1" applyProtection="1">
      <alignment vertical="center"/>
      <protection locked="0"/>
    </xf>
    <xf numFmtId="178" fontId="4" fillId="0" borderId="0" xfId="2" applyNumberFormat="1" applyFont="1" applyAlignment="1" applyProtection="1">
      <alignment vertical="center"/>
      <protection locked="0"/>
    </xf>
    <xf numFmtId="0" fontId="6" fillId="0" borderId="0" xfId="2" applyAlignment="1" applyProtection="1">
      <alignment vertical="center"/>
      <protection locked="0"/>
    </xf>
    <xf numFmtId="3" fontId="4" fillId="0" borderId="15" xfId="2" applyNumberFormat="1" applyFont="1" applyBorder="1" applyAlignment="1" applyProtection="1">
      <alignment vertical="center"/>
      <protection locked="0"/>
    </xf>
    <xf numFmtId="180" fontId="4" fillId="0" borderId="4" xfId="2" applyNumberFormat="1" applyFont="1" applyBorder="1" applyAlignment="1" applyProtection="1">
      <alignment vertical="center"/>
      <protection locked="0"/>
    </xf>
    <xf numFmtId="179" fontId="4" fillId="0" borderId="2" xfId="2" applyNumberFormat="1" applyFont="1" applyBorder="1" applyAlignment="1" applyProtection="1">
      <alignment vertical="center"/>
      <protection locked="0"/>
    </xf>
    <xf numFmtId="178" fontId="4" fillId="0" borderId="2" xfId="2" applyNumberFormat="1" applyFont="1" applyBorder="1" applyAlignment="1" applyProtection="1">
      <alignment vertical="center"/>
      <protection locked="0"/>
    </xf>
    <xf numFmtId="178" fontId="4" fillId="0" borderId="15" xfId="2" applyNumberFormat="1" applyFont="1" applyBorder="1" applyAlignment="1" applyProtection="1">
      <alignment vertical="center"/>
      <protection locked="0"/>
    </xf>
    <xf numFmtId="0" fontId="6" fillId="0" borderId="4" xfId="2" applyBorder="1" applyAlignment="1" applyProtection="1">
      <alignment horizontal="center" vertical="center"/>
      <protection locked="0"/>
    </xf>
    <xf numFmtId="0" fontId="4" fillId="0" borderId="0" xfId="2" applyFont="1" applyProtection="1">
      <protection locked="0"/>
    </xf>
    <xf numFmtId="179" fontId="4" fillId="0" borderId="0" xfId="2" applyNumberFormat="1" applyFont="1" applyProtection="1">
      <protection locked="0"/>
    </xf>
    <xf numFmtId="181" fontId="4" fillId="0" borderId="0" xfId="2" applyNumberFormat="1" applyFont="1" applyProtection="1">
      <protection locked="0"/>
    </xf>
    <xf numFmtId="182" fontId="4" fillId="0" borderId="5" xfId="2" applyNumberFormat="1" applyFont="1" applyBorder="1"/>
    <xf numFmtId="183" fontId="4" fillId="2" borderId="0" xfId="2" applyNumberFormat="1" applyFont="1" applyFill="1"/>
    <xf numFmtId="184" fontId="4" fillId="2" borderId="0" xfId="2" applyNumberFormat="1" applyFont="1" applyFill="1"/>
    <xf numFmtId="185" fontId="4" fillId="2" borderId="0" xfId="2" applyNumberFormat="1" applyFont="1" applyFill="1"/>
    <xf numFmtId="183" fontId="4" fillId="0" borderId="0" xfId="2" applyNumberFormat="1" applyFont="1"/>
    <xf numFmtId="185" fontId="4" fillId="0" borderId="0" xfId="2" applyNumberFormat="1" applyFont="1"/>
    <xf numFmtId="0" fontId="12" fillId="0" borderId="5" xfId="2" applyFont="1" applyBorder="1" applyAlignment="1" applyProtection="1">
      <alignment horizontal="center"/>
      <protection locked="0"/>
    </xf>
    <xf numFmtId="178" fontId="4" fillId="0" borderId="0" xfId="2" applyNumberFormat="1" applyFont="1" applyProtection="1">
      <protection locked="0"/>
    </xf>
    <xf numFmtId="181" fontId="4" fillId="0" borderId="12" xfId="2" applyNumberFormat="1" applyFont="1" applyBorder="1" applyProtection="1">
      <protection locked="0"/>
    </xf>
    <xf numFmtId="182" fontId="4" fillId="0" borderId="0" xfId="2" applyNumberFormat="1" applyFont="1"/>
    <xf numFmtId="0" fontId="25" fillId="0" borderId="0" xfId="2" applyFont="1" applyAlignment="1" applyProtection="1">
      <alignment horizontal="center" vertical="center"/>
      <protection locked="0"/>
    </xf>
    <xf numFmtId="179" fontId="25" fillId="0" borderId="0" xfId="2" applyNumberFormat="1" applyFont="1" applyAlignment="1" applyProtection="1">
      <alignment vertical="center"/>
      <protection locked="0"/>
    </xf>
    <xf numFmtId="0" fontId="5" fillId="0" borderId="12" xfId="2" applyFont="1" applyBorder="1" applyAlignment="1" applyProtection="1">
      <alignment horizontal="center" vertical="center"/>
      <protection locked="0"/>
    </xf>
    <xf numFmtId="186" fontId="5" fillId="0" borderId="0" xfId="2" applyNumberFormat="1" applyFont="1" applyAlignment="1" applyProtection="1">
      <alignment horizontal="right" vertical="center"/>
      <protection locked="0"/>
    </xf>
    <xf numFmtId="179" fontId="5" fillId="2" borderId="0" xfId="2" applyNumberFormat="1" applyFont="1" applyFill="1" applyAlignment="1" applyProtection="1">
      <alignment horizontal="right" vertical="center"/>
      <protection locked="0"/>
    </xf>
    <xf numFmtId="0" fontId="5" fillId="2" borderId="0" xfId="2" applyFont="1" applyFill="1" applyAlignment="1" applyProtection="1">
      <alignment horizontal="right" vertical="center"/>
      <protection locked="0"/>
    </xf>
    <xf numFmtId="178" fontId="5" fillId="2" borderId="0" xfId="2" applyNumberFormat="1" applyFont="1" applyFill="1" applyAlignment="1" applyProtection="1">
      <alignment horizontal="right" vertical="center"/>
      <protection locked="0"/>
    </xf>
    <xf numFmtId="183" fontId="5" fillId="0" borderId="0" xfId="2" applyNumberFormat="1" applyFont="1" applyAlignment="1" applyProtection="1">
      <alignment horizontal="right" vertical="center"/>
      <protection locked="0"/>
    </xf>
    <xf numFmtId="178" fontId="5" fillId="0" borderId="0" xfId="2" applyNumberFormat="1" applyFont="1" applyAlignment="1" applyProtection="1">
      <alignment horizontal="right" vertical="center"/>
      <protection locked="0"/>
    </xf>
    <xf numFmtId="0" fontId="5" fillId="0" borderId="5" xfId="2" applyFont="1" applyBorder="1" applyAlignment="1" applyProtection="1">
      <alignment horizontal="center" vertical="center"/>
      <protection locked="0"/>
    </xf>
    <xf numFmtId="0" fontId="4" fillId="0" borderId="0" xfId="2" applyFont="1" applyAlignment="1" applyProtection="1">
      <alignment horizontal="center"/>
      <protection locked="0"/>
    </xf>
    <xf numFmtId="0" fontId="4" fillId="0" borderId="12" xfId="2" applyFont="1" applyBorder="1" applyAlignment="1" applyProtection="1">
      <alignment horizontal="center"/>
      <protection locked="0"/>
    </xf>
    <xf numFmtId="186" fontId="4" fillId="0" borderId="0" xfId="2" applyNumberFormat="1" applyFont="1" applyAlignment="1" applyProtection="1">
      <alignment horizontal="right"/>
      <protection locked="0"/>
    </xf>
    <xf numFmtId="179" fontId="4" fillId="2" borderId="0" xfId="2" applyNumberFormat="1" applyFont="1" applyFill="1" applyAlignment="1" applyProtection="1">
      <alignment horizontal="right"/>
      <protection locked="0"/>
    </xf>
    <xf numFmtId="178" fontId="4" fillId="2" borderId="0" xfId="2" applyNumberFormat="1" applyFont="1" applyFill="1" applyAlignment="1" applyProtection="1">
      <alignment horizontal="right"/>
      <protection locked="0"/>
    </xf>
    <xf numFmtId="179" fontId="4" fillId="0" borderId="0" xfId="2" applyNumberFormat="1" applyFont="1" applyAlignment="1" applyProtection="1">
      <alignment horizontal="right"/>
      <protection locked="0"/>
    </xf>
    <xf numFmtId="178" fontId="4" fillId="0" borderId="0" xfId="2" applyNumberFormat="1" applyFont="1" applyAlignment="1" applyProtection="1">
      <alignment horizontal="right"/>
      <protection locked="0"/>
    </xf>
    <xf numFmtId="0" fontId="4" fillId="0" borderId="5" xfId="2" applyFont="1" applyBorder="1" applyAlignment="1" applyProtection="1">
      <alignment horizontal="center"/>
      <protection locked="0"/>
    </xf>
    <xf numFmtId="0" fontId="4" fillId="0" borderId="0" xfId="2" applyFont="1" applyAlignment="1" applyProtection="1">
      <alignment horizontal="center" vertical="center"/>
      <protection locked="0"/>
    </xf>
    <xf numFmtId="0" fontId="6" fillId="0" borderId="0" xfId="2" applyAlignment="1" applyProtection="1">
      <alignment horizontal="center" vertical="center"/>
      <protection locked="0"/>
    </xf>
    <xf numFmtId="0" fontId="4" fillId="0" borderId="15" xfId="2" applyFont="1" applyBorder="1" applyAlignment="1" applyProtection="1">
      <alignment horizontal="center" vertical="center"/>
      <protection locked="0"/>
    </xf>
    <xf numFmtId="0" fontId="4" fillId="0" borderId="1" xfId="2" applyFont="1" applyBorder="1" applyAlignment="1" applyProtection="1">
      <alignment horizontal="center" vertical="center"/>
      <protection locked="0"/>
    </xf>
    <xf numFmtId="0" fontId="4" fillId="2" borderId="2" xfId="2" applyFont="1" applyFill="1" applyBorder="1" applyAlignment="1" applyProtection="1">
      <alignment horizontal="center" vertical="center"/>
      <protection locked="0"/>
    </xf>
    <xf numFmtId="0" fontId="4" fillId="2" borderId="1" xfId="2" applyFont="1" applyFill="1" applyBorder="1" applyAlignment="1" applyProtection="1">
      <alignment horizontal="center" vertical="center"/>
      <protection locked="0"/>
    </xf>
    <xf numFmtId="0" fontId="4" fillId="0" borderId="2" xfId="2" applyFont="1" applyBorder="1" applyAlignment="1" applyProtection="1">
      <alignment horizontal="center" vertical="center"/>
      <protection locked="0"/>
    </xf>
    <xf numFmtId="0" fontId="4" fillId="0" borderId="4" xfId="2" applyFont="1" applyBorder="1" applyAlignment="1" applyProtection="1">
      <alignment horizontal="center" vertical="center"/>
      <protection locked="0"/>
    </xf>
    <xf numFmtId="0" fontId="12" fillId="0" borderId="4" xfId="2" applyFont="1" applyBorder="1" applyAlignment="1" applyProtection="1">
      <alignment horizontal="center" vertical="center"/>
      <protection locked="0"/>
    </xf>
    <xf numFmtId="0" fontId="4" fillId="0" borderId="12" xfId="2" applyFont="1" applyBorder="1" applyAlignment="1" applyProtection="1">
      <alignment horizontal="center" vertical="center"/>
      <protection locked="0"/>
    </xf>
    <xf numFmtId="0" fontId="12" fillId="0" borderId="7" xfId="2" applyFont="1" applyBorder="1" applyAlignment="1" applyProtection="1">
      <alignment horizontal="center" vertical="center"/>
      <protection locked="0"/>
    </xf>
    <xf numFmtId="0" fontId="4" fillId="2" borderId="0" xfId="2" applyFont="1" applyFill="1" applyAlignment="1" applyProtection="1">
      <alignment horizontal="center" vertical="center"/>
      <protection locked="0"/>
    </xf>
    <xf numFmtId="0" fontId="4" fillId="2" borderId="3" xfId="2" applyFont="1" applyFill="1" applyBorder="1" applyAlignment="1" applyProtection="1">
      <alignment horizontal="center" vertical="center"/>
      <protection locked="0"/>
    </xf>
    <xf numFmtId="0" fontId="12" fillId="0" borderId="14" xfId="2" applyFont="1" applyBorder="1" applyAlignment="1" applyProtection="1">
      <alignment horizontal="center" vertical="center"/>
      <protection locked="0"/>
    </xf>
    <xf numFmtId="0" fontId="12" fillId="0" borderId="0" xfId="2" applyFont="1" applyAlignment="1" applyProtection="1">
      <alignment horizontal="center" vertical="center"/>
      <protection locked="0"/>
    </xf>
    <xf numFmtId="0" fontId="4" fillId="0" borderId="5" xfId="2" applyFont="1" applyBorder="1" applyAlignment="1" applyProtection="1">
      <alignment horizontal="center" vertical="center"/>
      <protection locked="0"/>
    </xf>
    <xf numFmtId="0" fontId="12" fillId="2" borderId="0" xfId="2" applyFont="1" applyFill="1" applyAlignment="1" applyProtection="1">
      <alignment horizontal="center" vertical="center"/>
      <protection locked="0"/>
    </xf>
    <xf numFmtId="0" fontId="12" fillId="2" borderId="3" xfId="2" applyFont="1" applyFill="1" applyBorder="1" applyAlignment="1" applyProtection="1">
      <alignment horizontal="center" vertical="center"/>
      <protection locked="0"/>
    </xf>
    <xf numFmtId="0" fontId="12" fillId="0" borderId="5" xfId="2" applyFont="1" applyBorder="1" applyAlignment="1" applyProtection="1">
      <alignment horizontal="centerContinuous" vertical="center"/>
      <protection locked="0"/>
    </xf>
    <xf numFmtId="0" fontId="12" fillId="0" borderId="0" xfId="2" applyFont="1" applyAlignment="1" applyProtection="1">
      <alignment horizontal="centerContinuous" vertical="center"/>
      <protection locked="0"/>
    </xf>
    <xf numFmtId="0" fontId="12" fillId="0" borderId="13" xfId="2" applyFont="1" applyBorder="1" applyAlignment="1" applyProtection="1">
      <alignment horizontal="centerContinuous" vertical="center"/>
      <protection locked="0"/>
    </xf>
    <xf numFmtId="0" fontId="6" fillId="0" borderId="5" xfId="2" applyBorder="1" applyAlignment="1" applyProtection="1">
      <alignment horizontal="center" vertical="center"/>
      <protection locked="0"/>
    </xf>
    <xf numFmtId="0" fontId="4" fillId="0" borderId="11" xfId="2" applyFont="1" applyBorder="1" applyAlignment="1" applyProtection="1">
      <alignment horizontal="center" vertical="center"/>
      <protection locked="0"/>
    </xf>
    <xf numFmtId="0" fontId="4" fillId="0" borderId="10" xfId="2" applyFont="1" applyBorder="1" applyAlignment="1" applyProtection="1">
      <alignment horizontal="center" vertical="center"/>
      <protection locked="0"/>
    </xf>
    <xf numFmtId="0" fontId="12" fillId="2" borderId="9" xfId="2" applyFont="1" applyFill="1" applyBorder="1" applyAlignment="1" applyProtection="1">
      <alignment horizontal="center" vertical="center"/>
      <protection locked="0"/>
    </xf>
    <xf numFmtId="0" fontId="12" fillId="2" borderId="8" xfId="2" applyFont="1" applyFill="1" applyBorder="1" applyAlignment="1" applyProtection="1">
      <alignment horizontal="center" vertical="center"/>
      <protection locked="0"/>
    </xf>
    <xf numFmtId="0" fontId="12" fillId="0" borderId="9" xfId="2" applyFont="1" applyBorder="1" applyAlignment="1" applyProtection="1">
      <alignment horizontal="center" vertical="center"/>
      <protection locked="0"/>
    </xf>
    <xf numFmtId="0" fontId="4" fillId="0" borderId="16" xfId="2" applyFont="1" applyBorder="1" applyAlignment="1" applyProtection="1">
      <alignment horizontal="left" vertical="center"/>
      <protection locked="0"/>
    </xf>
    <xf numFmtId="0" fontId="4" fillId="0" borderId="17" xfId="2" applyFont="1" applyBorder="1" applyAlignment="1" applyProtection="1">
      <alignment horizontal="center" vertical="center"/>
      <protection locked="0"/>
    </xf>
    <xf numFmtId="0" fontId="12" fillId="0" borderId="17" xfId="2" applyFont="1" applyBorder="1" applyAlignment="1" applyProtection="1">
      <alignment horizontal="right" vertical="center"/>
      <protection locked="0"/>
    </xf>
    <xf numFmtId="0" fontId="4" fillId="0" borderId="9" xfId="2" applyFont="1" applyBorder="1" applyAlignment="1" applyProtection="1">
      <alignment horizontal="center"/>
      <protection locked="0"/>
    </xf>
    <xf numFmtId="0" fontId="12" fillId="0" borderId="17" xfId="2" applyFont="1" applyBorder="1" applyAlignment="1" applyProtection="1">
      <alignment horizontal="center" vertical="center"/>
      <protection locked="0"/>
    </xf>
    <xf numFmtId="0" fontId="12" fillId="0" borderId="18" xfId="2" applyFont="1" applyBorder="1" applyAlignment="1" applyProtection="1">
      <alignment horizontal="center" vertical="center"/>
      <protection locked="0"/>
    </xf>
    <xf numFmtId="0" fontId="12" fillId="0" borderId="10" xfId="2" applyFont="1" applyBorder="1" applyAlignment="1" applyProtection="1">
      <alignment horizontal="center" vertical="center"/>
      <protection locked="0"/>
    </xf>
    <xf numFmtId="0" fontId="24" fillId="0" borderId="0" xfId="2" applyFont="1" applyProtection="1">
      <protection locked="0"/>
    </xf>
    <xf numFmtId="0" fontId="24" fillId="0" borderId="0" xfId="2" applyFont="1" applyAlignment="1" applyProtection="1">
      <alignment horizontal="right"/>
      <protection locked="0"/>
    </xf>
    <xf numFmtId="0" fontId="6" fillId="0" borderId="0" xfId="2" applyAlignment="1" applyProtection="1">
      <alignment horizontal="centerContinuous"/>
      <protection locked="0"/>
    </xf>
    <xf numFmtId="0" fontId="27" fillId="0" borderId="0" xfId="2" applyFont="1" applyAlignment="1" applyProtection="1">
      <alignment horizontal="left"/>
      <protection locked="0"/>
    </xf>
    <xf numFmtId="0" fontId="27" fillId="0" borderId="0" xfId="2" applyFont="1" applyAlignment="1" applyProtection="1">
      <alignment horizontal="left"/>
      <protection locked="0"/>
    </xf>
    <xf numFmtId="0" fontId="6" fillId="0" borderId="12" xfId="2" applyBorder="1" applyAlignment="1" applyProtection="1">
      <alignment horizontal="centerContinuous" vertical="center"/>
      <protection locked="0"/>
    </xf>
    <xf numFmtId="0" fontId="6" fillId="0" borderId="0" xfId="2" applyAlignment="1" applyProtection="1">
      <alignment horizontal="centerContinuous" vertical="center"/>
      <protection locked="0"/>
    </xf>
    <xf numFmtId="0" fontId="28" fillId="0" borderId="0" xfId="2" applyFont="1" applyAlignment="1" applyProtection="1">
      <alignment horizontal="centerContinuous" vertical="center"/>
      <protection locked="0"/>
    </xf>
    <xf numFmtId="0" fontId="29" fillId="0" borderId="0" xfId="2" applyFont="1" applyAlignment="1" applyProtection="1">
      <alignment horizontal="centerContinuous" vertical="center"/>
      <protection locked="0"/>
    </xf>
    <xf numFmtId="0" fontId="30" fillId="0" borderId="0" xfId="2" applyFont="1" applyAlignment="1" applyProtection="1">
      <alignment horizontal="centerContinuous" vertical="center"/>
      <protection locked="0"/>
    </xf>
    <xf numFmtId="0" fontId="4" fillId="0" borderId="0" xfId="2" applyFont="1" applyAlignment="1" applyProtection="1">
      <alignment vertical="top"/>
      <protection locked="0"/>
    </xf>
    <xf numFmtId="0" fontId="31" fillId="0" borderId="0" xfId="2" applyFont="1" applyAlignment="1" applyProtection="1">
      <alignment horizontal="right" vertical="top"/>
      <protection locked="0"/>
    </xf>
    <xf numFmtId="0" fontId="32" fillId="0" borderId="0" xfId="2" applyFont="1" applyAlignment="1" applyProtection="1">
      <alignment vertical="top"/>
      <protection locked="0"/>
    </xf>
    <xf numFmtId="0" fontId="33" fillId="0" borderId="0" xfId="2" applyFont="1" applyAlignment="1" applyProtection="1">
      <alignment vertical="top"/>
      <protection locked="0"/>
    </xf>
    <xf numFmtId="0" fontId="35" fillId="0" borderId="0" xfId="0" applyFont="1" applyAlignment="1"/>
    <xf numFmtId="176" fontId="35" fillId="0" borderId="0" xfId="0" applyNumberFormat="1" applyFont="1" applyAlignment="1"/>
    <xf numFmtId="0" fontId="35" fillId="0" borderId="0" xfId="0" applyFont="1">
      <alignment vertical="center"/>
    </xf>
    <xf numFmtId="191" fontId="36" fillId="0" borderId="19" xfId="3" applyNumberFormat="1" applyFont="1" applyBorder="1" applyAlignment="1">
      <alignment horizontal="right"/>
    </xf>
    <xf numFmtId="191" fontId="36" fillId="0" borderId="3" xfId="3" applyNumberFormat="1" applyFont="1" applyFill="1" applyBorder="1" applyAlignment="1">
      <alignment horizontal="right"/>
    </xf>
    <xf numFmtId="41" fontId="35" fillId="0" borderId="0" xfId="1" applyFont="1" applyAlignment="1"/>
    <xf numFmtId="41" fontId="36" fillId="0" borderId="19" xfId="1" applyFont="1" applyBorder="1" applyAlignment="1">
      <alignment horizontal="right"/>
    </xf>
    <xf numFmtId="41" fontId="37" fillId="0" borderId="0" xfId="1" applyFont="1" applyAlignment="1" applyProtection="1">
      <alignment horizontal="right"/>
      <protection locked="0"/>
    </xf>
    <xf numFmtId="41" fontId="38" fillId="0" borderId="0" xfId="1" applyFont="1" applyAlignment="1" applyProtection="1">
      <alignment horizontal="right" vertical="center"/>
      <protection locked="0"/>
    </xf>
  </cellXfs>
  <cellStyles count="4">
    <cellStyle name="쉼표 [0]" xfId="1" builtinId="6"/>
    <cellStyle name="표준" xfId="0" builtinId="0"/>
    <cellStyle name="표준 2" xfId="2" xr:uid="{15E9D54B-6DDE-4D2D-BE85-132DADDE2D26}"/>
    <cellStyle name="표준 3" xfId="3" xr:uid="{0DD04CDF-F7C2-4A83-A159-79BDDBCB063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25B8C-B471-4725-8757-C8B9BA4B521A}">
  <dimension ref="A1:J84"/>
  <sheetViews>
    <sheetView view="pageBreakPreview" topLeftCell="A4" zoomScale="130" zoomScaleNormal="100" zoomScaleSheetLayoutView="130" workbookViewId="0">
      <selection activeCell="A14" sqref="A14:I35"/>
    </sheetView>
  </sheetViews>
  <sheetFormatPr defaultColWidth="8.296875" defaultRowHeight="15.6"/>
  <cols>
    <col min="1" max="1" width="8.796875" style="2" customWidth="1"/>
    <col min="2" max="3" width="8.5" style="2" customWidth="1"/>
    <col min="4" max="7" width="8.5" style="1" customWidth="1"/>
    <col min="8" max="8" width="11.5" style="1" customWidth="1"/>
    <col min="9" max="9" width="11.69921875" style="1" customWidth="1"/>
    <col min="10" max="10" width="12.796875" style="1" customWidth="1"/>
    <col min="11" max="16384" width="8.296875" style="1"/>
  </cols>
  <sheetData>
    <row r="1" spans="1:10" s="57" customFormat="1" ht="25.05" customHeight="1">
      <c r="A1" s="62"/>
      <c r="B1" s="60"/>
      <c r="C1" s="61"/>
      <c r="D1" s="59"/>
      <c r="E1" s="59"/>
      <c r="F1" s="59"/>
      <c r="G1" s="59"/>
      <c r="H1" s="60"/>
      <c r="I1" s="59"/>
      <c r="J1" s="58" t="s">
        <v>79</v>
      </c>
    </row>
    <row r="2" spans="1:10" s="53" customFormat="1" ht="25.05" customHeight="1">
      <c r="A2" s="56" t="s">
        <v>78</v>
      </c>
      <c r="B2" s="55"/>
      <c r="C2" s="55"/>
      <c r="D2" s="55"/>
      <c r="E2" s="55"/>
      <c r="F2" s="55"/>
      <c r="G2" s="55"/>
      <c r="H2" s="55"/>
      <c r="I2" s="55"/>
      <c r="J2" s="54"/>
    </row>
    <row r="3" spans="1:10" ht="22.95" customHeight="1">
      <c r="A3" s="52" t="s">
        <v>77</v>
      </c>
      <c r="B3" s="51"/>
      <c r="C3" s="51"/>
      <c r="D3" s="50"/>
      <c r="E3" s="50"/>
      <c r="F3" s="50"/>
      <c r="G3" s="50"/>
      <c r="H3" s="50"/>
      <c r="I3" s="50"/>
      <c r="J3" s="49"/>
    </row>
    <row r="4" spans="1:10" s="46" customFormat="1" ht="15" customHeight="1" thickBot="1">
      <c r="A4" s="48" t="s">
        <v>76</v>
      </c>
      <c r="B4" s="9"/>
      <c r="C4" s="9"/>
      <c r="J4" s="47" t="s">
        <v>75</v>
      </c>
    </row>
    <row r="5" spans="1:10" s="29" customFormat="1" ht="16.5" customHeight="1">
      <c r="A5" s="41" t="s">
        <v>74</v>
      </c>
      <c r="B5" s="44" t="s">
        <v>73</v>
      </c>
      <c r="C5" s="43"/>
      <c r="D5" s="45"/>
      <c r="E5" s="44" t="s">
        <v>72</v>
      </c>
      <c r="F5" s="43"/>
      <c r="G5" s="42"/>
      <c r="H5" s="41" t="s">
        <v>71</v>
      </c>
      <c r="I5" s="40" t="s">
        <v>70</v>
      </c>
      <c r="J5" s="39" t="s">
        <v>69</v>
      </c>
    </row>
    <row r="6" spans="1:10" s="29" customFormat="1" ht="16.5" customHeight="1">
      <c r="A6" s="38"/>
      <c r="C6" s="37" t="s">
        <v>68</v>
      </c>
      <c r="D6" s="36" t="s">
        <v>67</v>
      </c>
      <c r="E6" s="38"/>
      <c r="F6" s="37" t="s">
        <v>68</v>
      </c>
      <c r="G6" s="36" t="s">
        <v>67</v>
      </c>
      <c r="H6" s="35"/>
      <c r="I6" s="35"/>
      <c r="J6" s="34"/>
    </row>
    <row r="7" spans="1:10" s="29" customFormat="1" ht="16.5" customHeight="1">
      <c r="A7" s="33" t="s">
        <v>66</v>
      </c>
      <c r="B7" s="32"/>
      <c r="C7" s="30" t="s">
        <v>65</v>
      </c>
      <c r="D7" s="31" t="s">
        <v>64</v>
      </c>
      <c r="E7" s="30"/>
      <c r="F7" s="30" t="s">
        <v>65</v>
      </c>
      <c r="G7" s="31" t="s">
        <v>64</v>
      </c>
      <c r="H7" s="30" t="s">
        <v>63</v>
      </c>
      <c r="I7" s="31" t="s">
        <v>62</v>
      </c>
      <c r="J7" s="30" t="s">
        <v>61</v>
      </c>
    </row>
    <row r="8" spans="1:10" s="18" customFormat="1" ht="20.25" customHeight="1">
      <c r="A8" s="26">
        <v>2018</v>
      </c>
      <c r="B8" s="28">
        <v>11238</v>
      </c>
      <c r="C8" s="28">
        <v>5740</v>
      </c>
      <c r="D8" s="28">
        <v>5498</v>
      </c>
      <c r="E8" s="28">
        <v>17219</v>
      </c>
      <c r="F8" s="28">
        <v>8946</v>
      </c>
      <c r="G8" s="28">
        <v>8273</v>
      </c>
      <c r="H8" s="28">
        <v>7587</v>
      </c>
      <c r="I8" s="28">
        <v>4170</v>
      </c>
      <c r="J8" s="26">
        <v>2018</v>
      </c>
    </row>
    <row r="9" spans="1:10" s="18" customFormat="1" ht="20.25" customHeight="1">
      <c r="A9" s="26">
        <v>2019</v>
      </c>
      <c r="B9" s="27">
        <v>10832</v>
      </c>
      <c r="C9" s="27">
        <v>5517</v>
      </c>
      <c r="D9" s="27">
        <v>5315</v>
      </c>
      <c r="E9" s="27">
        <v>16787</v>
      </c>
      <c r="F9" s="27">
        <v>8835</v>
      </c>
      <c r="G9" s="27">
        <v>7952</v>
      </c>
      <c r="H9" s="27">
        <v>7413</v>
      </c>
      <c r="I9" s="27">
        <v>4130</v>
      </c>
      <c r="J9" s="26">
        <v>2019</v>
      </c>
    </row>
    <row r="10" spans="1:10" s="18" customFormat="1" ht="20.25" customHeight="1">
      <c r="A10" s="26">
        <v>2020</v>
      </c>
      <c r="B10" s="27">
        <v>9738</v>
      </c>
      <c r="C10" s="27">
        <v>4979</v>
      </c>
      <c r="D10" s="27">
        <v>4759</v>
      </c>
      <c r="E10" s="27">
        <v>17436</v>
      </c>
      <c r="F10" s="27">
        <v>9163</v>
      </c>
      <c r="G10" s="27">
        <v>8273</v>
      </c>
      <c r="H10" s="27">
        <v>6365</v>
      </c>
      <c r="I10" s="27">
        <v>3907</v>
      </c>
      <c r="J10" s="26">
        <v>2020</v>
      </c>
    </row>
    <row r="11" spans="1:10" s="18" customFormat="1" ht="20.25" customHeight="1">
      <c r="A11" s="26">
        <v>2021</v>
      </c>
      <c r="B11" s="27">
        <v>8430</v>
      </c>
      <c r="C11" s="27">
        <v>4252</v>
      </c>
      <c r="D11" s="27">
        <v>4178</v>
      </c>
      <c r="E11" s="27">
        <v>17568</v>
      </c>
      <c r="F11" s="27">
        <v>9075</v>
      </c>
      <c r="G11" s="27">
        <v>8493</v>
      </c>
      <c r="H11" s="27">
        <v>6201</v>
      </c>
      <c r="I11" s="27">
        <v>3776</v>
      </c>
      <c r="J11" s="26">
        <v>2021</v>
      </c>
    </row>
    <row r="12" spans="1:10" s="18" customFormat="1" ht="20.25" customHeight="1">
      <c r="A12" s="26">
        <v>2022</v>
      </c>
      <c r="B12" s="27">
        <v>7888</v>
      </c>
      <c r="C12" s="27">
        <v>4030</v>
      </c>
      <c r="D12" s="27">
        <v>3858</v>
      </c>
      <c r="E12" s="27">
        <v>20876</v>
      </c>
      <c r="F12" s="27">
        <v>10451</v>
      </c>
      <c r="G12" s="27">
        <v>10425</v>
      </c>
      <c r="H12" s="27">
        <v>6181</v>
      </c>
      <c r="I12" s="27">
        <v>3565</v>
      </c>
      <c r="J12" s="26">
        <v>2022</v>
      </c>
    </row>
    <row r="13" spans="1:10" s="23" customFormat="1" ht="36.75" customHeight="1">
      <c r="A13" s="24">
        <v>2023</v>
      </c>
      <c r="B13" s="25">
        <f>SUM(B14:B35)</f>
        <v>7828</v>
      </c>
      <c r="C13" s="25">
        <f>SUM(C14:C35)</f>
        <v>3936</v>
      </c>
      <c r="D13" s="25">
        <f>SUM(D14:D35)</f>
        <v>3892</v>
      </c>
      <c r="E13" s="25">
        <f>SUM(E14:E35)</f>
        <v>19786</v>
      </c>
      <c r="F13" s="25">
        <f>SUM(F14:F35)</f>
        <v>10015</v>
      </c>
      <c r="G13" s="25">
        <f>SUM(G14:G35)</f>
        <v>9771</v>
      </c>
      <c r="H13" s="25">
        <f>SUM(H14:H35)</f>
        <v>6157</v>
      </c>
      <c r="I13" s="25">
        <f>SUM(I14:I35)</f>
        <v>3517</v>
      </c>
      <c r="J13" s="24">
        <f>A13</f>
        <v>2023</v>
      </c>
    </row>
    <row r="14" spans="1:10" s="18" customFormat="1" ht="18" customHeight="1">
      <c r="A14" s="21" t="s">
        <v>60</v>
      </c>
      <c r="B14" s="20">
        <v>815</v>
      </c>
      <c r="C14" s="20">
        <v>397</v>
      </c>
      <c r="D14" s="20">
        <v>418</v>
      </c>
      <c r="E14" s="20">
        <v>1761</v>
      </c>
      <c r="F14" s="20">
        <v>976</v>
      </c>
      <c r="G14" s="20">
        <v>785</v>
      </c>
      <c r="H14" s="20">
        <v>681</v>
      </c>
      <c r="I14" s="20">
        <v>426</v>
      </c>
      <c r="J14" s="22" t="s">
        <v>59</v>
      </c>
    </row>
    <row r="15" spans="1:10" s="18" customFormat="1" ht="18" customHeight="1">
      <c r="A15" s="21" t="s">
        <v>58</v>
      </c>
      <c r="B15" s="20">
        <v>1121</v>
      </c>
      <c r="C15" s="20">
        <v>572</v>
      </c>
      <c r="D15" s="20">
        <v>549</v>
      </c>
      <c r="E15" s="20">
        <v>2337</v>
      </c>
      <c r="F15" s="20">
        <v>1207</v>
      </c>
      <c r="G15" s="20">
        <v>1130</v>
      </c>
      <c r="H15" s="20">
        <v>1027</v>
      </c>
      <c r="I15" s="20">
        <v>519</v>
      </c>
      <c r="J15" s="22" t="s">
        <v>57</v>
      </c>
    </row>
    <row r="16" spans="1:10" s="18" customFormat="1" ht="18" customHeight="1">
      <c r="A16" s="21" t="s">
        <v>56</v>
      </c>
      <c r="B16" s="20">
        <v>1389</v>
      </c>
      <c r="C16" s="20">
        <v>709</v>
      </c>
      <c r="D16" s="20">
        <v>680</v>
      </c>
      <c r="E16" s="20">
        <v>1966</v>
      </c>
      <c r="F16" s="20">
        <v>1033</v>
      </c>
      <c r="G16" s="20">
        <v>933</v>
      </c>
      <c r="H16" s="20">
        <v>1061</v>
      </c>
      <c r="I16" s="20">
        <v>491</v>
      </c>
      <c r="J16" s="22" t="s">
        <v>55</v>
      </c>
    </row>
    <row r="17" spans="1:10" s="18" customFormat="1" ht="18" customHeight="1">
      <c r="A17" s="21" t="s">
        <v>54</v>
      </c>
      <c r="B17" s="20">
        <v>722</v>
      </c>
      <c r="C17" s="20">
        <v>361</v>
      </c>
      <c r="D17" s="20">
        <v>361</v>
      </c>
      <c r="E17" s="20">
        <v>1210</v>
      </c>
      <c r="F17" s="20">
        <v>604</v>
      </c>
      <c r="G17" s="20">
        <v>606</v>
      </c>
      <c r="H17" s="20">
        <v>487</v>
      </c>
      <c r="I17" s="20">
        <v>217</v>
      </c>
      <c r="J17" s="22" t="s">
        <v>53</v>
      </c>
    </row>
    <row r="18" spans="1:10" s="18" customFormat="1" ht="18" customHeight="1">
      <c r="A18" s="21" t="s">
        <v>52</v>
      </c>
      <c r="B18" s="20">
        <v>827</v>
      </c>
      <c r="C18" s="20">
        <v>400</v>
      </c>
      <c r="D18" s="20">
        <v>427</v>
      </c>
      <c r="E18" s="20">
        <v>916</v>
      </c>
      <c r="F18" s="20">
        <v>457</v>
      </c>
      <c r="G18" s="20">
        <v>459</v>
      </c>
      <c r="H18" s="20">
        <v>689</v>
      </c>
      <c r="I18" s="20">
        <v>317</v>
      </c>
      <c r="J18" s="22" t="s">
        <v>51</v>
      </c>
    </row>
    <row r="19" spans="1:10" s="18" customFormat="1" ht="30" customHeight="1">
      <c r="A19" s="21" t="s">
        <v>50</v>
      </c>
      <c r="B19" s="20">
        <v>188</v>
      </c>
      <c r="C19" s="20">
        <v>91</v>
      </c>
      <c r="D19" s="20">
        <v>97</v>
      </c>
      <c r="E19" s="20">
        <v>655</v>
      </c>
      <c r="F19" s="20">
        <v>331</v>
      </c>
      <c r="G19" s="20">
        <v>324</v>
      </c>
      <c r="H19" s="20">
        <v>135</v>
      </c>
      <c r="I19" s="20">
        <v>84</v>
      </c>
      <c r="J19" s="22" t="s">
        <v>49</v>
      </c>
    </row>
    <row r="20" spans="1:10" s="18" customFormat="1" ht="18" customHeight="1">
      <c r="A20" s="21" t="s">
        <v>48</v>
      </c>
      <c r="B20" s="20">
        <v>63</v>
      </c>
      <c r="C20" s="20">
        <v>32</v>
      </c>
      <c r="D20" s="20">
        <v>31</v>
      </c>
      <c r="E20" s="20">
        <v>471</v>
      </c>
      <c r="F20" s="20">
        <v>229</v>
      </c>
      <c r="G20" s="20">
        <v>242</v>
      </c>
      <c r="H20" s="20">
        <v>55</v>
      </c>
      <c r="I20" s="20">
        <v>57</v>
      </c>
      <c r="J20" s="22" t="s">
        <v>47</v>
      </c>
    </row>
    <row r="21" spans="1:10" s="18" customFormat="1" ht="18" customHeight="1">
      <c r="A21" s="21" t="s">
        <v>46</v>
      </c>
      <c r="B21" s="20">
        <v>51</v>
      </c>
      <c r="C21" s="20">
        <v>32</v>
      </c>
      <c r="D21" s="20">
        <v>19</v>
      </c>
      <c r="E21" s="20">
        <v>411</v>
      </c>
      <c r="F21" s="20">
        <v>194</v>
      </c>
      <c r="G21" s="20">
        <v>217</v>
      </c>
      <c r="H21" s="20">
        <v>48</v>
      </c>
      <c r="I21" s="20">
        <v>47</v>
      </c>
      <c r="J21" s="22" t="s">
        <v>45</v>
      </c>
    </row>
    <row r="22" spans="1:10" s="18" customFormat="1" ht="18" customHeight="1">
      <c r="A22" s="21" t="s">
        <v>44</v>
      </c>
      <c r="B22" s="20">
        <v>164</v>
      </c>
      <c r="C22" s="20">
        <v>79</v>
      </c>
      <c r="D22" s="20">
        <v>85</v>
      </c>
      <c r="E22" s="20">
        <v>1158</v>
      </c>
      <c r="F22" s="20">
        <v>548</v>
      </c>
      <c r="G22" s="20">
        <v>610</v>
      </c>
      <c r="H22" s="20">
        <v>148</v>
      </c>
      <c r="I22" s="20">
        <v>108</v>
      </c>
      <c r="J22" s="22" t="s">
        <v>43</v>
      </c>
    </row>
    <row r="23" spans="1:10" s="18" customFormat="1" ht="30" customHeight="1">
      <c r="A23" s="21" t="s">
        <v>42</v>
      </c>
      <c r="B23" s="20">
        <v>103</v>
      </c>
      <c r="C23" s="20">
        <v>52</v>
      </c>
      <c r="D23" s="20">
        <v>51</v>
      </c>
      <c r="E23" s="20">
        <v>751</v>
      </c>
      <c r="F23" s="20">
        <v>384</v>
      </c>
      <c r="G23" s="20">
        <v>367</v>
      </c>
      <c r="H23" s="20">
        <v>85</v>
      </c>
      <c r="I23" s="20">
        <v>67</v>
      </c>
      <c r="J23" s="22" t="s">
        <v>41</v>
      </c>
    </row>
    <row r="24" spans="1:10" s="18" customFormat="1" ht="18" customHeight="1">
      <c r="A24" s="21" t="s">
        <v>40</v>
      </c>
      <c r="B24" s="20">
        <v>213</v>
      </c>
      <c r="C24" s="20">
        <v>124</v>
      </c>
      <c r="D24" s="20">
        <v>89</v>
      </c>
      <c r="E24" s="20">
        <v>714</v>
      </c>
      <c r="F24" s="20">
        <v>341</v>
      </c>
      <c r="G24" s="20">
        <v>373</v>
      </c>
      <c r="H24" s="20">
        <v>184</v>
      </c>
      <c r="I24" s="20">
        <v>115</v>
      </c>
      <c r="J24" s="22" t="s">
        <v>39</v>
      </c>
    </row>
    <row r="25" spans="1:10" s="18" customFormat="1" ht="18" customHeight="1">
      <c r="A25" s="21" t="s">
        <v>38</v>
      </c>
      <c r="B25" s="20">
        <v>137</v>
      </c>
      <c r="C25" s="20">
        <v>73</v>
      </c>
      <c r="D25" s="20">
        <v>64</v>
      </c>
      <c r="E25" s="20">
        <v>596</v>
      </c>
      <c r="F25" s="20">
        <v>303</v>
      </c>
      <c r="G25" s="20">
        <v>293</v>
      </c>
      <c r="H25" s="20">
        <v>91</v>
      </c>
      <c r="I25" s="20">
        <v>74</v>
      </c>
      <c r="J25" s="22" t="s">
        <v>37</v>
      </c>
    </row>
    <row r="26" spans="1:10" s="18" customFormat="1" ht="18" customHeight="1">
      <c r="A26" s="21" t="s">
        <v>36</v>
      </c>
      <c r="B26" s="20">
        <v>156</v>
      </c>
      <c r="C26" s="20">
        <v>85</v>
      </c>
      <c r="D26" s="20">
        <v>71</v>
      </c>
      <c r="E26" s="20">
        <v>551</v>
      </c>
      <c r="F26" s="20">
        <v>242</v>
      </c>
      <c r="G26" s="20">
        <v>309</v>
      </c>
      <c r="H26" s="20">
        <v>88</v>
      </c>
      <c r="I26" s="20">
        <v>73</v>
      </c>
      <c r="J26" s="22" t="s">
        <v>35</v>
      </c>
    </row>
    <row r="27" spans="1:10" s="18" customFormat="1" ht="30" customHeight="1">
      <c r="A27" s="21" t="s">
        <v>34</v>
      </c>
      <c r="B27" s="20">
        <v>258</v>
      </c>
      <c r="C27" s="20">
        <v>126</v>
      </c>
      <c r="D27" s="20">
        <v>132</v>
      </c>
      <c r="E27" s="20">
        <v>1057</v>
      </c>
      <c r="F27" s="20">
        <v>503</v>
      </c>
      <c r="G27" s="20">
        <v>554</v>
      </c>
      <c r="H27" s="20">
        <v>177</v>
      </c>
      <c r="I27" s="20">
        <v>140</v>
      </c>
      <c r="J27" s="22" t="s">
        <v>33</v>
      </c>
    </row>
    <row r="28" spans="1:10" s="18" customFormat="1" ht="18" customHeight="1">
      <c r="A28" s="21" t="s">
        <v>32</v>
      </c>
      <c r="B28" s="20">
        <v>187</v>
      </c>
      <c r="C28" s="20">
        <v>94</v>
      </c>
      <c r="D28" s="20">
        <v>93</v>
      </c>
      <c r="E28" s="20">
        <v>650</v>
      </c>
      <c r="F28" s="20">
        <v>343</v>
      </c>
      <c r="G28" s="20">
        <v>307</v>
      </c>
      <c r="H28" s="20">
        <v>179</v>
      </c>
      <c r="I28" s="20">
        <v>126</v>
      </c>
      <c r="J28" s="22" t="s">
        <v>31</v>
      </c>
    </row>
    <row r="29" spans="1:10" s="18" customFormat="1" ht="18" customHeight="1">
      <c r="A29" s="21" t="s">
        <v>30</v>
      </c>
      <c r="B29" s="20">
        <v>472</v>
      </c>
      <c r="C29" s="20">
        <v>237</v>
      </c>
      <c r="D29" s="20">
        <v>235</v>
      </c>
      <c r="E29" s="20">
        <v>849</v>
      </c>
      <c r="F29" s="20">
        <v>442</v>
      </c>
      <c r="G29" s="20">
        <v>407</v>
      </c>
      <c r="H29" s="20">
        <v>341</v>
      </c>
      <c r="I29" s="20">
        <v>165</v>
      </c>
      <c r="J29" s="22" t="s">
        <v>29</v>
      </c>
    </row>
    <row r="30" spans="1:10" s="18" customFormat="1" ht="18" customHeight="1">
      <c r="A30" s="21" t="s">
        <v>28</v>
      </c>
      <c r="B30" s="20">
        <v>100</v>
      </c>
      <c r="C30" s="20">
        <v>41</v>
      </c>
      <c r="D30" s="20">
        <v>59</v>
      </c>
      <c r="E30" s="20">
        <v>470</v>
      </c>
      <c r="F30" s="20">
        <v>209</v>
      </c>
      <c r="G30" s="20">
        <v>261</v>
      </c>
      <c r="H30" s="20">
        <v>66</v>
      </c>
      <c r="I30" s="20">
        <v>51</v>
      </c>
      <c r="J30" s="22" t="s">
        <v>27</v>
      </c>
    </row>
    <row r="31" spans="1:10" s="18" customFormat="1" ht="30" customHeight="1">
      <c r="A31" s="21" t="s">
        <v>26</v>
      </c>
      <c r="B31" s="20">
        <v>362</v>
      </c>
      <c r="C31" s="20">
        <v>180</v>
      </c>
      <c r="D31" s="20">
        <v>182</v>
      </c>
      <c r="E31" s="20">
        <v>782</v>
      </c>
      <c r="F31" s="20">
        <v>407</v>
      </c>
      <c r="G31" s="20">
        <v>375</v>
      </c>
      <c r="H31" s="20">
        <v>175</v>
      </c>
      <c r="I31" s="20">
        <v>87</v>
      </c>
      <c r="J31" s="19" t="s">
        <v>25</v>
      </c>
    </row>
    <row r="32" spans="1:10" s="18" customFormat="1" ht="18" customHeight="1">
      <c r="A32" s="21" t="s">
        <v>24</v>
      </c>
      <c r="B32" s="20">
        <v>172</v>
      </c>
      <c r="C32" s="20">
        <v>87</v>
      </c>
      <c r="D32" s="20">
        <v>85</v>
      </c>
      <c r="E32" s="20">
        <v>595</v>
      </c>
      <c r="F32" s="20">
        <v>312</v>
      </c>
      <c r="G32" s="20">
        <v>283</v>
      </c>
      <c r="H32" s="20">
        <v>123</v>
      </c>
      <c r="I32" s="20">
        <v>85</v>
      </c>
      <c r="J32" s="22" t="s">
        <v>23</v>
      </c>
    </row>
    <row r="33" spans="1:10" s="18" customFormat="1" ht="18" customHeight="1">
      <c r="A33" s="21" t="s">
        <v>22</v>
      </c>
      <c r="B33" s="20">
        <v>145</v>
      </c>
      <c r="C33" s="20">
        <v>78</v>
      </c>
      <c r="D33" s="20">
        <v>67</v>
      </c>
      <c r="E33" s="20">
        <v>724</v>
      </c>
      <c r="F33" s="20">
        <v>352</v>
      </c>
      <c r="G33" s="20">
        <v>372</v>
      </c>
      <c r="H33" s="20">
        <v>146</v>
      </c>
      <c r="I33" s="20">
        <v>116</v>
      </c>
      <c r="J33" s="22" t="s">
        <v>21</v>
      </c>
    </row>
    <row r="34" spans="1:10" s="18" customFormat="1" ht="18" customHeight="1">
      <c r="A34" s="21" t="s">
        <v>20</v>
      </c>
      <c r="B34" s="20">
        <v>81</v>
      </c>
      <c r="C34" s="20">
        <v>41</v>
      </c>
      <c r="D34" s="20">
        <v>40</v>
      </c>
      <c r="E34" s="20">
        <v>480</v>
      </c>
      <c r="F34" s="20">
        <v>245</v>
      </c>
      <c r="G34" s="20">
        <v>235</v>
      </c>
      <c r="H34" s="20">
        <v>76</v>
      </c>
      <c r="I34" s="20">
        <v>63</v>
      </c>
      <c r="J34" s="19" t="s">
        <v>19</v>
      </c>
    </row>
    <row r="35" spans="1:10" s="18" customFormat="1" ht="18" customHeight="1">
      <c r="A35" s="21" t="s">
        <v>18</v>
      </c>
      <c r="B35" s="20">
        <v>102</v>
      </c>
      <c r="C35" s="20">
        <v>45</v>
      </c>
      <c r="D35" s="20">
        <v>57</v>
      </c>
      <c r="E35" s="20">
        <v>682</v>
      </c>
      <c r="F35" s="20">
        <v>353</v>
      </c>
      <c r="G35" s="20">
        <v>329</v>
      </c>
      <c r="H35" s="20">
        <v>95</v>
      </c>
      <c r="I35" s="20">
        <v>89</v>
      </c>
      <c r="J35" s="19" t="s">
        <v>17</v>
      </c>
    </row>
    <row r="36" spans="1:10" s="10" customFormat="1" ht="6" customHeight="1">
      <c r="A36" s="17"/>
      <c r="B36" s="16"/>
      <c r="C36" s="15"/>
      <c r="D36" s="12"/>
      <c r="E36" s="12"/>
      <c r="F36" s="14"/>
      <c r="G36" s="14"/>
      <c r="H36" s="13"/>
      <c r="I36" s="12"/>
      <c r="J36" s="11"/>
    </row>
    <row r="37" spans="1:10" s="7" customFormat="1" ht="15" customHeight="1">
      <c r="A37" s="9" t="s">
        <v>16</v>
      </c>
      <c r="B37" s="9"/>
      <c r="C37" s="9"/>
      <c r="I37" s="8"/>
      <c r="J37" s="8" t="s">
        <v>15</v>
      </c>
    </row>
    <row r="38" spans="1:10">
      <c r="A38" s="6"/>
      <c r="B38" s="6"/>
      <c r="C38" s="6"/>
      <c r="D38" s="5"/>
      <c r="E38" s="5"/>
      <c r="F38" s="5"/>
      <c r="G38" s="5"/>
      <c r="H38" s="4"/>
      <c r="I38" s="4"/>
    </row>
    <row r="39" spans="1:10">
      <c r="A39" s="6"/>
      <c r="B39" s="6"/>
      <c r="C39" s="6"/>
      <c r="D39" s="5"/>
      <c r="E39" s="5"/>
      <c r="F39" s="5"/>
      <c r="G39" s="5"/>
      <c r="H39" s="4"/>
      <c r="I39" s="4"/>
    </row>
    <row r="40" spans="1:10">
      <c r="A40" s="6"/>
      <c r="B40" s="6"/>
      <c r="C40" s="6"/>
      <c r="D40" s="5"/>
      <c r="E40" s="5"/>
      <c r="F40" s="5"/>
      <c r="G40" s="5"/>
      <c r="H40" s="4"/>
      <c r="I40" s="4"/>
    </row>
    <row r="41" spans="1:10">
      <c r="A41" s="6"/>
      <c r="B41" s="6"/>
      <c r="C41" s="6"/>
      <c r="D41" s="5"/>
      <c r="E41" s="5"/>
      <c r="F41" s="5"/>
      <c r="G41" s="5"/>
      <c r="H41" s="4"/>
      <c r="I41" s="4"/>
    </row>
    <row r="42" spans="1:10">
      <c r="A42" s="6"/>
      <c r="B42" s="6"/>
      <c r="C42" s="6"/>
      <c r="D42" s="5"/>
      <c r="E42" s="5"/>
      <c r="F42" s="5"/>
      <c r="G42" s="5"/>
      <c r="H42" s="4"/>
      <c r="I42" s="4"/>
    </row>
    <row r="43" spans="1:10">
      <c r="A43" s="6"/>
      <c r="B43" s="6"/>
      <c r="C43" s="6"/>
      <c r="D43" s="5"/>
      <c r="E43" s="5"/>
      <c r="F43" s="5"/>
      <c r="G43" s="5"/>
      <c r="H43" s="4"/>
      <c r="I43" s="4"/>
    </row>
    <row r="44" spans="1:10">
      <c r="A44" s="6"/>
      <c r="B44" s="6"/>
      <c r="C44" s="6"/>
      <c r="D44" s="5"/>
      <c r="E44" s="5"/>
      <c r="F44" s="5"/>
      <c r="G44" s="5"/>
      <c r="H44" s="4"/>
      <c r="I44" s="4"/>
    </row>
    <row r="45" spans="1:10">
      <c r="A45" s="6"/>
      <c r="B45" s="6"/>
      <c r="C45" s="6"/>
      <c r="D45" s="5"/>
      <c r="E45" s="5"/>
      <c r="F45" s="5"/>
      <c r="G45" s="5"/>
      <c r="H45" s="4"/>
      <c r="I45" s="4"/>
    </row>
    <row r="46" spans="1:10">
      <c r="A46" s="6"/>
      <c r="B46" s="6"/>
      <c r="C46" s="6"/>
      <c r="D46" s="5"/>
      <c r="E46" s="5"/>
      <c r="F46" s="5"/>
      <c r="G46" s="5"/>
      <c r="H46" s="4"/>
      <c r="I46" s="4"/>
    </row>
    <row r="47" spans="1:10">
      <c r="A47" s="6"/>
      <c r="B47" s="6"/>
      <c r="C47" s="6"/>
      <c r="D47" s="5"/>
      <c r="E47" s="5"/>
      <c r="F47" s="5"/>
      <c r="G47" s="5"/>
      <c r="H47" s="4"/>
      <c r="I47" s="4"/>
    </row>
    <row r="48" spans="1:10">
      <c r="A48" s="6"/>
      <c r="B48" s="6"/>
      <c r="C48" s="6"/>
      <c r="D48" s="5"/>
      <c r="E48" s="5"/>
      <c r="F48" s="5"/>
      <c r="G48" s="5"/>
      <c r="H48" s="4"/>
      <c r="I48" s="4"/>
    </row>
    <row r="49" spans="1:9">
      <c r="A49" s="6"/>
      <c r="B49" s="6"/>
      <c r="C49" s="6"/>
      <c r="D49" s="5"/>
      <c r="E49" s="5"/>
      <c r="F49" s="5"/>
      <c r="G49" s="5"/>
      <c r="H49" s="4"/>
      <c r="I49" s="4"/>
    </row>
    <row r="50" spans="1:9">
      <c r="A50" s="6"/>
      <c r="B50" s="6"/>
      <c r="C50" s="6"/>
      <c r="D50" s="5"/>
      <c r="E50" s="5"/>
      <c r="F50" s="5"/>
      <c r="G50" s="5"/>
      <c r="H50" s="4"/>
      <c r="I50" s="4"/>
    </row>
    <row r="51" spans="1:9">
      <c r="A51" s="6"/>
      <c r="B51" s="6"/>
      <c r="C51" s="6"/>
      <c r="D51" s="5"/>
      <c r="E51" s="5"/>
      <c r="F51" s="5"/>
      <c r="G51" s="5"/>
      <c r="H51" s="4"/>
      <c r="I51" s="4"/>
    </row>
    <row r="52" spans="1:9">
      <c r="A52" s="6"/>
      <c r="B52" s="6"/>
      <c r="C52" s="6"/>
      <c r="D52" s="5"/>
      <c r="E52" s="5"/>
      <c r="F52" s="5"/>
      <c r="G52" s="5"/>
      <c r="H52" s="4"/>
      <c r="I52" s="4"/>
    </row>
    <row r="53" spans="1:9">
      <c r="A53" s="6"/>
      <c r="B53" s="6"/>
      <c r="C53" s="6"/>
      <c r="D53" s="5"/>
      <c r="E53" s="5"/>
      <c r="F53" s="5"/>
      <c r="G53" s="5"/>
      <c r="H53" s="4"/>
      <c r="I53" s="4"/>
    </row>
    <row r="54" spans="1:9">
      <c r="A54" s="6"/>
      <c r="B54" s="6"/>
      <c r="C54" s="6"/>
      <c r="D54" s="5"/>
      <c r="E54" s="5"/>
      <c r="F54" s="5"/>
      <c r="G54" s="5"/>
      <c r="H54" s="4"/>
      <c r="I54" s="4"/>
    </row>
    <row r="55" spans="1:9">
      <c r="A55" s="6"/>
      <c r="B55" s="6"/>
      <c r="C55" s="6"/>
      <c r="D55" s="5"/>
      <c r="E55" s="5"/>
      <c r="F55" s="5"/>
      <c r="G55" s="5"/>
      <c r="H55" s="4"/>
      <c r="I55" s="4"/>
    </row>
    <row r="56" spans="1:9">
      <c r="H56" s="3"/>
      <c r="I56" s="3"/>
    </row>
    <row r="57" spans="1:9">
      <c r="H57" s="3"/>
      <c r="I57" s="3"/>
    </row>
    <row r="58" spans="1:9">
      <c r="H58" s="3"/>
      <c r="I58" s="3"/>
    </row>
    <row r="59" spans="1:9">
      <c r="H59" s="3"/>
      <c r="I59" s="3"/>
    </row>
    <row r="60" spans="1:9">
      <c r="H60" s="3"/>
      <c r="I60" s="3"/>
    </row>
    <row r="61" spans="1:9">
      <c r="H61" s="3"/>
      <c r="I61" s="3"/>
    </row>
    <row r="62" spans="1:9">
      <c r="H62" s="3"/>
      <c r="I62" s="3"/>
    </row>
    <row r="63" spans="1:9">
      <c r="H63" s="3"/>
      <c r="I63" s="3"/>
    </row>
    <row r="64" spans="1:9">
      <c r="H64" s="3"/>
      <c r="I64" s="3"/>
    </row>
    <row r="65" spans="8:9">
      <c r="H65" s="3"/>
      <c r="I65" s="3"/>
    </row>
    <row r="66" spans="8:9">
      <c r="H66" s="3"/>
      <c r="I66" s="3"/>
    </row>
    <row r="67" spans="8:9">
      <c r="H67" s="3"/>
      <c r="I67" s="3"/>
    </row>
    <row r="68" spans="8:9">
      <c r="H68" s="3"/>
      <c r="I68" s="3"/>
    </row>
    <row r="69" spans="8:9">
      <c r="H69" s="3"/>
      <c r="I69" s="3"/>
    </row>
    <row r="70" spans="8:9">
      <c r="H70" s="3"/>
      <c r="I70" s="3"/>
    </row>
    <row r="71" spans="8:9">
      <c r="H71" s="3"/>
      <c r="I71" s="3"/>
    </row>
    <row r="72" spans="8:9">
      <c r="H72" s="3"/>
      <c r="I72" s="3"/>
    </row>
    <row r="73" spans="8:9">
      <c r="H73" s="3"/>
      <c r="I73" s="3"/>
    </row>
    <row r="74" spans="8:9">
      <c r="H74" s="3"/>
      <c r="I74" s="3"/>
    </row>
    <row r="75" spans="8:9">
      <c r="H75" s="3"/>
      <c r="I75" s="3"/>
    </row>
    <row r="76" spans="8:9">
      <c r="H76" s="3"/>
      <c r="I76" s="3"/>
    </row>
    <row r="77" spans="8:9">
      <c r="H77" s="3"/>
      <c r="I77" s="3"/>
    </row>
    <row r="78" spans="8:9">
      <c r="H78" s="3"/>
      <c r="I78" s="3"/>
    </row>
    <row r="79" spans="8:9">
      <c r="H79" s="3"/>
      <c r="I79" s="3"/>
    </row>
    <row r="80" spans="8:9">
      <c r="H80" s="3"/>
      <c r="I80" s="3"/>
    </row>
    <row r="81" spans="8:9">
      <c r="H81" s="3"/>
      <c r="I81" s="3"/>
    </row>
    <row r="82" spans="8:9">
      <c r="H82" s="3"/>
      <c r="I82" s="3"/>
    </row>
    <row r="83" spans="8:9">
      <c r="H83" s="3"/>
      <c r="I83" s="3"/>
    </row>
    <row r="84" spans="8:9">
      <c r="H84" s="3"/>
      <c r="I84" s="3"/>
    </row>
  </sheetData>
  <mergeCells count="2">
    <mergeCell ref="B5:D5"/>
    <mergeCell ref="E5:G5"/>
  </mergeCells>
  <phoneticPr fontId="2" type="noConversion"/>
  <printOptions horizontalCentered="1"/>
  <pageMargins left="0.39347222447395325" right="0.39347222447395325" top="0.55097222328186035" bottom="0.55097222328186035" header="0.51138889789581299" footer="0.51138889789581299"/>
  <pageSetup paperSize="9" orientation="portrait" blackAndWhite="1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9E62F-3FBF-43A9-A609-6894B4E37505}">
  <dimension ref="A1:U112"/>
  <sheetViews>
    <sheetView view="pageBreakPreview" topLeftCell="A2" zoomScale="110" zoomScaleNormal="100" zoomScaleSheetLayoutView="110" workbookViewId="0">
      <selection activeCell="A10" sqref="A10:M12"/>
    </sheetView>
  </sheetViews>
  <sheetFormatPr defaultColWidth="8.296875" defaultRowHeight="13.2"/>
  <cols>
    <col min="1" max="1" width="14.8984375" style="5" customWidth="1"/>
    <col min="2" max="2" width="16" style="5" customWidth="1"/>
    <col min="3" max="3" width="11.8984375" style="5" customWidth="1"/>
    <col min="4" max="12" width="11.5" style="5" customWidth="1"/>
    <col min="13" max="13" width="13.296875" style="5" customWidth="1"/>
    <col min="14" max="14" width="12.19921875" style="5" customWidth="1"/>
    <col min="15" max="15" width="11.5" style="5" customWidth="1"/>
    <col min="16" max="16" width="12.3984375" style="5" customWidth="1"/>
    <col min="17" max="17" width="13.09765625" style="5" customWidth="1"/>
    <col min="18" max="18" width="23.19921875" style="5" customWidth="1"/>
    <col min="19" max="20" width="8.296875" style="5" customWidth="1"/>
    <col min="21" max="21" width="8.5" style="5" customWidth="1"/>
    <col min="22" max="16384" width="8.296875" style="5"/>
  </cols>
  <sheetData>
    <row r="1" spans="1:21" s="153" customFormat="1" ht="25.05" customHeight="1">
      <c r="A1" s="153" t="s">
        <v>119</v>
      </c>
      <c r="B1" s="156"/>
      <c r="C1" s="155"/>
      <c r="Q1" s="154" t="s">
        <v>118</v>
      </c>
    </row>
    <row r="2" spans="1:21" s="71" customFormat="1" ht="25.05" customHeight="1">
      <c r="A2" s="152" t="s">
        <v>117</v>
      </c>
      <c r="B2" s="151"/>
      <c r="C2" s="151"/>
      <c r="D2" s="151"/>
      <c r="E2" s="151"/>
      <c r="F2" s="151"/>
      <c r="G2" s="151"/>
      <c r="H2" s="151"/>
      <c r="I2" s="150" t="s">
        <v>116</v>
      </c>
      <c r="J2" s="149"/>
      <c r="K2" s="149"/>
      <c r="L2" s="149"/>
      <c r="M2" s="149"/>
      <c r="N2" s="149"/>
      <c r="O2" s="149"/>
      <c r="P2" s="149"/>
      <c r="Q2" s="148"/>
    </row>
    <row r="3" spans="1:21" ht="22.95" customHeight="1">
      <c r="A3" s="147"/>
      <c r="B3" s="145"/>
      <c r="C3" s="145"/>
      <c r="D3" s="145"/>
      <c r="E3" s="145"/>
      <c r="F3" s="145"/>
      <c r="G3" s="145"/>
      <c r="H3" s="145"/>
      <c r="I3" s="146"/>
      <c r="J3" s="146"/>
      <c r="K3" s="146"/>
      <c r="L3" s="145"/>
      <c r="M3" s="145"/>
      <c r="N3" s="145"/>
      <c r="O3" s="145"/>
      <c r="P3" s="145"/>
      <c r="Q3" s="145"/>
    </row>
    <row r="4" spans="1:21" s="143" customFormat="1" ht="15" customHeight="1" thickBot="1">
      <c r="A4" s="143" t="s">
        <v>115</v>
      </c>
      <c r="L4" s="144" t="s">
        <v>114</v>
      </c>
      <c r="M4" s="144"/>
      <c r="N4" s="144"/>
      <c r="Q4" s="65" t="s">
        <v>113</v>
      </c>
    </row>
    <row r="5" spans="1:21" s="109" customFormat="1" ht="15" customHeight="1">
      <c r="A5" s="142" t="s">
        <v>74</v>
      </c>
      <c r="B5" s="135" t="s">
        <v>112</v>
      </c>
      <c r="C5" s="141" t="s">
        <v>111</v>
      </c>
      <c r="D5" s="140"/>
      <c r="E5" s="140"/>
      <c r="F5" s="139" t="s">
        <v>109</v>
      </c>
      <c r="G5" s="139"/>
      <c r="H5" s="139"/>
      <c r="I5" s="138" t="s">
        <v>110</v>
      </c>
      <c r="J5" s="137"/>
      <c r="K5" s="136" t="s">
        <v>109</v>
      </c>
      <c r="L5" s="135" t="s">
        <v>108</v>
      </c>
      <c r="M5" s="134" t="s">
        <v>107</v>
      </c>
      <c r="N5" s="134" t="s">
        <v>106</v>
      </c>
      <c r="O5" s="133" t="s">
        <v>105</v>
      </c>
      <c r="P5" s="132"/>
      <c r="Q5" s="131" t="s">
        <v>104</v>
      </c>
    </row>
    <row r="6" spans="1:21" s="109" customFormat="1" ht="15" customHeight="1">
      <c r="A6" s="130"/>
      <c r="B6" s="130"/>
      <c r="C6" s="123" t="s">
        <v>103</v>
      </c>
      <c r="D6" s="128"/>
      <c r="E6" s="127"/>
      <c r="F6" s="122" t="s">
        <v>102</v>
      </c>
      <c r="G6" s="129"/>
      <c r="H6" s="129"/>
      <c r="I6" s="123" t="s">
        <v>101</v>
      </c>
      <c r="J6" s="128"/>
      <c r="K6" s="127"/>
      <c r="L6" s="123"/>
      <c r="M6" s="126" t="s">
        <v>100</v>
      </c>
      <c r="N6" s="126"/>
      <c r="O6" s="125"/>
      <c r="P6" s="124"/>
      <c r="Q6" s="118"/>
    </row>
    <row r="7" spans="1:21" s="109" customFormat="1" ht="15" customHeight="1">
      <c r="A7" s="124"/>
      <c r="B7" s="124" t="s">
        <v>99</v>
      </c>
      <c r="C7" s="123"/>
      <c r="D7" s="122" t="s">
        <v>68</v>
      </c>
      <c r="E7" s="119" t="s">
        <v>67</v>
      </c>
      <c r="F7" s="123"/>
      <c r="G7" s="122" t="s">
        <v>68</v>
      </c>
      <c r="H7" s="122" t="s">
        <v>67</v>
      </c>
      <c r="I7" s="123"/>
      <c r="J7" s="122" t="s">
        <v>68</v>
      </c>
      <c r="K7" s="119" t="s">
        <v>67</v>
      </c>
      <c r="L7" s="109" t="s">
        <v>98</v>
      </c>
      <c r="M7" s="121" t="s">
        <v>97</v>
      </c>
      <c r="N7" s="121" t="s">
        <v>96</v>
      </c>
      <c r="O7" s="120" t="s">
        <v>95</v>
      </c>
      <c r="P7" s="119" t="s">
        <v>94</v>
      </c>
      <c r="Q7" s="118"/>
    </row>
    <row r="8" spans="1:21" s="109" customFormat="1" ht="15" customHeight="1">
      <c r="A8" s="117" t="s">
        <v>66</v>
      </c>
      <c r="B8" s="116" t="s">
        <v>93</v>
      </c>
      <c r="C8" s="115" t="s">
        <v>92</v>
      </c>
      <c r="D8" s="111" t="s">
        <v>65</v>
      </c>
      <c r="E8" s="112" t="s">
        <v>64</v>
      </c>
      <c r="F8" s="115" t="s">
        <v>91</v>
      </c>
      <c r="G8" s="111" t="s">
        <v>65</v>
      </c>
      <c r="H8" s="111" t="s">
        <v>64</v>
      </c>
      <c r="I8" s="115" t="s">
        <v>90</v>
      </c>
      <c r="J8" s="111" t="s">
        <v>65</v>
      </c>
      <c r="K8" s="112" t="s">
        <v>64</v>
      </c>
      <c r="L8" s="115" t="s">
        <v>89</v>
      </c>
      <c r="M8" s="114" t="s">
        <v>88</v>
      </c>
      <c r="N8" s="114"/>
      <c r="O8" s="113" t="s">
        <v>87</v>
      </c>
      <c r="P8" s="112" t="s">
        <v>86</v>
      </c>
      <c r="Q8" s="111" t="s">
        <v>61</v>
      </c>
      <c r="R8" s="110"/>
      <c r="S8" s="110"/>
    </row>
    <row r="9" spans="1:21" s="101" customFormat="1" ht="18" customHeight="1">
      <c r="A9" s="108">
        <v>2018</v>
      </c>
      <c r="B9" s="107">
        <v>860303</v>
      </c>
      <c r="C9" s="107">
        <v>1916012</v>
      </c>
      <c r="D9" s="107">
        <v>963786</v>
      </c>
      <c r="E9" s="107">
        <v>952226</v>
      </c>
      <c r="F9" s="107">
        <v>1882970</v>
      </c>
      <c r="G9" s="107">
        <v>943000</v>
      </c>
      <c r="H9" s="107">
        <v>939970</v>
      </c>
      <c r="I9" s="107">
        <v>33042</v>
      </c>
      <c r="J9" s="107">
        <v>20786</v>
      </c>
      <c r="K9" s="107">
        <v>12256</v>
      </c>
      <c r="L9" s="106">
        <v>2.227136253157318</v>
      </c>
      <c r="M9" s="105">
        <v>413132</v>
      </c>
      <c r="N9" s="104">
        <v>45.6</v>
      </c>
      <c r="O9" s="104">
        <v>155.33011281088071</v>
      </c>
      <c r="P9" s="103">
        <v>12335.096945000001</v>
      </c>
      <c r="Q9" s="102">
        <v>2018</v>
      </c>
    </row>
    <row r="10" spans="1:21" s="101" customFormat="1" ht="18" customHeight="1">
      <c r="A10" s="108">
        <v>2019</v>
      </c>
      <c r="B10" s="107">
        <v>872628</v>
      </c>
      <c r="C10" s="107">
        <v>1903383</v>
      </c>
      <c r="D10" s="107">
        <v>959897</v>
      </c>
      <c r="E10" s="107">
        <v>943486</v>
      </c>
      <c r="F10" s="107">
        <v>1868745</v>
      </c>
      <c r="G10" s="107">
        <v>937674</v>
      </c>
      <c r="H10" s="107">
        <v>931071</v>
      </c>
      <c r="I10" s="107">
        <v>34638</v>
      </c>
      <c r="J10" s="107">
        <v>22223</v>
      </c>
      <c r="K10" s="107">
        <v>12415</v>
      </c>
      <c r="L10" s="106">
        <v>2.181207799887237</v>
      </c>
      <c r="M10" s="105">
        <v>422548</v>
      </c>
      <c r="N10" s="104">
        <v>46.2</v>
      </c>
      <c r="O10" s="104">
        <v>154.18000518420115</v>
      </c>
      <c r="P10" s="103">
        <v>12345.199999999999</v>
      </c>
      <c r="Q10" s="102">
        <v>2019</v>
      </c>
    </row>
    <row r="11" spans="1:21" s="101" customFormat="1" ht="18" customHeight="1">
      <c r="A11" s="108">
        <v>2020</v>
      </c>
      <c r="B11" s="107">
        <v>893152</v>
      </c>
      <c r="C11" s="107">
        <v>1884455</v>
      </c>
      <c r="D11" s="107">
        <v>951722</v>
      </c>
      <c r="E11" s="107">
        <v>932733</v>
      </c>
      <c r="F11" s="107">
        <v>1851549</v>
      </c>
      <c r="G11" s="107">
        <v>930615</v>
      </c>
      <c r="H11" s="107">
        <v>920934</v>
      </c>
      <c r="I11" s="107">
        <v>32906</v>
      </c>
      <c r="J11" s="107">
        <v>21107</v>
      </c>
      <c r="K11" s="107">
        <v>11799</v>
      </c>
      <c r="L11" s="106">
        <v>2.1098928289921535</v>
      </c>
      <c r="M11" s="105">
        <v>435880</v>
      </c>
      <c r="N11" s="104">
        <v>46.8</v>
      </c>
      <c r="O11" s="104">
        <v>152.61092799701979</v>
      </c>
      <c r="P11" s="103">
        <v>12348.1</v>
      </c>
      <c r="Q11" s="102">
        <v>2020</v>
      </c>
    </row>
    <row r="12" spans="1:21" s="101" customFormat="1" ht="18" customHeight="1">
      <c r="A12" s="108">
        <v>2021</v>
      </c>
      <c r="B12" s="107">
        <v>903108</v>
      </c>
      <c r="C12" s="107">
        <v>1865459</v>
      </c>
      <c r="D12" s="107">
        <v>943018</v>
      </c>
      <c r="E12" s="107">
        <v>922441</v>
      </c>
      <c r="F12" s="107">
        <v>1832803</v>
      </c>
      <c r="G12" s="107">
        <v>922221</v>
      </c>
      <c r="H12" s="107">
        <v>910582</v>
      </c>
      <c r="I12" s="107">
        <v>32656</v>
      </c>
      <c r="J12" s="107">
        <v>20797</v>
      </c>
      <c r="K12" s="107">
        <v>11859</v>
      </c>
      <c r="L12" s="106">
        <v>2.0655990202722156</v>
      </c>
      <c r="M12" s="105">
        <v>445198</v>
      </c>
      <c r="N12" s="104">
        <v>47.4</v>
      </c>
      <c r="O12" s="104">
        <v>150.94004612050759</v>
      </c>
      <c r="P12" s="103">
        <v>12358.940174899999</v>
      </c>
      <c r="Q12" s="102">
        <v>2021</v>
      </c>
    </row>
    <row r="13" spans="1:21" s="101" customFormat="1" ht="18" customHeight="1">
      <c r="A13" s="108">
        <v>2022</v>
      </c>
      <c r="B13" s="107">
        <v>907710</v>
      </c>
      <c r="C13" s="107">
        <v>1856685</v>
      </c>
      <c r="D13" s="107">
        <v>941573</v>
      </c>
      <c r="E13" s="107">
        <v>915112</v>
      </c>
      <c r="F13" s="107">
        <v>1817697</v>
      </c>
      <c r="G13" s="107">
        <v>915272</v>
      </c>
      <c r="H13" s="107">
        <v>902425</v>
      </c>
      <c r="I13" s="107">
        <v>38988</v>
      </c>
      <c r="J13" s="107">
        <v>26301</v>
      </c>
      <c r="K13" s="107">
        <v>12687</v>
      </c>
      <c r="L13" s="106">
        <v>2.0454605545824105</v>
      </c>
      <c r="M13" s="105">
        <v>457481</v>
      </c>
      <c r="N13" s="104">
        <v>48</v>
      </c>
      <c r="O13" s="104">
        <v>150.21097179955652</v>
      </c>
      <c r="P13" s="103">
        <v>12360.5151991</v>
      </c>
      <c r="Q13" s="102">
        <v>2022</v>
      </c>
    </row>
    <row r="14" spans="1:21" s="91" customFormat="1" ht="37.799999999999997" customHeight="1">
      <c r="A14" s="100">
        <v>2023</v>
      </c>
      <c r="B14" s="99">
        <f>SUM(B$15:B$36)</f>
        <v>911442</v>
      </c>
      <c r="C14" s="99">
        <f>SUM(C$15:C$36)</f>
        <v>1853327</v>
      </c>
      <c r="D14" s="99">
        <f>SUM(D15:D36)</f>
        <v>943934</v>
      </c>
      <c r="E14" s="99">
        <f>SUM(E15:E36)</f>
        <v>909393</v>
      </c>
      <c r="F14" s="99">
        <f>SUM(F15:F36)</f>
        <v>1804217</v>
      </c>
      <c r="G14" s="99">
        <f>SUM(G15:G36)</f>
        <v>909548</v>
      </c>
      <c r="H14" s="99">
        <f>SUM(H15:H36)</f>
        <v>894669</v>
      </c>
      <c r="I14" s="99">
        <f>SUM(I15:I36)</f>
        <v>49110</v>
      </c>
      <c r="J14" s="99">
        <f>SUM(J15:J36)</f>
        <v>34386</v>
      </c>
      <c r="K14" s="99">
        <f>SUM(K15:K36)</f>
        <v>14724</v>
      </c>
      <c r="L14" s="98">
        <f>C14/B14</f>
        <v>2.0334009185444604</v>
      </c>
      <c r="M14" s="97">
        <f>SUM(M15:M36)</f>
        <v>470874</v>
      </c>
      <c r="N14" s="96">
        <v>48.5</v>
      </c>
      <c r="O14" s="95">
        <f>C14/P14</f>
        <v>149.91726077106605</v>
      </c>
      <c r="P14" s="94">
        <f>SUM(P15:P36)</f>
        <v>12362.332332299999</v>
      </c>
      <c r="Q14" s="93">
        <f>A14</f>
        <v>2023</v>
      </c>
      <c r="R14" s="92"/>
      <c r="S14" s="92"/>
    </row>
    <row r="15" spans="1:21" s="78" customFormat="1" ht="18" customHeight="1">
      <c r="A15" s="87" t="s">
        <v>60</v>
      </c>
      <c r="B15" s="86">
        <v>104375</v>
      </c>
      <c r="C15" s="86">
        <v>218347</v>
      </c>
      <c r="D15" s="86">
        <f>SUM(G15,J15)</f>
        <v>109206</v>
      </c>
      <c r="E15" s="86">
        <f>SUM(H15,K15)</f>
        <v>109141</v>
      </c>
      <c r="F15" s="86">
        <v>214156</v>
      </c>
      <c r="G15" s="86">
        <v>106416</v>
      </c>
      <c r="H15" s="86">
        <v>107740</v>
      </c>
      <c r="I15" s="86">
        <v>4191</v>
      </c>
      <c r="J15" s="86">
        <v>2790</v>
      </c>
      <c r="K15" s="86">
        <v>1401</v>
      </c>
      <c r="L15" s="85">
        <f>C15/B15</f>
        <v>2.0919473053892217</v>
      </c>
      <c r="M15" s="84">
        <v>42446</v>
      </c>
      <c r="N15" s="83">
        <v>45</v>
      </c>
      <c r="O15" s="82">
        <f>C15/P15</f>
        <v>4220.9105505819962</v>
      </c>
      <c r="P15" s="90">
        <v>51.729833499999998</v>
      </c>
      <c r="Q15" s="89" t="s">
        <v>59</v>
      </c>
      <c r="R15" s="79"/>
      <c r="S15" s="79"/>
      <c r="U15" s="88"/>
    </row>
    <row r="16" spans="1:21" s="78" customFormat="1" ht="18" customHeight="1">
      <c r="A16" s="87" t="s">
        <v>58</v>
      </c>
      <c r="B16" s="86">
        <v>128733</v>
      </c>
      <c r="C16" s="86">
        <v>278101</v>
      </c>
      <c r="D16" s="86">
        <f>SUM(G16,J16)</f>
        <v>143174</v>
      </c>
      <c r="E16" s="86">
        <f>SUM(H16,K16)</f>
        <v>134927</v>
      </c>
      <c r="F16" s="86">
        <v>271696</v>
      </c>
      <c r="G16" s="86">
        <v>138354</v>
      </c>
      <c r="H16" s="86">
        <v>133342</v>
      </c>
      <c r="I16" s="86">
        <v>6405</v>
      </c>
      <c r="J16" s="86">
        <v>4820</v>
      </c>
      <c r="K16" s="86">
        <v>1585</v>
      </c>
      <c r="L16" s="85">
        <f>C16/B16</f>
        <v>2.1602930095624275</v>
      </c>
      <c r="M16" s="84">
        <v>61135</v>
      </c>
      <c r="N16" s="83">
        <v>46.6</v>
      </c>
      <c r="O16" s="82">
        <f>C16/P16</f>
        <v>542.81171764608632</v>
      </c>
      <c r="P16" s="90">
        <v>512.33418689999996</v>
      </c>
      <c r="Q16" s="89" t="s">
        <v>57</v>
      </c>
      <c r="R16" s="79"/>
      <c r="S16" s="79"/>
      <c r="U16" s="88"/>
    </row>
    <row r="17" spans="1:21" s="78" customFormat="1" ht="18" customHeight="1">
      <c r="A17" s="87" t="s">
        <v>56</v>
      </c>
      <c r="B17" s="86">
        <v>126412</v>
      </c>
      <c r="C17" s="86">
        <v>280943</v>
      </c>
      <c r="D17" s="86">
        <f>SUM(G17,J17)</f>
        <v>140268</v>
      </c>
      <c r="E17" s="86">
        <f>SUM(H17,K17)</f>
        <v>140675</v>
      </c>
      <c r="F17" s="86">
        <v>278137</v>
      </c>
      <c r="G17" s="86">
        <v>138814</v>
      </c>
      <c r="H17" s="86">
        <v>139323</v>
      </c>
      <c r="I17" s="86">
        <v>2806</v>
      </c>
      <c r="J17" s="86">
        <v>1454</v>
      </c>
      <c r="K17" s="86">
        <v>1352</v>
      </c>
      <c r="L17" s="85">
        <f>C17/B17</f>
        <v>2.2224393253805017</v>
      </c>
      <c r="M17" s="84">
        <v>50517</v>
      </c>
      <c r="N17" s="83">
        <v>44.2</v>
      </c>
      <c r="O17" s="82">
        <f>C17/P17</f>
        <v>308.37665639367577</v>
      </c>
      <c r="P17" s="81">
        <v>911.03847899999994</v>
      </c>
      <c r="Q17" s="80" t="s">
        <v>85</v>
      </c>
      <c r="R17" s="79"/>
      <c r="S17" s="79"/>
      <c r="U17" s="88"/>
    </row>
    <row r="18" spans="1:21" s="78" customFormat="1" ht="18" customHeight="1">
      <c r="A18" s="87" t="s">
        <v>54</v>
      </c>
      <c r="B18" s="86">
        <v>60419</v>
      </c>
      <c r="C18" s="86">
        <v>121298</v>
      </c>
      <c r="D18" s="86">
        <f>SUM(G18,J18)</f>
        <v>61697</v>
      </c>
      <c r="E18" s="86">
        <f>SUM(H18,K18)</f>
        <v>59601</v>
      </c>
      <c r="F18" s="86">
        <v>117377</v>
      </c>
      <c r="G18" s="86">
        <v>59261</v>
      </c>
      <c r="H18" s="86">
        <v>58116</v>
      </c>
      <c r="I18" s="86">
        <v>3921</v>
      </c>
      <c r="J18" s="86">
        <v>2436</v>
      </c>
      <c r="K18" s="86">
        <v>1485</v>
      </c>
      <c r="L18" s="85">
        <f>C18/B18</f>
        <v>2.0076134990648637</v>
      </c>
      <c r="M18" s="84">
        <v>28254</v>
      </c>
      <c r="N18" s="83">
        <v>46.6</v>
      </c>
      <c r="O18" s="82">
        <f>C18/P18</f>
        <v>199.3414031726432</v>
      </c>
      <c r="P18" s="81">
        <v>608.49376029999996</v>
      </c>
      <c r="Q18" s="80" t="s">
        <v>53</v>
      </c>
      <c r="R18" s="79"/>
      <c r="S18" s="79"/>
    </row>
    <row r="19" spans="1:21" s="78" customFormat="1" ht="18" customHeight="1">
      <c r="A19" s="87" t="s">
        <v>52</v>
      </c>
      <c r="B19" s="86">
        <v>70162</v>
      </c>
      <c r="C19" s="86">
        <v>154770</v>
      </c>
      <c r="D19" s="86">
        <f>SUM(G19,J19)</f>
        <v>81080</v>
      </c>
      <c r="E19" s="86">
        <f>SUM(H19,K19)</f>
        <v>73690</v>
      </c>
      <c r="F19" s="86">
        <v>152666</v>
      </c>
      <c r="G19" s="86">
        <v>79892</v>
      </c>
      <c r="H19" s="86">
        <v>72774</v>
      </c>
      <c r="I19" s="86">
        <v>2104</v>
      </c>
      <c r="J19" s="86">
        <v>1188</v>
      </c>
      <c r="K19" s="86">
        <v>916</v>
      </c>
      <c r="L19" s="85">
        <f>C19/B19</f>
        <v>2.2058949288788803</v>
      </c>
      <c r="M19" s="84">
        <v>23650</v>
      </c>
      <c r="N19" s="83">
        <v>43.5</v>
      </c>
      <c r="O19" s="82">
        <f>C19/P19</f>
        <v>332.93620915127951</v>
      </c>
      <c r="P19" s="81">
        <v>464.86382599999996</v>
      </c>
      <c r="Q19" s="80" t="s">
        <v>51</v>
      </c>
      <c r="R19" s="79"/>
      <c r="S19" s="79"/>
    </row>
    <row r="20" spans="1:21" s="78" customFormat="1" ht="30" customHeight="1">
      <c r="A20" s="87" t="s">
        <v>50</v>
      </c>
      <c r="B20" s="86">
        <v>24557</v>
      </c>
      <c r="C20" s="86">
        <v>46620</v>
      </c>
      <c r="D20" s="86">
        <f>SUM(G20,J20)</f>
        <v>23605</v>
      </c>
      <c r="E20" s="86">
        <f>SUM(H20,K20)</f>
        <v>23015</v>
      </c>
      <c r="F20" s="86">
        <v>45373</v>
      </c>
      <c r="G20" s="86">
        <v>22961</v>
      </c>
      <c r="H20" s="86">
        <v>22412</v>
      </c>
      <c r="I20" s="86">
        <v>1247</v>
      </c>
      <c r="J20" s="86">
        <v>644</v>
      </c>
      <c r="K20" s="86">
        <v>603</v>
      </c>
      <c r="L20" s="85">
        <f>C20/B20</f>
        <v>1.8984403632365516</v>
      </c>
      <c r="M20" s="84">
        <v>15373</v>
      </c>
      <c r="N20" s="83">
        <v>53.4</v>
      </c>
      <c r="O20" s="82">
        <f>C20/P20</f>
        <v>102.44498929532925</v>
      </c>
      <c r="P20" s="81">
        <v>455.07350159999999</v>
      </c>
      <c r="Q20" s="80" t="s">
        <v>49</v>
      </c>
      <c r="R20" s="79"/>
      <c r="S20" s="79"/>
    </row>
    <row r="21" spans="1:21" s="78" customFormat="1" ht="18" customHeight="1">
      <c r="A21" s="87" t="s">
        <v>48</v>
      </c>
      <c r="B21" s="86">
        <v>15577</v>
      </c>
      <c r="C21" s="86">
        <v>27413</v>
      </c>
      <c r="D21" s="86">
        <f>SUM(G21,J21)</f>
        <v>13703</v>
      </c>
      <c r="E21" s="86">
        <f>SUM(H21,K21)</f>
        <v>13710</v>
      </c>
      <c r="F21" s="86">
        <v>26905</v>
      </c>
      <c r="G21" s="86">
        <v>13375</v>
      </c>
      <c r="H21" s="86">
        <v>13530</v>
      </c>
      <c r="I21" s="86">
        <v>508</v>
      </c>
      <c r="J21" s="86">
        <v>328</v>
      </c>
      <c r="K21" s="86">
        <v>180</v>
      </c>
      <c r="L21" s="85">
        <f>C21/B21</f>
        <v>1.7598382230211209</v>
      </c>
      <c r="M21" s="84">
        <v>10576</v>
      </c>
      <c r="N21" s="83">
        <v>56.5</v>
      </c>
      <c r="O21" s="82">
        <f>C21/P21</f>
        <v>50.088359626708517</v>
      </c>
      <c r="P21" s="81">
        <v>547.29282820000003</v>
      </c>
      <c r="Q21" s="80" t="s">
        <v>47</v>
      </c>
      <c r="R21" s="79"/>
      <c r="S21" s="79"/>
      <c r="U21" s="88"/>
    </row>
    <row r="22" spans="1:21" s="78" customFormat="1" ht="18" customHeight="1">
      <c r="A22" s="87" t="s">
        <v>46</v>
      </c>
      <c r="B22" s="86">
        <v>13432</v>
      </c>
      <c r="C22" s="86">
        <v>24524</v>
      </c>
      <c r="D22" s="86">
        <f>SUM(G22,J22)</f>
        <v>11972</v>
      </c>
      <c r="E22" s="86">
        <f>SUM(H22,K22)</f>
        <v>12552</v>
      </c>
      <c r="F22" s="86">
        <v>24314</v>
      </c>
      <c r="G22" s="86">
        <v>11890</v>
      </c>
      <c r="H22" s="86">
        <v>12424</v>
      </c>
      <c r="I22" s="86">
        <v>210</v>
      </c>
      <c r="J22" s="86">
        <v>82</v>
      </c>
      <c r="K22" s="86">
        <v>128</v>
      </c>
      <c r="L22" s="85">
        <f>C22/B22</f>
        <v>1.8257891602144134</v>
      </c>
      <c r="M22" s="84">
        <v>9246</v>
      </c>
      <c r="N22" s="83">
        <v>55.9</v>
      </c>
      <c r="O22" s="82">
        <f>C22/P22</f>
        <v>55.363348095866407</v>
      </c>
      <c r="P22" s="81">
        <v>442.96453960000002</v>
      </c>
      <c r="Q22" s="80" t="s">
        <v>45</v>
      </c>
      <c r="R22" s="79"/>
      <c r="S22" s="79"/>
      <c r="U22" s="88"/>
    </row>
    <row r="23" spans="1:21" s="78" customFormat="1" ht="18" customHeight="1">
      <c r="A23" s="87" t="s">
        <v>44</v>
      </c>
      <c r="B23" s="86">
        <v>35360</v>
      </c>
      <c r="C23" s="86">
        <v>62802</v>
      </c>
      <c r="D23" s="86">
        <f>SUM(G23,J23)</f>
        <v>31158</v>
      </c>
      <c r="E23" s="86">
        <f>SUM(H23,K23)</f>
        <v>31644</v>
      </c>
      <c r="F23" s="86">
        <v>61113</v>
      </c>
      <c r="G23" s="86">
        <v>29893</v>
      </c>
      <c r="H23" s="86">
        <v>31220</v>
      </c>
      <c r="I23" s="86">
        <v>1689</v>
      </c>
      <c r="J23" s="86">
        <v>1265</v>
      </c>
      <c r="K23" s="86">
        <v>424</v>
      </c>
      <c r="L23" s="85">
        <f>C23/B23</f>
        <v>1.7760746606334841</v>
      </c>
      <c r="M23" s="84">
        <v>27061</v>
      </c>
      <c r="N23" s="83">
        <v>58.2</v>
      </c>
      <c r="O23" s="82">
        <f>C23/P23</f>
        <v>77.80477680399126</v>
      </c>
      <c r="P23" s="81">
        <v>807.17409109999994</v>
      </c>
      <c r="Q23" s="80" t="s">
        <v>43</v>
      </c>
      <c r="R23" s="79"/>
      <c r="S23" s="79"/>
    </row>
    <row r="24" spans="1:21" s="78" customFormat="1" ht="30" customHeight="1">
      <c r="A24" s="87" t="s">
        <v>42</v>
      </c>
      <c r="B24" s="86">
        <v>21967</v>
      </c>
      <c r="C24" s="86">
        <v>38485</v>
      </c>
      <c r="D24" s="86">
        <f>SUM(G24,J24)</f>
        <v>18863</v>
      </c>
      <c r="E24" s="86">
        <f>SUM(H24,K24)</f>
        <v>19622</v>
      </c>
      <c r="F24" s="86">
        <v>37686</v>
      </c>
      <c r="G24" s="86">
        <v>18465</v>
      </c>
      <c r="H24" s="86">
        <v>19221</v>
      </c>
      <c r="I24" s="86">
        <v>799</v>
      </c>
      <c r="J24" s="86">
        <v>398</v>
      </c>
      <c r="K24" s="86">
        <v>401</v>
      </c>
      <c r="L24" s="85">
        <f>C24/B24</f>
        <v>1.7519461009696362</v>
      </c>
      <c r="M24" s="84">
        <v>15952</v>
      </c>
      <c r="N24" s="83">
        <v>57.3</v>
      </c>
      <c r="O24" s="82">
        <f>C24/P24</f>
        <v>57.907480197964617</v>
      </c>
      <c r="P24" s="81">
        <v>664.59462350000001</v>
      </c>
      <c r="Q24" s="80" t="s">
        <v>41</v>
      </c>
      <c r="R24" s="79"/>
      <c r="S24" s="79"/>
    </row>
    <row r="25" spans="1:21" s="78" customFormat="1" ht="18" customHeight="1">
      <c r="A25" s="87" t="s">
        <v>40</v>
      </c>
      <c r="B25" s="86">
        <v>31976</v>
      </c>
      <c r="C25" s="86">
        <v>62276</v>
      </c>
      <c r="D25" s="86">
        <f>SUM(G25,J25)</f>
        <v>30851</v>
      </c>
      <c r="E25" s="86">
        <f>SUM(H25,K25)</f>
        <v>31425</v>
      </c>
      <c r="F25" s="86">
        <v>61254</v>
      </c>
      <c r="G25" s="86">
        <v>30322</v>
      </c>
      <c r="H25" s="86">
        <v>30932</v>
      </c>
      <c r="I25" s="86">
        <v>1022</v>
      </c>
      <c r="J25" s="86">
        <v>529</v>
      </c>
      <c r="K25" s="86">
        <v>493</v>
      </c>
      <c r="L25" s="85">
        <f>C25/B25</f>
        <v>1.9475856892669503</v>
      </c>
      <c r="M25" s="84">
        <v>18185</v>
      </c>
      <c r="N25" s="83">
        <v>51</v>
      </c>
      <c r="O25" s="82">
        <f>C25/P25</f>
        <v>79.113772550567134</v>
      </c>
      <c r="P25" s="81">
        <v>787.17014739999991</v>
      </c>
      <c r="Q25" s="80" t="s">
        <v>39</v>
      </c>
      <c r="R25" s="79"/>
      <c r="S25" s="79"/>
    </row>
    <row r="26" spans="1:21" s="78" customFormat="1" ht="17.25" customHeight="1">
      <c r="A26" s="87" t="s">
        <v>38</v>
      </c>
      <c r="B26" s="86">
        <v>19691</v>
      </c>
      <c r="C26" s="86">
        <v>35680</v>
      </c>
      <c r="D26" s="86">
        <f>SUM(G26,J26)</f>
        <v>17472</v>
      </c>
      <c r="E26" s="86">
        <f>SUM(H26,K26)</f>
        <v>18208</v>
      </c>
      <c r="F26" s="86">
        <v>35046</v>
      </c>
      <c r="G26" s="86">
        <v>17121</v>
      </c>
      <c r="H26" s="86">
        <v>17925</v>
      </c>
      <c r="I26" s="86">
        <v>634</v>
      </c>
      <c r="J26" s="86">
        <v>351</v>
      </c>
      <c r="K26" s="86">
        <v>283</v>
      </c>
      <c r="L26" s="85">
        <f>C26/B26</f>
        <v>1.8119953278147376</v>
      </c>
      <c r="M26" s="84">
        <v>13264</v>
      </c>
      <c r="N26" s="83">
        <v>54.8</v>
      </c>
      <c r="O26" s="82">
        <f>C26/P26</f>
        <v>57.328722986780647</v>
      </c>
      <c r="P26" s="81">
        <v>622.37562849999995</v>
      </c>
      <c r="Q26" s="80" t="s">
        <v>37</v>
      </c>
      <c r="R26" s="79"/>
      <c r="S26" s="79"/>
    </row>
    <row r="27" spans="1:21" s="78" customFormat="1" ht="18" customHeight="1">
      <c r="A27" s="87" t="s">
        <v>36</v>
      </c>
      <c r="B27" s="86">
        <v>18449</v>
      </c>
      <c r="C27" s="86">
        <v>33292</v>
      </c>
      <c r="D27" s="86">
        <f>SUM(G27,J27)</f>
        <v>16286</v>
      </c>
      <c r="E27" s="86">
        <f>SUM(H27,K27)</f>
        <v>17006</v>
      </c>
      <c r="F27" s="86">
        <v>32722</v>
      </c>
      <c r="G27" s="86">
        <v>15949</v>
      </c>
      <c r="H27" s="86">
        <v>16773</v>
      </c>
      <c r="I27" s="86">
        <v>570</v>
      </c>
      <c r="J27" s="86">
        <v>337</v>
      </c>
      <c r="K27" s="86">
        <v>233</v>
      </c>
      <c r="L27" s="85">
        <f>C27/B27</f>
        <v>1.8045422516125535</v>
      </c>
      <c r="M27" s="84">
        <v>12505</v>
      </c>
      <c r="N27" s="83">
        <v>54.9</v>
      </c>
      <c r="O27" s="82">
        <f>C27/P27</f>
        <v>66.46467471993941</v>
      </c>
      <c r="P27" s="81">
        <v>500.89765939999995</v>
      </c>
      <c r="Q27" s="80" t="s">
        <v>35</v>
      </c>
      <c r="R27" s="79"/>
      <c r="S27" s="79"/>
    </row>
    <row r="28" spans="1:21" s="78" customFormat="1" ht="30" customHeight="1">
      <c r="A28" s="87" t="s">
        <v>34</v>
      </c>
      <c r="B28" s="86">
        <v>34916</v>
      </c>
      <c r="C28" s="86">
        <v>66861</v>
      </c>
      <c r="D28" s="86">
        <f>SUM(G28,J28)</f>
        <v>33877</v>
      </c>
      <c r="E28" s="86">
        <f>SUM(H28,K28)</f>
        <v>32984</v>
      </c>
      <c r="F28" s="86">
        <v>64575</v>
      </c>
      <c r="G28" s="86">
        <v>32249</v>
      </c>
      <c r="H28" s="86">
        <v>32326</v>
      </c>
      <c r="I28" s="86">
        <v>2286</v>
      </c>
      <c r="J28" s="86">
        <v>1628</v>
      </c>
      <c r="K28" s="86">
        <v>658</v>
      </c>
      <c r="L28" s="85">
        <f>C28/B28</f>
        <v>1.9149100698820025</v>
      </c>
      <c r="M28" s="84">
        <v>23293</v>
      </c>
      <c r="N28" s="83">
        <v>53.8</v>
      </c>
      <c r="O28" s="82">
        <f>C28/P28</f>
        <v>63.973698113571494</v>
      </c>
      <c r="P28" s="81">
        <v>1045.13264</v>
      </c>
      <c r="Q28" s="80" t="s">
        <v>33</v>
      </c>
      <c r="R28" s="79"/>
      <c r="S28" s="79"/>
    </row>
    <row r="29" spans="1:21" s="78" customFormat="1" ht="18" customHeight="1">
      <c r="A29" s="87" t="s">
        <v>32</v>
      </c>
      <c r="B29" s="86">
        <v>28817</v>
      </c>
      <c r="C29" s="86">
        <v>60571</v>
      </c>
      <c r="D29" s="86">
        <f>SUM(G29,J29)</f>
        <v>33921</v>
      </c>
      <c r="E29" s="86">
        <f>SUM(H29,K29)</f>
        <v>26650</v>
      </c>
      <c r="F29" s="86">
        <v>52350</v>
      </c>
      <c r="G29" s="86">
        <v>27372</v>
      </c>
      <c r="H29" s="86">
        <v>24978</v>
      </c>
      <c r="I29" s="86">
        <v>8221</v>
      </c>
      <c r="J29" s="86">
        <v>6549</v>
      </c>
      <c r="K29" s="86">
        <v>1672</v>
      </c>
      <c r="L29" s="85">
        <f>C29/B29</f>
        <v>2.1019190061422077</v>
      </c>
      <c r="M29" s="84">
        <v>15298</v>
      </c>
      <c r="N29" s="83">
        <v>50.9</v>
      </c>
      <c r="O29" s="82">
        <f>C29/P29</f>
        <v>98.902651899039739</v>
      </c>
      <c r="P29" s="81">
        <v>612.43049439999993</v>
      </c>
      <c r="Q29" s="80" t="s">
        <v>31</v>
      </c>
      <c r="R29" s="79"/>
      <c r="S29" s="79"/>
    </row>
    <row r="30" spans="1:21" s="78" customFormat="1" ht="18" customHeight="1">
      <c r="A30" s="87" t="s">
        <v>30</v>
      </c>
      <c r="B30" s="86">
        <v>43436</v>
      </c>
      <c r="C30" s="86">
        <v>92379</v>
      </c>
      <c r="D30" s="86">
        <f>SUM(G30,J30)</f>
        <v>46759</v>
      </c>
      <c r="E30" s="86">
        <f>SUM(H30,K30)</f>
        <v>45620</v>
      </c>
      <c r="F30" s="86">
        <v>90296</v>
      </c>
      <c r="G30" s="86">
        <v>45431</v>
      </c>
      <c r="H30" s="86">
        <v>44865</v>
      </c>
      <c r="I30" s="86">
        <v>2083</v>
      </c>
      <c r="J30" s="86">
        <v>1328</v>
      </c>
      <c r="K30" s="86">
        <v>755</v>
      </c>
      <c r="L30" s="85">
        <f>C30/B30</f>
        <v>2.1267842342757159</v>
      </c>
      <c r="M30" s="84">
        <v>19000</v>
      </c>
      <c r="N30" s="83">
        <v>44.6</v>
      </c>
      <c r="O30" s="82">
        <f>C30/P30</f>
        <v>204.85874815344883</v>
      </c>
      <c r="P30" s="81">
        <v>450.93998099999999</v>
      </c>
      <c r="Q30" s="80" t="s">
        <v>29</v>
      </c>
      <c r="R30" s="79"/>
      <c r="S30" s="79"/>
    </row>
    <row r="31" spans="1:21" s="78" customFormat="1" ht="18" customHeight="1">
      <c r="A31" s="87" t="s">
        <v>28</v>
      </c>
      <c r="B31" s="86">
        <v>18065</v>
      </c>
      <c r="C31" s="86">
        <v>31572</v>
      </c>
      <c r="D31" s="86">
        <f>SUM(G31,J31)</f>
        <v>16127</v>
      </c>
      <c r="E31" s="86">
        <f>SUM(H31,K31)</f>
        <v>15445</v>
      </c>
      <c r="F31" s="86">
        <v>30601</v>
      </c>
      <c r="G31" s="86">
        <v>15505</v>
      </c>
      <c r="H31" s="86">
        <v>15096</v>
      </c>
      <c r="I31" s="86">
        <v>971</v>
      </c>
      <c r="J31" s="86">
        <v>622</v>
      </c>
      <c r="K31" s="86">
        <v>349</v>
      </c>
      <c r="L31" s="85">
        <f>C31/B31</f>
        <v>1.7476889011901466</v>
      </c>
      <c r="M31" s="84">
        <v>12326</v>
      </c>
      <c r="N31" s="83">
        <v>56.5</v>
      </c>
      <c r="O31" s="82">
        <f>C31/P31</f>
        <v>80.520751808181515</v>
      </c>
      <c r="P31" s="81">
        <v>392.09768029999998</v>
      </c>
      <c r="Q31" s="80" t="s">
        <v>27</v>
      </c>
      <c r="R31" s="79"/>
      <c r="S31" s="79"/>
    </row>
    <row r="32" spans="1:21" s="78" customFormat="1" ht="30" customHeight="1">
      <c r="A32" s="87" t="s">
        <v>26</v>
      </c>
      <c r="B32" s="86">
        <v>27602</v>
      </c>
      <c r="C32" s="86">
        <v>52871</v>
      </c>
      <c r="D32" s="86">
        <f>SUM(G32,J32)</f>
        <v>26630</v>
      </c>
      <c r="E32" s="86">
        <f>SUM(H32,K32)</f>
        <v>26241</v>
      </c>
      <c r="F32" s="86">
        <v>51750</v>
      </c>
      <c r="G32" s="86">
        <v>25874</v>
      </c>
      <c r="H32" s="86">
        <v>25876</v>
      </c>
      <c r="I32" s="86">
        <v>1121</v>
      </c>
      <c r="J32" s="86">
        <v>756</v>
      </c>
      <c r="K32" s="86">
        <v>365</v>
      </c>
      <c r="L32" s="85">
        <f>C32/B32</f>
        <v>1.9154771393377292</v>
      </c>
      <c r="M32" s="84">
        <v>16281</v>
      </c>
      <c r="N32" s="83">
        <v>50.6</v>
      </c>
      <c r="O32" s="82">
        <f>C32/P32</f>
        <v>111.41396228695307</v>
      </c>
      <c r="P32" s="81">
        <v>474.54554989999997</v>
      </c>
      <c r="Q32" s="80" t="s">
        <v>25</v>
      </c>
      <c r="R32" s="79"/>
      <c r="S32" s="79"/>
    </row>
    <row r="33" spans="1:19" s="78" customFormat="1" ht="18" customHeight="1">
      <c r="A33" s="87" t="s">
        <v>24</v>
      </c>
      <c r="B33" s="86">
        <v>23400</v>
      </c>
      <c r="C33" s="86">
        <v>43678</v>
      </c>
      <c r="D33" s="86">
        <f>SUM(G33,J33)</f>
        <v>22623</v>
      </c>
      <c r="E33" s="86">
        <f>SUM(H33,K33)</f>
        <v>21055</v>
      </c>
      <c r="F33" s="86">
        <v>42543</v>
      </c>
      <c r="G33" s="86">
        <v>21892</v>
      </c>
      <c r="H33" s="86">
        <v>20651</v>
      </c>
      <c r="I33" s="86">
        <v>1135</v>
      </c>
      <c r="J33" s="86">
        <v>731</v>
      </c>
      <c r="K33" s="86">
        <v>404</v>
      </c>
      <c r="L33" s="85">
        <f>C33/B33</f>
        <v>1.8665811965811965</v>
      </c>
      <c r="M33" s="84">
        <v>14143</v>
      </c>
      <c r="N33" s="83">
        <v>52.7</v>
      </c>
      <c r="O33" s="82">
        <f>C33/P33</f>
        <v>84.264016482540143</v>
      </c>
      <c r="P33" s="81">
        <v>518.34699819999992</v>
      </c>
      <c r="Q33" s="80" t="s">
        <v>84</v>
      </c>
      <c r="R33" s="79"/>
      <c r="S33" s="79"/>
    </row>
    <row r="34" spans="1:19" s="78" customFormat="1" ht="18" customHeight="1">
      <c r="A34" s="87" t="s">
        <v>22</v>
      </c>
      <c r="B34" s="86">
        <v>25602</v>
      </c>
      <c r="C34" s="86">
        <v>50548</v>
      </c>
      <c r="D34" s="86">
        <f>SUM(G34,J34)</f>
        <v>26988</v>
      </c>
      <c r="E34" s="86">
        <f>SUM(H34,K34)</f>
        <v>23560</v>
      </c>
      <c r="F34" s="86">
        <v>46641</v>
      </c>
      <c r="G34" s="86">
        <v>23545</v>
      </c>
      <c r="H34" s="86">
        <v>23096</v>
      </c>
      <c r="I34" s="86">
        <v>3907</v>
      </c>
      <c r="J34" s="86">
        <v>3443</v>
      </c>
      <c r="K34" s="86">
        <v>464</v>
      </c>
      <c r="L34" s="85">
        <f>C34/B34</f>
        <v>1.9743770017967346</v>
      </c>
      <c r="M34" s="84">
        <v>16776</v>
      </c>
      <c r="N34" s="83">
        <v>53.6</v>
      </c>
      <c r="O34" s="82">
        <f>C34/P34</f>
        <v>127.36724505786094</v>
      </c>
      <c r="P34" s="81">
        <v>396.86812709999998</v>
      </c>
      <c r="Q34" s="80" t="s">
        <v>21</v>
      </c>
      <c r="R34" s="79"/>
      <c r="S34" s="79"/>
    </row>
    <row r="35" spans="1:19" s="78" customFormat="1" ht="18" customHeight="1">
      <c r="A35" s="87" t="s">
        <v>20</v>
      </c>
      <c r="B35" s="86">
        <v>16548</v>
      </c>
      <c r="C35" s="86">
        <v>31049</v>
      </c>
      <c r="D35" s="86">
        <f>SUM(G35,J35)</f>
        <v>16213</v>
      </c>
      <c r="E35" s="86">
        <f>SUM(H35,K35)</f>
        <v>14836</v>
      </c>
      <c r="F35" s="86">
        <v>28979</v>
      </c>
      <c r="G35" s="86">
        <v>14453</v>
      </c>
      <c r="H35" s="86">
        <v>14526</v>
      </c>
      <c r="I35" s="86">
        <v>2070</v>
      </c>
      <c r="J35" s="86">
        <v>1760</v>
      </c>
      <c r="K35" s="86">
        <v>310</v>
      </c>
      <c r="L35" s="85">
        <f>C35/B35</f>
        <v>1.8762992506647329</v>
      </c>
      <c r="M35" s="84">
        <v>10679</v>
      </c>
      <c r="N35" s="83">
        <v>54.2</v>
      </c>
      <c r="O35" s="82">
        <f>C35/P35</f>
        <v>70.548140996454407</v>
      </c>
      <c r="P35" s="81">
        <v>440.11081739999997</v>
      </c>
      <c r="Q35" s="80" t="s">
        <v>19</v>
      </c>
      <c r="R35" s="79"/>
      <c r="S35" s="79"/>
    </row>
    <row r="36" spans="1:19" s="78" customFormat="1" ht="18" customHeight="1">
      <c r="A36" s="87" t="s">
        <v>18</v>
      </c>
      <c r="B36" s="86">
        <v>21946</v>
      </c>
      <c r="C36" s="86">
        <v>39247</v>
      </c>
      <c r="D36" s="86">
        <f>SUM(G36,J36)</f>
        <v>21461</v>
      </c>
      <c r="E36" s="86">
        <f>SUM(H36,K36)</f>
        <v>17786</v>
      </c>
      <c r="F36" s="86">
        <v>38037</v>
      </c>
      <c r="G36" s="86">
        <v>20514</v>
      </c>
      <c r="H36" s="86">
        <v>17523</v>
      </c>
      <c r="I36" s="86">
        <v>1210</v>
      </c>
      <c r="J36" s="86">
        <v>947</v>
      </c>
      <c r="K36" s="86">
        <v>263</v>
      </c>
      <c r="L36" s="85">
        <f>C36/B36</f>
        <v>1.7883441173790213</v>
      </c>
      <c r="M36" s="84">
        <v>14914</v>
      </c>
      <c r="N36" s="83">
        <v>56.5</v>
      </c>
      <c r="O36" s="82">
        <f>C36/P36</f>
        <v>59.840794030235912</v>
      </c>
      <c r="P36" s="81">
        <v>655.85693900000001</v>
      </c>
      <c r="Q36" s="80" t="s">
        <v>17</v>
      </c>
      <c r="R36" s="79"/>
      <c r="S36" s="79"/>
    </row>
    <row r="37" spans="1:19" s="67" customFormat="1" ht="6.75" customHeight="1">
      <c r="A37" s="77"/>
      <c r="B37" s="76"/>
      <c r="C37" s="75"/>
      <c r="D37" s="75"/>
      <c r="E37" s="75"/>
      <c r="F37" s="75"/>
      <c r="G37" s="75"/>
      <c r="H37" s="75"/>
      <c r="I37" s="75"/>
      <c r="J37" s="75"/>
      <c r="K37" s="75"/>
      <c r="L37" s="74"/>
      <c r="M37" s="75"/>
      <c r="N37" s="75"/>
      <c r="O37" s="74"/>
      <c r="P37" s="73"/>
      <c r="Q37" s="72"/>
    </row>
    <row r="38" spans="1:19" s="67" customFormat="1" ht="13.8">
      <c r="A38" s="66" t="s">
        <v>83</v>
      </c>
      <c r="B38" s="71"/>
      <c r="C38" s="71"/>
      <c r="D38" s="71"/>
      <c r="E38" s="70"/>
      <c r="F38" s="70"/>
      <c r="G38" s="70"/>
      <c r="H38" s="70"/>
      <c r="I38" s="70"/>
      <c r="J38" s="70"/>
      <c r="K38" s="70"/>
      <c r="L38" s="69"/>
      <c r="M38" s="70"/>
      <c r="N38" s="70"/>
      <c r="O38" s="69"/>
      <c r="P38" s="68"/>
      <c r="Q38" s="64" t="s">
        <v>82</v>
      </c>
    </row>
    <row r="39" spans="1:19" s="63" customFormat="1" ht="15" customHeight="1">
      <c r="A39" s="66" t="s">
        <v>81</v>
      </c>
      <c r="L39" s="65"/>
      <c r="M39" s="65"/>
      <c r="N39" s="65"/>
      <c r="Q39" s="64" t="s">
        <v>80</v>
      </c>
    </row>
    <row r="40" spans="1:19">
      <c r="A40" s="6"/>
    </row>
    <row r="41" spans="1:19">
      <c r="A41" s="6"/>
    </row>
    <row r="42" spans="1:19">
      <c r="A42" s="6"/>
    </row>
    <row r="43" spans="1:19">
      <c r="A43" s="6"/>
    </row>
    <row r="44" spans="1:19">
      <c r="A44" s="6"/>
    </row>
    <row r="45" spans="1:19">
      <c r="A45" s="6"/>
    </row>
    <row r="46" spans="1:19">
      <c r="A46" s="6"/>
    </row>
    <row r="47" spans="1:19">
      <c r="A47" s="6"/>
    </row>
    <row r="48" spans="1:19">
      <c r="A48" s="6"/>
    </row>
    <row r="49" spans="1:1">
      <c r="A49" s="6"/>
    </row>
    <row r="50" spans="1:1">
      <c r="A50" s="6"/>
    </row>
    <row r="51" spans="1:1">
      <c r="A51" s="6"/>
    </row>
    <row r="52" spans="1:1">
      <c r="A52" s="6"/>
    </row>
    <row r="53" spans="1:1">
      <c r="A53" s="6"/>
    </row>
    <row r="54" spans="1:1">
      <c r="A54" s="6"/>
    </row>
    <row r="55" spans="1:1">
      <c r="A55" s="6"/>
    </row>
    <row r="56" spans="1:1">
      <c r="A56" s="6"/>
    </row>
    <row r="57" spans="1:1">
      <c r="A57" s="6"/>
    </row>
    <row r="58" spans="1:1">
      <c r="A58" s="6"/>
    </row>
    <row r="59" spans="1:1">
      <c r="A59" s="6"/>
    </row>
    <row r="60" spans="1:1">
      <c r="A60" s="6"/>
    </row>
    <row r="61" spans="1:1">
      <c r="A61" s="6"/>
    </row>
    <row r="62" spans="1:1">
      <c r="A62" s="6"/>
    </row>
    <row r="63" spans="1:1">
      <c r="A63" s="6"/>
    </row>
    <row r="64" spans="1:1">
      <c r="A64" s="6"/>
    </row>
    <row r="65" spans="1:1">
      <c r="A65" s="6"/>
    </row>
    <row r="66" spans="1:1">
      <c r="A66" s="6"/>
    </row>
    <row r="67" spans="1:1">
      <c r="A67" s="6"/>
    </row>
    <row r="68" spans="1:1">
      <c r="A68" s="6"/>
    </row>
    <row r="69" spans="1:1">
      <c r="A69" s="6"/>
    </row>
    <row r="70" spans="1:1">
      <c r="A70" s="6"/>
    </row>
    <row r="71" spans="1:1">
      <c r="A71" s="6"/>
    </row>
    <row r="72" spans="1:1">
      <c r="A72" s="6"/>
    </row>
    <row r="73" spans="1:1">
      <c r="A73" s="6"/>
    </row>
    <row r="74" spans="1:1">
      <c r="A74" s="6"/>
    </row>
    <row r="75" spans="1:1">
      <c r="A75" s="6"/>
    </row>
    <row r="76" spans="1:1">
      <c r="A76" s="6"/>
    </row>
    <row r="77" spans="1:1">
      <c r="A77" s="6"/>
    </row>
    <row r="78" spans="1:1">
      <c r="A78" s="6"/>
    </row>
    <row r="79" spans="1:1">
      <c r="A79" s="6"/>
    </row>
    <row r="80" spans="1:1">
      <c r="A80" s="6"/>
    </row>
    <row r="81" spans="1:1">
      <c r="A81" s="6"/>
    </row>
    <row r="82" spans="1:1">
      <c r="A82" s="6"/>
    </row>
    <row r="83" spans="1:1">
      <c r="A83" s="6"/>
    </row>
    <row r="84" spans="1:1">
      <c r="A84" s="6"/>
    </row>
    <row r="85" spans="1:1">
      <c r="A85" s="6"/>
    </row>
    <row r="86" spans="1:1">
      <c r="A86" s="6"/>
    </row>
    <row r="87" spans="1:1">
      <c r="A87" s="6"/>
    </row>
    <row r="88" spans="1:1">
      <c r="A88" s="6"/>
    </row>
    <row r="89" spans="1:1">
      <c r="A89" s="6"/>
    </row>
    <row r="90" spans="1:1">
      <c r="A90" s="6"/>
    </row>
    <row r="91" spans="1:1">
      <c r="A91" s="6"/>
    </row>
    <row r="92" spans="1:1">
      <c r="A92" s="6"/>
    </row>
    <row r="93" spans="1:1">
      <c r="A93" s="6"/>
    </row>
    <row r="94" spans="1:1">
      <c r="A94" s="6"/>
    </row>
    <row r="95" spans="1:1">
      <c r="A95" s="6"/>
    </row>
    <row r="96" spans="1:1">
      <c r="A96" s="6"/>
    </row>
    <row r="97" spans="1:1">
      <c r="A97" s="6"/>
    </row>
    <row r="98" spans="1:1">
      <c r="A98" s="6"/>
    </row>
    <row r="99" spans="1:1">
      <c r="A99" s="6"/>
    </row>
    <row r="100" spans="1:1">
      <c r="A100" s="6"/>
    </row>
    <row r="101" spans="1:1">
      <c r="A101" s="6"/>
    </row>
    <row r="102" spans="1:1">
      <c r="A102" s="6"/>
    </row>
    <row r="103" spans="1:1">
      <c r="A103" s="6"/>
    </row>
    <row r="104" spans="1:1">
      <c r="A104" s="6"/>
    </row>
    <row r="105" spans="1:1">
      <c r="A105" s="6"/>
    </row>
    <row r="106" spans="1:1">
      <c r="A106" s="6"/>
    </row>
    <row r="107" spans="1:1">
      <c r="A107" s="6"/>
    </row>
    <row r="108" spans="1:1">
      <c r="A108" s="6"/>
    </row>
    <row r="109" spans="1:1">
      <c r="A109" s="6"/>
    </row>
    <row r="110" spans="1:1">
      <c r="A110" s="6"/>
    </row>
    <row r="111" spans="1:1">
      <c r="A111" s="6"/>
    </row>
    <row r="112" spans="1:1">
      <c r="A112" s="6"/>
    </row>
  </sheetData>
  <mergeCells count="3">
    <mergeCell ref="F5:H5"/>
    <mergeCell ref="I3:K3"/>
    <mergeCell ref="C5:E5"/>
  </mergeCells>
  <phoneticPr fontId="2" type="noConversion"/>
  <printOptions horizontalCentered="1"/>
  <pageMargins left="0.39361110329627991" right="0.39361110329627991" top="0.55111110210418701" bottom="0.55111110210418701" header="0.51180553436279297" footer="0.51180553436279297"/>
  <pageSetup paperSize="9" scale="87" orientation="portrait" blackAndWhite="1" r:id="rId1"/>
  <headerFooter alignWithMargins="0"/>
  <colBreaks count="1" manualBreakCount="1">
    <brk id="8" max="38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D50F5-1F8C-4238-B634-999B2567E044}">
  <dimension ref="A1:P23"/>
  <sheetViews>
    <sheetView tabSelected="1" workbookViewId="0">
      <selection activeCell="K7" sqref="K7"/>
    </sheetView>
  </sheetViews>
  <sheetFormatPr defaultRowHeight="17.399999999999999"/>
  <cols>
    <col min="1" max="1" width="8.8984375" bestFit="1" customWidth="1"/>
    <col min="2" max="9" width="9" bestFit="1" customWidth="1"/>
    <col min="10" max="10" width="9.19921875" bestFit="1" customWidth="1"/>
    <col min="11" max="12" width="8.8984375" bestFit="1" customWidth="1"/>
    <col min="13" max="13" width="10.8984375" bestFit="1" customWidth="1"/>
    <col min="14" max="14" width="9" bestFit="1" customWidth="1"/>
    <col min="15" max="15" width="10.69921875" bestFit="1" customWidth="1"/>
    <col min="16" max="16" width="8.8984375" bestFit="1" customWidth="1"/>
  </cols>
  <sheetData>
    <row r="1" spans="1:16">
      <c r="A1" s="157" t="s">
        <v>0</v>
      </c>
      <c r="B1" s="157" t="s">
        <v>1</v>
      </c>
      <c r="C1" s="157" t="s">
        <v>2</v>
      </c>
      <c r="D1" s="157" t="s">
        <v>3</v>
      </c>
      <c r="E1" s="157" t="s">
        <v>4</v>
      </c>
      <c r="F1" s="157" t="s">
        <v>5</v>
      </c>
      <c r="G1" s="157" t="s">
        <v>6</v>
      </c>
      <c r="H1" s="157" t="s">
        <v>7</v>
      </c>
      <c r="I1" s="157" t="s">
        <v>8</v>
      </c>
      <c r="J1" s="157" t="s">
        <v>9</v>
      </c>
      <c r="K1" s="157" t="s">
        <v>10</v>
      </c>
      <c r="L1" s="157" t="s">
        <v>11</v>
      </c>
      <c r="M1" s="158" t="s">
        <v>12</v>
      </c>
      <c r="N1" s="158" t="s">
        <v>13</v>
      </c>
      <c r="O1" s="158" t="s">
        <v>14</v>
      </c>
      <c r="P1" s="158" t="s">
        <v>121</v>
      </c>
    </row>
    <row r="2" spans="1:16">
      <c r="A2" s="159">
        <v>2002</v>
      </c>
      <c r="B2" s="163">
        <v>19038</v>
      </c>
      <c r="C2" s="163">
        <v>9913</v>
      </c>
      <c r="D2" s="163">
        <v>9125</v>
      </c>
      <c r="E2" s="163">
        <v>17418</v>
      </c>
      <c r="F2" s="163">
        <v>9583</v>
      </c>
      <c r="G2" s="163">
        <v>7835</v>
      </c>
      <c r="H2" s="163">
        <v>10039</v>
      </c>
      <c r="I2" s="163">
        <v>5296</v>
      </c>
      <c r="J2" s="163">
        <v>274134</v>
      </c>
      <c r="K2" s="159" t="s">
        <v>120</v>
      </c>
      <c r="L2" s="160">
        <v>171.1</v>
      </c>
      <c r="M2" s="163">
        <v>2054204</v>
      </c>
      <c r="N2" s="163">
        <v>5417</v>
      </c>
      <c r="O2" s="163">
        <v>2059621</v>
      </c>
      <c r="P2" s="160">
        <v>2.8</v>
      </c>
    </row>
    <row r="3" spans="1:16">
      <c r="A3" s="159">
        <v>2003</v>
      </c>
      <c r="B3" s="163">
        <v>18161</v>
      </c>
      <c r="C3" s="163">
        <v>9509</v>
      </c>
      <c r="D3" s="163">
        <v>8652</v>
      </c>
      <c r="E3" s="163">
        <v>17282</v>
      </c>
      <c r="F3" s="163">
        <v>9598</v>
      </c>
      <c r="G3" s="163">
        <v>7684</v>
      </c>
      <c r="H3" s="163">
        <v>9858</v>
      </c>
      <c r="I3" s="163">
        <v>6078</v>
      </c>
      <c r="J3" s="163">
        <v>284670</v>
      </c>
      <c r="K3" s="159" t="s">
        <v>120</v>
      </c>
      <c r="L3" s="160">
        <v>168.1</v>
      </c>
      <c r="M3" s="163">
        <v>2017730</v>
      </c>
      <c r="N3" s="163">
        <v>6692</v>
      </c>
      <c r="O3" s="163">
        <v>2024422</v>
      </c>
      <c r="P3" s="160">
        <v>2.7</v>
      </c>
    </row>
    <row r="4" spans="1:16">
      <c r="A4" s="159">
        <v>2004</v>
      </c>
      <c r="B4" s="163">
        <v>17109</v>
      </c>
      <c r="C4" s="163">
        <v>8992</v>
      </c>
      <c r="D4" s="163">
        <v>8117</v>
      </c>
      <c r="E4" s="163">
        <v>17009</v>
      </c>
      <c r="F4" s="163">
        <v>9436</v>
      </c>
      <c r="G4" s="163">
        <v>7573</v>
      </c>
      <c r="H4" s="163">
        <v>9675</v>
      </c>
      <c r="I4" s="163">
        <v>4915</v>
      </c>
      <c r="J4" s="163">
        <v>295568</v>
      </c>
      <c r="K4" s="159" t="s">
        <v>120</v>
      </c>
      <c r="L4" s="160">
        <v>165.5</v>
      </c>
      <c r="M4" s="163">
        <v>1986192</v>
      </c>
      <c r="N4" s="163">
        <v>7819</v>
      </c>
      <c r="O4" s="163">
        <v>1994011</v>
      </c>
      <c r="P4" s="160">
        <v>2.7</v>
      </c>
    </row>
    <row r="5" spans="1:16">
      <c r="A5" s="159">
        <v>2005</v>
      </c>
      <c r="B5" s="163">
        <v>15715</v>
      </c>
      <c r="C5" s="163">
        <v>8056</v>
      </c>
      <c r="D5" s="163">
        <v>7659</v>
      </c>
      <c r="E5" s="163">
        <v>16206</v>
      </c>
      <c r="F5" s="163">
        <v>8859</v>
      </c>
      <c r="G5" s="163">
        <v>7347</v>
      </c>
      <c r="H5" s="163">
        <v>9984</v>
      </c>
      <c r="I5" s="163">
        <v>4394</v>
      </c>
      <c r="J5" s="163">
        <v>306439</v>
      </c>
      <c r="K5" s="159" t="s">
        <v>120</v>
      </c>
      <c r="L5" s="160">
        <v>163.69999999999999</v>
      </c>
      <c r="M5" s="163">
        <v>1967205</v>
      </c>
      <c r="N5" s="163">
        <v>9260</v>
      </c>
      <c r="O5" s="163">
        <v>1976465</v>
      </c>
      <c r="P5" s="160">
        <v>2.6</v>
      </c>
    </row>
    <row r="6" spans="1:16">
      <c r="A6" s="159">
        <v>2006</v>
      </c>
      <c r="B6" s="163">
        <v>15809</v>
      </c>
      <c r="C6" s="163">
        <v>8114</v>
      </c>
      <c r="D6" s="163">
        <v>7695</v>
      </c>
      <c r="E6" s="163">
        <v>16141</v>
      </c>
      <c r="F6" s="163">
        <v>8849</v>
      </c>
      <c r="G6" s="163">
        <v>7292</v>
      </c>
      <c r="H6" s="163">
        <v>10507</v>
      </c>
      <c r="I6" s="163">
        <v>4423</v>
      </c>
      <c r="J6" s="163">
        <v>316914</v>
      </c>
      <c r="K6" s="159" t="s">
        <v>120</v>
      </c>
      <c r="L6" s="160">
        <v>161.6</v>
      </c>
      <c r="M6" s="163">
        <v>1942925</v>
      </c>
      <c r="N6" s="163">
        <v>11903</v>
      </c>
      <c r="O6" s="163">
        <v>1954828</v>
      </c>
      <c r="P6" s="160">
        <v>2.6</v>
      </c>
    </row>
    <row r="7" spans="1:16">
      <c r="A7" s="159">
        <v>2007</v>
      </c>
      <c r="B7" s="163">
        <v>17746</v>
      </c>
      <c r="C7" s="163">
        <v>9196</v>
      </c>
      <c r="D7" s="163">
        <v>8550</v>
      </c>
      <c r="E7" s="163">
        <v>15951</v>
      </c>
      <c r="F7" s="163">
        <v>8791</v>
      </c>
      <c r="G7" s="163">
        <v>7160</v>
      </c>
      <c r="H7" s="163">
        <v>10854</v>
      </c>
      <c r="I7" s="163">
        <v>4240</v>
      </c>
      <c r="J7" s="163">
        <v>332516</v>
      </c>
      <c r="K7" s="159" t="s">
        <v>120</v>
      </c>
      <c r="L7" s="160">
        <v>160.5</v>
      </c>
      <c r="M7" s="163">
        <v>1929836</v>
      </c>
      <c r="N7" s="163">
        <v>15126</v>
      </c>
      <c r="O7" s="163">
        <v>1944962</v>
      </c>
      <c r="P7" s="160">
        <v>2.5</v>
      </c>
    </row>
    <row r="8" spans="1:16">
      <c r="A8" s="159">
        <v>2008</v>
      </c>
      <c r="B8" s="163">
        <v>16363</v>
      </c>
      <c r="C8" s="163">
        <v>8435</v>
      </c>
      <c r="D8" s="163">
        <v>7928</v>
      </c>
      <c r="E8" s="163">
        <v>16018</v>
      </c>
      <c r="F8" s="163">
        <v>8863</v>
      </c>
      <c r="G8" s="163">
        <v>7155</v>
      </c>
      <c r="H8" s="163">
        <v>10480</v>
      </c>
      <c r="I8" s="163">
        <v>4021</v>
      </c>
      <c r="J8" s="163">
        <v>338407</v>
      </c>
      <c r="K8" s="159" t="s">
        <v>120</v>
      </c>
      <c r="L8" s="160">
        <v>158.69999999999999</v>
      </c>
      <c r="M8" s="163">
        <v>1919000</v>
      </c>
      <c r="N8" s="163">
        <v>19690</v>
      </c>
      <c r="O8" s="163">
        <v>1938690</v>
      </c>
      <c r="P8" s="160">
        <v>2.5</v>
      </c>
    </row>
    <row r="9" spans="1:16">
      <c r="A9" s="159">
        <v>2009</v>
      </c>
      <c r="B9" s="163">
        <v>15995</v>
      </c>
      <c r="C9" s="163">
        <v>8186</v>
      </c>
      <c r="D9" s="163">
        <v>7809</v>
      </c>
      <c r="E9" s="163">
        <v>15734</v>
      </c>
      <c r="F9" s="163">
        <v>8668</v>
      </c>
      <c r="G9" s="163">
        <v>7066</v>
      </c>
      <c r="H9" s="163">
        <v>10051</v>
      </c>
      <c r="I9" s="163">
        <v>4290</v>
      </c>
      <c r="J9" s="163">
        <v>343861</v>
      </c>
      <c r="K9" s="159" t="s">
        <v>120</v>
      </c>
      <c r="L9" s="160">
        <v>158.1</v>
      </c>
      <c r="M9" s="163">
        <v>1913004</v>
      </c>
      <c r="N9" s="163">
        <v>21149</v>
      </c>
      <c r="O9" s="163">
        <v>1934153</v>
      </c>
      <c r="P9" s="160">
        <v>2.5</v>
      </c>
    </row>
    <row r="10" spans="1:16">
      <c r="A10" s="159">
        <v>2010</v>
      </c>
      <c r="B10" s="163">
        <v>16654</v>
      </c>
      <c r="C10" s="163">
        <v>8609</v>
      </c>
      <c r="D10" s="163">
        <v>8045</v>
      </c>
      <c r="E10" s="163">
        <v>16043</v>
      </c>
      <c r="F10" s="163">
        <v>8914</v>
      </c>
      <c r="G10" s="163">
        <v>7129</v>
      </c>
      <c r="H10" s="163">
        <v>10461</v>
      </c>
      <c r="I10" s="163">
        <v>4326</v>
      </c>
      <c r="J10" s="163">
        <v>350900</v>
      </c>
      <c r="K10" s="159" t="s">
        <v>120</v>
      </c>
      <c r="L10" s="160">
        <v>158.4</v>
      </c>
      <c r="M10" s="163">
        <v>1918485</v>
      </c>
      <c r="N10" s="163">
        <v>21970</v>
      </c>
      <c r="O10" s="163">
        <v>1940455</v>
      </c>
      <c r="P10" s="160">
        <v>2.4</v>
      </c>
    </row>
    <row r="11" spans="1:16">
      <c r="A11" s="159">
        <v>2011</v>
      </c>
      <c r="B11" s="163">
        <v>16612</v>
      </c>
      <c r="C11" s="163">
        <v>8448</v>
      </c>
      <c r="D11" s="163">
        <v>8164</v>
      </c>
      <c r="E11" s="163">
        <v>16090</v>
      </c>
      <c r="F11" s="163">
        <v>8895</v>
      </c>
      <c r="G11" s="163">
        <v>7195</v>
      </c>
      <c r="H11" s="163">
        <v>10266</v>
      </c>
      <c r="I11" s="163">
        <v>4138</v>
      </c>
      <c r="J11" s="163">
        <v>356349</v>
      </c>
      <c r="K11" s="159" t="s">
        <v>120</v>
      </c>
      <c r="L11" s="160">
        <v>158</v>
      </c>
      <c r="M11" s="163">
        <v>1914339</v>
      </c>
      <c r="N11" s="163">
        <v>23797</v>
      </c>
      <c r="O11" s="163">
        <v>1938136</v>
      </c>
      <c r="P11" s="160">
        <v>2.4</v>
      </c>
    </row>
    <row r="12" spans="1:16">
      <c r="A12" s="159">
        <v>2012</v>
      </c>
      <c r="B12" s="163">
        <v>16989</v>
      </c>
      <c r="C12" s="163">
        <v>8599</v>
      </c>
      <c r="D12" s="163">
        <v>8390</v>
      </c>
      <c r="E12" s="163">
        <v>16766</v>
      </c>
      <c r="F12" s="163">
        <v>9093</v>
      </c>
      <c r="G12" s="163">
        <v>7673</v>
      </c>
      <c r="H12" s="163">
        <v>9827</v>
      </c>
      <c r="I12" s="163">
        <v>4011</v>
      </c>
      <c r="J12" s="163">
        <v>366524</v>
      </c>
      <c r="K12" s="159" t="s">
        <v>120</v>
      </c>
      <c r="L12" s="160">
        <v>157.6</v>
      </c>
      <c r="M12" s="163">
        <v>1909618</v>
      </c>
      <c r="N12" s="163">
        <v>23602</v>
      </c>
      <c r="O12" s="163">
        <v>1933220</v>
      </c>
      <c r="P12" s="160">
        <v>2.4</v>
      </c>
    </row>
    <row r="13" spans="1:16">
      <c r="A13" s="159">
        <v>2013</v>
      </c>
      <c r="B13" s="163">
        <v>15401</v>
      </c>
      <c r="C13" s="163">
        <v>7819</v>
      </c>
      <c r="D13" s="163">
        <v>7582</v>
      </c>
      <c r="E13" s="163">
        <v>16332</v>
      </c>
      <c r="F13" s="163">
        <v>8971</v>
      </c>
      <c r="G13" s="163">
        <v>7361</v>
      </c>
      <c r="H13" s="163">
        <v>9995</v>
      </c>
      <c r="I13" s="163">
        <v>4096</v>
      </c>
      <c r="J13" s="163">
        <v>374565</v>
      </c>
      <c r="K13" s="159" t="s">
        <v>120</v>
      </c>
      <c r="L13" s="160">
        <v>157</v>
      </c>
      <c r="M13" s="163">
        <v>1907172</v>
      </c>
      <c r="N13" s="163">
        <v>24544</v>
      </c>
      <c r="O13" s="163">
        <v>1931716</v>
      </c>
      <c r="P13" s="160">
        <v>2.4</v>
      </c>
    </row>
    <row r="14" spans="1:16">
      <c r="A14" s="159">
        <v>2014</v>
      </c>
      <c r="B14" s="163">
        <v>14817</v>
      </c>
      <c r="C14" s="163">
        <v>7533</v>
      </c>
      <c r="D14" s="163">
        <v>7284</v>
      </c>
      <c r="E14" s="163">
        <v>16053</v>
      </c>
      <c r="F14" s="163">
        <v>8770</v>
      </c>
      <c r="G14" s="163">
        <v>7283</v>
      </c>
      <c r="H14" s="163">
        <v>9357</v>
      </c>
      <c r="I14" s="163">
        <v>4135</v>
      </c>
      <c r="J14" s="163">
        <v>383808</v>
      </c>
      <c r="K14" s="159" t="s">
        <v>120</v>
      </c>
      <c r="L14" s="160">
        <v>157.1</v>
      </c>
      <c r="M14" s="163">
        <v>1905780</v>
      </c>
      <c r="N14" s="163">
        <v>28254</v>
      </c>
      <c r="O14" s="163">
        <v>1934034</v>
      </c>
      <c r="P14" s="160">
        <v>2.2999999999999998</v>
      </c>
    </row>
    <row r="15" spans="1:16">
      <c r="A15" s="159">
        <v>2015</v>
      </c>
      <c r="B15" s="163">
        <v>15061</v>
      </c>
      <c r="C15" s="163">
        <v>7725</v>
      </c>
      <c r="D15" s="163">
        <v>7336</v>
      </c>
      <c r="E15" s="163">
        <v>16543</v>
      </c>
      <c r="F15" s="163">
        <v>8824</v>
      </c>
      <c r="G15" s="163">
        <v>7719</v>
      </c>
      <c r="H15" s="163">
        <v>9275</v>
      </c>
      <c r="I15" s="163">
        <v>4033</v>
      </c>
      <c r="J15" s="163">
        <v>391837</v>
      </c>
      <c r="K15" s="159" t="s">
        <v>120</v>
      </c>
      <c r="L15" s="160">
        <v>157.5</v>
      </c>
      <c r="M15" s="163">
        <v>1908996</v>
      </c>
      <c r="N15" s="163">
        <v>30566</v>
      </c>
      <c r="O15" s="163">
        <v>1939562</v>
      </c>
      <c r="P15" s="160">
        <v>2.2999999999999998</v>
      </c>
    </row>
    <row r="16" spans="1:16">
      <c r="A16" s="159">
        <v>2016</v>
      </c>
      <c r="B16" s="163">
        <v>13980</v>
      </c>
      <c r="C16" s="163">
        <v>7141</v>
      </c>
      <c r="D16" s="163">
        <v>6839</v>
      </c>
      <c r="E16" s="163">
        <v>16561</v>
      </c>
      <c r="F16" s="163">
        <v>8759</v>
      </c>
      <c r="G16" s="163">
        <v>7802</v>
      </c>
      <c r="H16" s="163">
        <v>8554</v>
      </c>
      <c r="I16" s="163">
        <v>3965</v>
      </c>
      <c r="J16" s="163">
        <v>398916</v>
      </c>
      <c r="K16" s="159" t="s">
        <v>120</v>
      </c>
      <c r="L16" s="160">
        <v>157.1</v>
      </c>
      <c r="M16" s="163">
        <v>1903914</v>
      </c>
      <c r="N16" s="163">
        <v>31750</v>
      </c>
      <c r="O16" s="163">
        <v>1935664</v>
      </c>
      <c r="P16" s="160">
        <v>2.2999999999999998</v>
      </c>
    </row>
    <row r="17" spans="1:16">
      <c r="A17" s="159">
        <v>2017</v>
      </c>
      <c r="B17" s="163">
        <v>12354</v>
      </c>
      <c r="C17" s="163">
        <v>6439</v>
      </c>
      <c r="D17" s="163">
        <v>5915</v>
      </c>
      <c r="E17" s="163">
        <v>16848</v>
      </c>
      <c r="F17" s="163">
        <v>8837</v>
      </c>
      <c r="G17" s="163">
        <v>8011</v>
      </c>
      <c r="H17" s="163">
        <v>8049</v>
      </c>
      <c r="I17" s="163">
        <v>4008</v>
      </c>
      <c r="J17" s="163">
        <v>408451</v>
      </c>
      <c r="K17" s="159" t="s">
        <v>120</v>
      </c>
      <c r="L17" s="160">
        <v>156.30000000000001</v>
      </c>
      <c r="M17" s="163">
        <v>1896424</v>
      </c>
      <c r="N17" s="163">
        <v>31221</v>
      </c>
      <c r="O17" s="163">
        <v>1927645</v>
      </c>
      <c r="P17" s="160">
        <v>2.2999999999999998</v>
      </c>
    </row>
    <row r="18" spans="1:16">
      <c r="A18" s="157">
        <v>2018</v>
      </c>
      <c r="B18" s="162">
        <v>11238</v>
      </c>
      <c r="C18" s="162">
        <v>5740</v>
      </c>
      <c r="D18" s="162">
        <v>5498</v>
      </c>
      <c r="E18" s="162">
        <v>17219</v>
      </c>
      <c r="F18" s="162">
        <v>8946</v>
      </c>
      <c r="G18" s="162">
        <v>8273</v>
      </c>
      <c r="H18" s="162">
        <v>7587</v>
      </c>
      <c r="I18" s="162">
        <v>4170</v>
      </c>
      <c r="J18" s="162">
        <v>413132</v>
      </c>
      <c r="K18" s="157">
        <v>45.6</v>
      </c>
      <c r="L18" s="157">
        <v>155.33011281088071</v>
      </c>
      <c r="M18" s="164">
        <v>1882970</v>
      </c>
      <c r="N18" s="164">
        <v>33042</v>
      </c>
      <c r="O18" s="162">
        <v>1916012</v>
      </c>
      <c r="P18" s="160">
        <v>2.2000000000000002</v>
      </c>
    </row>
    <row r="19" spans="1:16">
      <c r="A19" s="157">
        <v>2019</v>
      </c>
      <c r="B19" s="162">
        <v>10832</v>
      </c>
      <c r="C19" s="162">
        <v>5517</v>
      </c>
      <c r="D19" s="162">
        <v>5315</v>
      </c>
      <c r="E19" s="162">
        <v>16787</v>
      </c>
      <c r="F19" s="162">
        <v>8835</v>
      </c>
      <c r="G19" s="162">
        <v>7952</v>
      </c>
      <c r="H19" s="162">
        <v>7413</v>
      </c>
      <c r="I19" s="162">
        <v>4130</v>
      </c>
      <c r="J19" s="162">
        <v>422548</v>
      </c>
      <c r="K19" s="157">
        <v>46.2</v>
      </c>
      <c r="L19" s="157">
        <v>154.18000518420115</v>
      </c>
      <c r="M19" s="164">
        <v>1868745</v>
      </c>
      <c r="N19" s="164">
        <v>34638</v>
      </c>
      <c r="O19" s="162">
        <v>1903383</v>
      </c>
      <c r="P19" s="160">
        <v>2.2000000000000002</v>
      </c>
    </row>
    <row r="20" spans="1:16">
      <c r="A20" s="157">
        <v>2020</v>
      </c>
      <c r="B20" s="162">
        <v>9738</v>
      </c>
      <c r="C20" s="162">
        <v>4979</v>
      </c>
      <c r="D20" s="162">
        <v>4759</v>
      </c>
      <c r="E20" s="162">
        <v>17436</v>
      </c>
      <c r="F20" s="162">
        <v>9163</v>
      </c>
      <c r="G20" s="162">
        <v>8273</v>
      </c>
      <c r="H20" s="162">
        <v>6365</v>
      </c>
      <c r="I20" s="162">
        <v>3907</v>
      </c>
      <c r="J20" s="162">
        <v>435880</v>
      </c>
      <c r="K20" s="157">
        <v>46.8</v>
      </c>
      <c r="L20" s="157">
        <v>152.61092799701979</v>
      </c>
      <c r="M20" s="164">
        <v>1851549</v>
      </c>
      <c r="N20" s="164">
        <v>32906</v>
      </c>
      <c r="O20" s="162">
        <v>1884455</v>
      </c>
      <c r="P20" s="160">
        <v>2.1</v>
      </c>
    </row>
    <row r="21" spans="1:16">
      <c r="A21" s="157">
        <v>2021</v>
      </c>
      <c r="B21" s="162">
        <v>8430</v>
      </c>
      <c r="C21" s="162">
        <v>4252</v>
      </c>
      <c r="D21" s="162">
        <v>4178</v>
      </c>
      <c r="E21" s="162">
        <v>17568</v>
      </c>
      <c r="F21" s="162">
        <v>9075</v>
      </c>
      <c r="G21" s="162">
        <v>8493</v>
      </c>
      <c r="H21" s="162">
        <v>6201</v>
      </c>
      <c r="I21" s="162">
        <v>3776</v>
      </c>
      <c r="J21" s="162">
        <v>445198</v>
      </c>
      <c r="K21" s="157">
        <v>47.4</v>
      </c>
      <c r="L21" s="157">
        <v>150.94004612050759</v>
      </c>
      <c r="M21" s="164">
        <v>1832803</v>
      </c>
      <c r="N21" s="164">
        <v>32656</v>
      </c>
      <c r="O21" s="162">
        <v>1865459</v>
      </c>
      <c r="P21" s="160">
        <v>2.1</v>
      </c>
    </row>
    <row r="22" spans="1:16">
      <c r="A22" s="157">
        <v>2022</v>
      </c>
      <c r="B22" s="162">
        <v>7888</v>
      </c>
      <c r="C22" s="162">
        <v>4030</v>
      </c>
      <c r="D22" s="162">
        <v>3858</v>
      </c>
      <c r="E22" s="162">
        <v>20876</v>
      </c>
      <c r="F22" s="162">
        <v>10451</v>
      </c>
      <c r="G22" s="162">
        <v>10425</v>
      </c>
      <c r="H22" s="162">
        <v>6181</v>
      </c>
      <c r="I22" s="162">
        <v>3565</v>
      </c>
      <c r="J22" s="162">
        <v>457481</v>
      </c>
      <c r="K22" s="157">
        <v>48</v>
      </c>
      <c r="L22" s="157">
        <v>150.21097179955652</v>
      </c>
      <c r="M22" s="164">
        <v>1817697</v>
      </c>
      <c r="N22" s="164">
        <v>38988</v>
      </c>
      <c r="O22" s="162">
        <v>1856685</v>
      </c>
      <c r="P22" s="160">
        <v>2</v>
      </c>
    </row>
    <row r="23" spans="1:16">
      <c r="A23" s="157">
        <v>2023</v>
      </c>
      <c r="B23" s="162">
        <v>7828</v>
      </c>
      <c r="C23" s="162">
        <v>3936</v>
      </c>
      <c r="D23" s="162">
        <v>3892</v>
      </c>
      <c r="E23" s="162">
        <v>19786</v>
      </c>
      <c r="F23" s="162">
        <v>10015</v>
      </c>
      <c r="G23" s="162">
        <v>9771</v>
      </c>
      <c r="H23" s="162">
        <v>6157</v>
      </c>
      <c r="I23" s="162">
        <v>3517</v>
      </c>
      <c r="J23" s="162">
        <v>470874</v>
      </c>
      <c r="K23" s="157">
        <v>48.5</v>
      </c>
      <c r="L23" s="157">
        <v>149.91726077106605</v>
      </c>
      <c r="M23" s="165">
        <v>1804217</v>
      </c>
      <c r="N23" s="165">
        <v>49110</v>
      </c>
      <c r="O23" s="162">
        <v>1853327</v>
      </c>
      <c r="P23" s="161">
        <v>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 지정된 범위</vt:lpstr>
      </vt:variant>
      <vt:variant>
        <vt:i4>2</vt:i4>
      </vt:variant>
    </vt:vector>
  </HeadingPairs>
  <TitlesOfParts>
    <vt:vector size="5" baseType="lpstr">
      <vt:lpstr>3-4-1시군별인구동태</vt:lpstr>
      <vt:lpstr>3-2시군별세대및인구(주민등록)</vt:lpstr>
      <vt:lpstr>연도별_전처리</vt:lpstr>
      <vt:lpstr>'3-2시군별세대및인구(주민등록)'!Print_Area</vt:lpstr>
      <vt:lpstr>'3-4-1시군별인구동태'!Print_Area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김성준</dc:creator>
  <cp:lastModifiedBy>김성준</cp:lastModifiedBy>
  <dcterms:created xsi:type="dcterms:W3CDTF">2025-01-14T17:03:51Z</dcterms:created>
  <dcterms:modified xsi:type="dcterms:W3CDTF">2025-01-14T17:19:04Z</dcterms:modified>
</cp:coreProperties>
</file>