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y\uni\course\6th semester\thesis\files\yangling_master_thesis\result\"/>
    </mc:Choice>
  </mc:AlternateContent>
  <xr:revisionPtr revIDLastSave="0" documentId="13_ncr:1_{D413495B-10E3-40A7-A176-ACFD932C113D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all" sheetId="7" r:id="rId1"/>
    <sheet name="manifesto" sheetId="6" r:id="rId2"/>
    <sheet name="t_label_text" sheetId="9" r:id="rId3"/>
    <sheet name="f_label_text" sheetId="10" r:id="rId4"/>
    <sheet name="m_label_text" sheetId="11" r:id="rId5"/>
  </sheets>
  <definedNames>
    <definedName name="_xlnm._FilterDatabase" localSheetId="0" hidden="1">all!$A$1:$AA$1166</definedName>
    <definedName name="_xlnm._FilterDatabase" localSheetId="1" hidden="1">manifesto!$A$1:$X$176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95" i="7" l="1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W824" i="7"/>
  <c r="W825" i="7"/>
  <c r="W826" i="7"/>
  <c r="W827" i="7"/>
  <c r="W828" i="7"/>
  <c r="W829" i="7"/>
  <c r="W830" i="7"/>
  <c r="W831" i="7"/>
  <c r="W832" i="7"/>
  <c r="W833" i="7"/>
  <c r="W834" i="7"/>
  <c r="W835" i="7"/>
  <c r="W836" i="7"/>
  <c r="W837" i="7"/>
  <c r="W838" i="7"/>
  <c r="W839" i="7"/>
  <c r="W840" i="7"/>
  <c r="W841" i="7"/>
  <c r="W842" i="7"/>
  <c r="W843" i="7"/>
  <c r="W844" i="7"/>
  <c r="W845" i="7"/>
  <c r="W846" i="7"/>
  <c r="W847" i="7"/>
  <c r="W848" i="7"/>
  <c r="W849" i="7"/>
  <c r="W850" i="7"/>
  <c r="W851" i="7"/>
  <c r="W852" i="7"/>
  <c r="W853" i="7"/>
  <c r="W854" i="7"/>
  <c r="W855" i="7"/>
  <c r="W856" i="7"/>
  <c r="W857" i="7"/>
  <c r="W858" i="7"/>
  <c r="W859" i="7"/>
  <c r="W860" i="7"/>
  <c r="W861" i="7"/>
  <c r="W862" i="7"/>
  <c r="W863" i="7"/>
  <c r="W864" i="7"/>
  <c r="W865" i="7"/>
  <c r="W866" i="7"/>
  <c r="W867" i="7"/>
  <c r="W868" i="7"/>
  <c r="W869" i="7"/>
  <c r="W870" i="7"/>
  <c r="W871" i="7"/>
  <c r="W872" i="7"/>
  <c r="W873" i="7"/>
  <c r="W874" i="7"/>
  <c r="W875" i="7"/>
  <c r="W876" i="7"/>
  <c r="W877" i="7"/>
  <c r="W878" i="7"/>
  <c r="W879" i="7"/>
  <c r="W880" i="7"/>
  <c r="W881" i="7"/>
  <c r="W882" i="7"/>
  <c r="W883" i="7"/>
  <c r="W884" i="7"/>
  <c r="W885" i="7"/>
  <c r="W886" i="7"/>
  <c r="W887" i="7"/>
  <c r="W888" i="7"/>
  <c r="W889" i="7"/>
  <c r="W890" i="7"/>
  <c r="W891" i="7"/>
  <c r="W892" i="7"/>
  <c r="W893" i="7"/>
  <c r="W894" i="7"/>
  <c r="W895" i="7"/>
  <c r="W896" i="7"/>
  <c r="W897" i="7"/>
  <c r="W898" i="7"/>
  <c r="W899" i="7"/>
  <c r="W900" i="7"/>
  <c r="W901" i="7"/>
  <c r="W902" i="7"/>
  <c r="W903" i="7"/>
  <c r="W904" i="7"/>
  <c r="W905" i="7"/>
  <c r="W906" i="7"/>
  <c r="W907" i="7"/>
  <c r="W908" i="7"/>
  <c r="W909" i="7"/>
  <c r="W910" i="7"/>
  <c r="W911" i="7"/>
  <c r="W912" i="7"/>
  <c r="W913" i="7"/>
  <c r="W914" i="7"/>
  <c r="W915" i="7"/>
  <c r="W916" i="7"/>
  <c r="W917" i="7"/>
  <c r="W918" i="7"/>
  <c r="W919" i="7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45" i="7"/>
  <c r="W946" i="7"/>
  <c r="W947" i="7"/>
  <c r="W948" i="7"/>
  <c r="W949" i="7"/>
  <c r="W950" i="7"/>
  <c r="W951" i="7"/>
  <c r="W952" i="7"/>
  <c r="W953" i="7"/>
  <c r="W954" i="7"/>
  <c r="W955" i="7"/>
  <c r="W956" i="7"/>
  <c r="W957" i="7"/>
  <c r="W958" i="7"/>
  <c r="W959" i="7"/>
  <c r="W960" i="7"/>
  <c r="W961" i="7"/>
  <c r="W962" i="7"/>
  <c r="W963" i="7"/>
  <c r="W964" i="7"/>
  <c r="W965" i="7"/>
  <c r="W966" i="7"/>
  <c r="W967" i="7"/>
  <c r="W968" i="7"/>
  <c r="W969" i="7"/>
  <c r="W970" i="7"/>
  <c r="W971" i="7"/>
  <c r="W972" i="7"/>
  <c r="W973" i="7"/>
  <c r="W974" i="7"/>
  <c r="W975" i="7"/>
  <c r="W976" i="7"/>
  <c r="W977" i="7"/>
  <c r="W978" i="7"/>
  <c r="W979" i="7"/>
  <c r="W980" i="7"/>
  <c r="W981" i="7"/>
  <c r="W982" i="7"/>
  <c r="W983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1031" i="7"/>
  <c r="W1032" i="7"/>
  <c r="W1033" i="7"/>
  <c r="W1034" i="7"/>
  <c r="W1035" i="7"/>
  <c r="W1036" i="7"/>
  <c r="W1037" i="7"/>
  <c r="W1038" i="7"/>
  <c r="W1039" i="7"/>
  <c r="W1040" i="7"/>
  <c r="W1041" i="7"/>
  <c r="W1042" i="7"/>
  <c r="W1043" i="7"/>
  <c r="W1044" i="7"/>
  <c r="W1045" i="7"/>
  <c r="W1046" i="7"/>
  <c r="W1047" i="7"/>
  <c r="W1048" i="7"/>
  <c r="W1049" i="7"/>
  <c r="W1050" i="7"/>
  <c r="W1051" i="7"/>
  <c r="W1052" i="7"/>
  <c r="W1053" i="7"/>
  <c r="W1054" i="7"/>
  <c r="W1055" i="7"/>
  <c r="W1056" i="7"/>
  <c r="W1057" i="7"/>
  <c r="W1058" i="7"/>
  <c r="W1059" i="7"/>
  <c r="W1060" i="7"/>
  <c r="W1061" i="7"/>
  <c r="W1062" i="7"/>
  <c r="W1063" i="7"/>
  <c r="W1064" i="7"/>
  <c r="W1065" i="7"/>
  <c r="W1066" i="7"/>
  <c r="W1067" i="7"/>
  <c r="W1068" i="7"/>
  <c r="W1069" i="7"/>
  <c r="W1070" i="7"/>
  <c r="W1071" i="7"/>
  <c r="W1072" i="7"/>
  <c r="W1073" i="7"/>
  <c r="W1074" i="7"/>
  <c r="W1075" i="7"/>
  <c r="W1076" i="7"/>
  <c r="W1077" i="7"/>
  <c r="W1078" i="7"/>
  <c r="W1079" i="7"/>
  <c r="W1080" i="7"/>
  <c r="W1081" i="7"/>
  <c r="W1082" i="7"/>
  <c r="W1083" i="7"/>
  <c r="W1084" i="7"/>
  <c r="W1085" i="7"/>
  <c r="W1086" i="7"/>
  <c r="W1087" i="7"/>
  <c r="W1088" i="7"/>
  <c r="W1089" i="7"/>
  <c r="W1090" i="7"/>
  <c r="W1091" i="7"/>
  <c r="W1092" i="7"/>
  <c r="W1093" i="7"/>
  <c r="W1094" i="7"/>
  <c r="W1095" i="7"/>
  <c r="W1096" i="7"/>
  <c r="W1097" i="7"/>
  <c r="W1098" i="7"/>
  <c r="W1099" i="7"/>
  <c r="W1100" i="7"/>
  <c r="W1101" i="7"/>
  <c r="W1102" i="7"/>
  <c r="W1103" i="7"/>
  <c r="W1104" i="7"/>
  <c r="W1105" i="7"/>
  <c r="W1106" i="7"/>
  <c r="W1107" i="7"/>
  <c r="W1108" i="7"/>
  <c r="W1109" i="7"/>
  <c r="W1110" i="7"/>
  <c r="W1111" i="7"/>
  <c r="W1112" i="7"/>
  <c r="W1113" i="7"/>
  <c r="W1114" i="7"/>
  <c r="W1115" i="7"/>
  <c r="W1116" i="7"/>
  <c r="W1117" i="7"/>
  <c r="W1118" i="7"/>
  <c r="W1119" i="7"/>
  <c r="W1120" i="7"/>
  <c r="W1121" i="7"/>
  <c r="W1122" i="7"/>
  <c r="W1123" i="7"/>
  <c r="W1124" i="7"/>
  <c r="W1125" i="7"/>
  <c r="W1126" i="7"/>
  <c r="W1127" i="7"/>
  <c r="W1128" i="7"/>
  <c r="W1129" i="7"/>
  <c r="W1130" i="7"/>
  <c r="W1131" i="7"/>
  <c r="W1132" i="7"/>
  <c r="W1133" i="7"/>
  <c r="W1134" i="7"/>
  <c r="W1135" i="7"/>
  <c r="W1136" i="7"/>
  <c r="W1137" i="7"/>
  <c r="W1138" i="7"/>
  <c r="W1139" i="7"/>
  <c r="W1140" i="7"/>
  <c r="W1141" i="7"/>
  <c r="W1142" i="7"/>
  <c r="W1143" i="7"/>
  <c r="W1144" i="7"/>
  <c r="W1145" i="7"/>
  <c r="W1146" i="7"/>
  <c r="W1147" i="7"/>
  <c r="W1148" i="7"/>
  <c r="W1149" i="7"/>
  <c r="W1150" i="7"/>
  <c r="W1151" i="7"/>
  <c r="W1152" i="7"/>
  <c r="W1153" i="7"/>
  <c r="W1154" i="7"/>
  <c r="W1155" i="7"/>
  <c r="W1156" i="7"/>
  <c r="W1157" i="7"/>
  <c r="W1158" i="7"/>
  <c r="W1159" i="7"/>
  <c r="W1160" i="7"/>
  <c r="W1161" i="7"/>
  <c r="W1162" i="7"/>
  <c r="W1163" i="7"/>
  <c r="W1164" i="7"/>
  <c r="W1165" i="7"/>
  <c r="W1166" i="7"/>
  <c r="W494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2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177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2" i="7"/>
  <c r="D2" i="7" s="1"/>
  <c r="M19" i="7"/>
  <c r="M4" i="7"/>
  <c r="M177" i="7"/>
  <c r="N177" i="7"/>
  <c r="O177" i="7"/>
  <c r="M178" i="7"/>
  <c r="N178" i="7"/>
  <c r="O178" i="7"/>
  <c r="M179" i="7"/>
  <c r="N179" i="7"/>
  <c r="O179" i="7"/>
  <c r="M180" i="7"/>
  <c r="N180" i="7"/>
  <c r="O180" i="7"/>
  <c r="M181" i="7"/>
  <c r="N181" i="7"/>
  <c r="O181" i="7"/>
  <c r="M182" i="7"/>
  <c r="N182" i="7"/>
  <c r="O182" i="7"/>
  <c r="M183" i="7"/>
  <c r="N183" i="7"/>
  <c r="O183" i="7"/>
  <c r="M184" i="7"/>
  <c r="N184" i="7"/>
  <c r="O184" i="7"/>
  <c r="M185" i="7"/>
  <c r="N185" i="7"/>
  <c r="O185" i="7"/>
  <c r="M186" i="7"/>
  <c r="N186" i="7"/>
  <c r="O186" i="7"/>
  <c r="M187" i="7"/>
  <c r="N187" i="7"/>
  <c r="O187" i="7"/>
  <c r="M188" i="7"/>
  <c r="N188" i="7"/>
  <c r="O188" i="7"/>
  <c r="M189" i="7"/>
  <c r="N189" i="7"/>
  <c r="O189" i="7"/>
  <c r="M190" i="7"/>
  <c r="N190" i="7"/>
  <c r="O190" i="7"/>
  <c r="M191" i="7"/>
  <c r="N191" i="7"/>
  <c r="O191" i="7"/>
  <c r="M192" i="7"/>
  <c r="N192" i="7"/>
  <c r="O192" i="7"/>
  <c r="M193" i="7"/>
  <c r="N193" i="7"/>
  <c r="O193" i="7"/>
  <c r="M194" i="7"/>
  <c r="N194" i="7"/>
  <c r="O194" i="7"/>
  <c r="M195" i="7"/>
  <c r="N195" i="7"/>
  <c r="O195" i="7"/>
  <c r="M196" i="7"/>
  <c r="N196" i="7"/>
  <c r="O196" i="7"/>
  <c r="M197" i="7"/>
  <c r="N197" i="7"/>
  <c r="O197" i="7"/>
  <c r="M198" i="7"/>
  <c r="N198" i="7"/>
  <c r="O198" i="7"/>
  <c r="M199" i="7"/>
  <c r="N199" i="7"/>
  <c r="O199" i="7"/>
  <c r="M200" i="7"/>
  <c r="N200" i="7"/>
  <c r="O200" i="7"/>
  <c r="M201" i="7"/>
  <c r="N201" i="7"/>
  <c r="O201" i="7"/>
  <c r="M202" i="7"/>
  <c r="N202" i="7"/>
  <c r="O202" i="7"/>
  <c r="M203" i="7"/>
  <c r="N203" i="7"/>
  <c r="O203" i="7"/>
  <c r="M204" i="7"/>
  <c r="N204" i="7"/>
  <c r="O204" i="7"/>
  <c r="M205" i="7"/>
  <c r="N205" i="7"/>
  <c r="O205" i="7"/>
  <c r="M206" i="7"/>
  <c r="N206" i="7"/>
  <c r="O206" i="7"/>
  <c r="M207" i="7"/>
  <c r="N207" i="7"/>
  <c r="O207" i="7"/>
  <c r="M208" i="7"/>
  <c r="N208" i="7"/>
  <c r="O208" i="7"/>
  <c r="M209" i="7"/>
  <c r="N209" i="7"/>
  <c r="O209" i="7"/>
  <c r="M210" i="7"/>
  <c r="N210" i="7"/>
  <c r="O210" i="7"/>
  <c r="M211" i="7"/>
  <c r="N211" i="7"/>
  <c r="O211" i="7"/>
  <c r="M212" i="7"/>
  <c r="N212" i="7"/>
  <c r="O212" i="7"/>
  <c r="M213" i="7"/>
  <c r="N213" i="7"/>
  <c r="O213" i="7"/>
  <c r="M214" i="7"/>
  <c r="N214" i="7"/>
  <c r="O214" i="7"/>
  <c r="M215" i="7"/>
  <c r="N215" i="7"/>
  <c r="O215" i="7"/>
  <c r="M216" i="7"/>
  <c r="N216" i="7"/>
  <c r="O216" i="7"/>
  <c r="M217" i="7"/>
  <c r="N217" i="7"/>
  <c r="O217" i="7"/>
  <c r="M218" i="7"/>
  <c r="N218" i="7"/>
  <c r="O218" i="7"/>
  <c r="M219" i="7"/>
  <c r="N219" i="7"/>
  <c r="O219" i="7"/>
  <c r="M220" i="7"/>
  <c r="N220" i="7"/>
  <c r="O220" i="7"/>
  <c r="M221" i="7"/>
  <c r="N221" i="7"/>
  <c r="O221" i="7"/>
  <c r="M222" i="7"/>
  <c r="N222" i="7"/>
  <c r="O222" i="7"/>
  <c r="M223" i="7"/>
  <c r="N223" i="7"/>
  <c r="O223" i="7"/>
  <c r="M224" i="7"/>
  <c r="N224" i="7"/>
  <c r="O224" i="7"/>
  <c r="M225" i="7"/>
  <c r="N225" i="7"/>
  <c r="O225" i="7"/>
  <c r="M226" i="7"/>
  <c r="N226" i="7"/>
  <c r="O226" i="7"/>
  <c r="M227" i="7"/>
  <c r="N227" i="7"/>
  <c r="O227" i="7"/>
  <c r="M228" i="7"/>
  <c r="N228" i="7"/>
  <c r="O228" i="7"/>
  <c r="M229" i="7"/>
  <c r="N229" i="7"/>
  <c r="O229" i="7"/>
  <c r="M230" i="7"/>
  <c r="N230" i="7"/>
  <c r="O230" i="7"/>
  <c r="M231" i="7"/>
  <c r="N231" i="7"/>
  <c r="O231" i="7"/>
  <c r="M232" i="7"/>
  <c r="N232" i="7"/>
  <c r="O232" i="7"/>
  <c r="M233" i="7"/>
  <c r="N233" i="7"/>
  <c r="O233" i="7"/>
  <c r="M234" i="7"/>
  <c r="N234" i="7"/>
  <c r="O234" i="7"/>
  <c r="M235" i="7"/>
  <c r="N235" i="7"/>
  <c r="O235" i="7"/>
  <c r="M236" i="7"/>
  <c r="N236" i="7"/>
  <c r="O236" i="7"/>
  <c r="M237" i="7"/>
  <c r="N237" i="7"/>
  <c r="O237" i="7"/>
  <c r="M238" i="7"/>
  <c r="N238" i="7"/>
  <c r="O238" i="7"/>
  <c r="M239" i="7"/>
  <c r="N239" i="7"/>
  <c r="O239" i="7"/>
  <c r="M240" i="7"/>
  <c r="N240" i="7"/>
  <c r="O240" i="7"/>
  <c r="M241" i="7"/>
  <c r="N241" i="7"/>
  <c r="O241" i="7"/>
  <c r="M242" i="7"/>
  <c r="N242" i="7"/>
  <c r="O242" i="7"/>
  <c r="M243" i="7"/>
  <c r="N243" i="7"/>
  <c r="O243" i="7"/>
  <c r="M244" i="7"/>
  <c r="N244" i="7"/>
  <c r="O244" i="7"/>
  <c r="M245" i="7"/>
  <c r="N245" i="7"/>
  <c r="O245" i="7"/>
  <c r="M246" i="7"/>
  <c r="N246" i="7"/>
  <c r="O246" i="7"/>
  <c r="M247" i="7"/>
  <c r="N247" i="7"/>
  <c r="O247" i="7"/>
  <c r="M248" i="7"/>
  <c r="N248" i="7"/>
  <c r="O248" i="7"/>
  <c r="M249" i="7"/>
  <c r="N249" i="7"/>
  <c r="O249" i="7"/>
  <c r="M250" i="7"/>
  <c r="N250" i="7"/>
  <c r="O250" i="7"/>
  <c r="M251" i="7"/>
  <c r="N251" i="7"/>
  <c r="O251" i="7"/>
  <c r="M252" i="7"/>
  <c r="N252" i="7"/>
  <c r="O252" i="7"/>
  <c r="M253" i="7"/>
  <c r="N253" i="7"/>
  <c r="O253" i="7"/>
  <c r="M254" i="7"/>
  <c r="N254" i="7"/>
  <c r="O254" i="7"/>
  <c r="M255" i="7"/>
  <c r="N255" i="7"/>
  <c r="O255" i="7"/>
  <c r="M256" i="7"/>
  <c r="N256" i="7"/>
  <c r="O256" i="7"/>
  <c r="M257" i="7"/>
  <c r="N257" i="7"/>
  <c r="O257" i="7"/>
  <c r="M258" i="7"/>
  <c r="N258" i="7"/>
  <c r="O258" i="7"/>
  <c r="M259" i="7"/>
  <c r="N259" i="7"/>
  <c r="O259" i="7"/>
  <c r="M260" i="7"/>
  <c r="N260" i="7"/>
  <c r="O260" i="7"/>
  <c r="M261" i="7"/>
  <c r="N261" i="7"/>
  <c r="O261" i="7"/>
  <c r="M262" i="7"/>
  <c r="N262" i="7"/>
  <c r="O262" i="7"/>
  <c r="M263" i="7"/>
  <c r="N263" i="7"/>
  <c r="O263" i="7"/>
  <c r="M264" i="7"/>
  <c r="N264" i="7"/>
  <c r="O264" i="7"/>
  <c r="M265" i="7"/>
  <c r="N265" i="7"/>
  <c r="O265" i="7"/>
  <c r="M266" i="7"/>
  <c r="N266" i="7"/>
  <c r="O266" i="7"/>
  <c r="M267" i="7"/>
  <c r="N267" i="7"/>
  <c r="O267" i="7"/>
  <c r="M268" i="7"/>
  <c r="N268" i="7"/>
  <c r="O268" i="7"/>
  <c r="M269" i="7"/>
  <c r="N269" i="7"/>
  <c r="O269" i="7"/>
  <c r="M270" i="7"/>
  <c r="N270" i="7"/>
  <c r="O270" i="7"/>
  <c r="M271" i="7"/>
  <c r="N271" i="7"/>
  <c r="O271" i="7"/>
  <c r="M272" i="7"/>
  <c r="N272" i="7"/>
  <c r="O272" i="7"/>
  <c r="M273" i="7"/>
  <c r="N273" i="7"/>
  <c r="O273" i="7"/>
  <c r="M274" i="7"/>
  <c r="N274" i="7"/>
  <c r="O274" i="7"/>
  <c r="M275" i="7"/>
  <c r="N275" i="7"/>
  <c r="O275" i="7"/>
  <c r="M276" i="7"/>
  <c r="N276" i="7"/>
  <c r="O276" i="7"/>
  <c r="M277" i="7"/>
  <c r="N277" i="7"/>
  <c r="O277" i="7"/>
  <c r="M278" i="7"/>
  <c r="N278" i="7"/>
  <c r="O278" i="7"/>
  <c r="M279" i="7"/>
  <c r="N279" i="7"/>
  <c r="O279" i="7"/>
  <c r="M280" i="7"/>
  <c r="N280" i="7"/>
  <c r="O280" i="7"/>
  <c r="M281" i="7"/>
  <c r="N281" i="7"/>
  <c r="O281" i="7"/>
  <c r="M282" i="7"/>
  <c r="N282" i="7"/>
  <c r="O282" i="7"/>
  <c r="M283" i="7"/>
  <c r="N283" i="7"/>
  <c r="O283" i="7"/>
  <c r="M284" i="7"/>
  <c r="N284" i="7"/>
  <c r="O284" i="7"/>
  <c r="M285" i="7"/>
  <c r="N285" i="7"/>
  <c r="O285" i="7"/>
  <c r="M286" i="7"/>
  <c r="N286" i="7"/>
  <c r="O286" i="7"/>
  <c r="M287" i="7"/>
  <c r="N287" i="7"/>
  <c r="O287" i="7"/>
  <c r="M288" i="7"/>
  <c r="N288" i="7"/>
  <c r="O288" i="7"/>
  <c r="M289" i="7"/>
  <c r="N289" i="7"/>
  <c r="O289" i="7"/>
  <c r="M290" i="7"/>
  <c r="N290" i="7"/>
  <c r="O290" i="7"/>
  <c r="M291" i="7"/>
  <c r="N291" i="7"/>
  <c r="O291" i="7"/>
  <c r="M292" i="7"/>
  <c r="N292" i="7"/>
  <c r="O292" i="7"/>
  <c r="M293" i="7"/>
  <c r="N293" i="7"/>
  <c r="O293" i="7"/>
  <c r="M294" i="7"/>
  <c r="N294" i="7"/>
  <c r="O294" i="7"/>
  <c r="M295" i="7"/>
  <c r="N295" i="7"/>
  <c r="O295" i="7"/>
  <c r="M296" i="7"/>
  <c r="N296" i="7"/>
  <c r="O296" i="7"/>
  <c r="M297" i="7"/>
  <c r="N297" i="7"/>
  <c r="O297" i="7"/>
  <c r="M298" i="7"/>
  <c r="N298" i="7"/>
  <c r="O298" i="7"/>
  <c r="M299" i="7"/>
  <c r="N299" i="7"/>
  <c r="O299" i="7"/>
  <c r="M300" i="7"/>
  <c r="N300" i="7"/>
  <c r="O300" i="7"/>
  <c r="M301" i="7"/>
  <c r="N301" i="7"/>
  <c r="O301" i="7"/>
  <c r="M302" i="7"/>
  <c r="N302" i="7"/>
  <c r="O302" i="7"/>
  <c r="M303" i="7"/>
  <c r="N303" i="7"/>
  <c r="O303" i="7"/>
  <c r="M304" i="7"/>
  <c r="N304" i="7"/>
  <c r="O304" i="7"/>
  <c r="M305" i="7"/>
  <c r="N305" i="7"/>
  <c r="O305" i="7"/>
  <c r="M306" i="7"/>
  <c r="N306" i="7"/>
  <c r="O306" i="7"/>
  <c r="M307" i="7"/>
  <c r="N307" i="7"/>
  <c r="O307" i="7"/>
  <c r="M308" i="7"/>
  <c r="N308" i="7"/>
  <c r="O308" i="7"/>
  <c r="M309" i="7"/>
  <c r="N309" i="7"/>
  <c r="O309" i="7"/>
  <c r="M310" i="7"/>
  <c r="N310" i="7"/>
  <c r="O310" i="7"/>
  <c r="M311" i="7"/>
  <c r="N311" i="7"/>
  <c r="O311" i="7"/>
  <c r="M312" i="7"/>
  <c r="N312" i="7"/>
  <c r="O312" i="7"/>
  <c r="M313" i="7"/>
  <c r="N313" i="7"/>
  <c r="O313" i="7"/>
  <c r="M314" i="7"/>
  <c r="N314" i="7"/>
  <c r="O314" i="7"/>
  <c r="M315" i="7"/>
  <c r="N315" i="7"/>
  <c r="O315" i="7"/>
  <c r="M316" i="7"/>
  <c r="N316" i="7"/>
  <c r="O316" i="7"/>
  <c r="M317" i="7"/>
  <c r="N317" i="7"/>
  <c r="O317" i="7"/>
  <c r="M318" i="7"/>
  <c r="N318" i="7"/>
  <c r="O318" i="7"/>
  <c r="M319" i="7"/>
  <c r="N319" i="7"/>
  <c r="O319" i="7"/>
  <c r="M320" i="7"/>
  <c r="N320" i="7"/>
  <c r="O320" i="7"/>
  <c r="M321" i="7"/>
  <c r="N321" i="7"/>
  <c r="O321" i="7"/>
  <c r="M322" i="7"/>
  <c r="N322" i="7"/>
  <c r="O322" i="7"/>
  <c r="M323" i="7"/>
  <c r="N323" i="7"/>
  <c r="O323" i="7"/>
  <c r="M324" i="7"/>
  <c r="N324" i="7"/>
  <c r="O324" i="7"/>
  <c r="M325" i="7"/>
  <c r="N325" i="7"/>
  <c r="O325" i="7"/>
  <c r="M326" i="7"/>
  <c r="N326" i="7"/>
  <c r="O326" i="7"/>
  <c r="M327" i="7"/>
  <c r="N327" i="7"/>
  <c r="O327" i="7"/>
  <c r="M328" i="7"/>
  <c r="N328" i="7"/>
  <c r="O328" i="7"/>
  <c r="M329" i="7"/>
  <c r="N329" i="7"/>
  <c r="O329" i="7"/>
  <c r="M330" i="7"/>
  <c r="N330" i="7"/>
  <c r="O330" i="7"/>
  <c r="M331" i="7"/>
  <c r="N331" i="7"/>
  <c r="O331" i="7"/>
  <c r="M332" i="7"/>
  <c r="N332" i="7"/>
  <c r="O332" i="7"/>
  <c r="M333" i="7"/>
  <c r="N333" i="7"/>
  <c r="O333" i="7"/>
  <c r="M334" i="7"/>
  <c r="N334" i="7"/>
  <c r="O334" i="7"/>
  <c r="M335" i="7"/>
  <c r="N335" i="7"/>
  <c r="O335" i="7"/>
  <c r="M336" i="7"/>
  <c r="N336" i="7"/>
  <c r="O336" i="7"/>
  <c r="M337" i="7"/>
  <c r="N337" i="7"/>
  <c r="O337" i="7"/>
  <c r="M338" i="7"/>
  <c r="N338" i="7"/>
  <c r="O338" i="7"/>
  <c r="M339" i="7"/>
  <c r="N339" i="7"/>
  <c r="O339" i="7"/>
  <c r="M340" i="7"/>
  <c r="N340" i="7"/>
  <c r="O340" i="7"/>
  <c r="M341" i="7"/>
  <c r="N341" i="7"/>
  <c r="O341" i="7"/>
  <c r="M342" i="7"/>
  <c r="N342" i="7"/>
  <c r="O342" i="7"/>
  <c r="M343" i="7"/>
  <c r="N343" i="7"/>
  <c r="O343" i="7"/>
  <c r="M344" i="7"/>
  <c r="N344" i="7"/>
  <c r="O344" i="7"/>
  <c r="M345" i="7"/>
  <c r="N345" i="7"/>
  <c r="O345" i="7"/>
  <c r="M346" i="7"/>
  <c r="N346" i="7"/>
  <c r="O346" i="7"/>
  <c r="M347" i="7"/>
  <c r="N347" i="7"/>
  <c r="O347" i="7"/>
  <c r="M348" i="7"/>
  <c r="N348" i="7"/>
  <c r="O348" i="7"/>
  <c r="M349" i="7"/>
  <c r="N349" i="7"/>
  <c r="O349" i="7"/>
  <c r="M350" i="7"/>
  <c r="N350" i="7"/>
  <c r="O350" i="7"/>
  <c r="M351" i="7"/>
  <c r="N351" i="7"/>
  <c r="O351" i="7"/>
  <c r="M352" i="7"/>
  <c r="N352" i="7"/>
  <c r="O352" i="7"/>
  <c r="M353" i="7"/>
  <c r="N353" i="7"/>
  <c r="O353" i="7"/>
  <c r="M354" i="7"/>
  <c r="N354" i="7"/>
  <c r="O354" i="7"/>
  <c r="M355" i="7"/>
  <c r="N355" i="7"/>
  <c r="O355" i="7"/>
  <c r="M356" i="7"/>
  <c r="N356" i="7"/>
  <c r="O356" i="7"/>
  <c r="M357" i="7"/>
  <c r="N357" i="7"/>
  <c r="O357" i="7"/>
  <c r="M358" i="7"/>
  <c r="N358" i="7"/>
  <c r="O358" i="7"/>
  <c r="M359" i="7"/>
  <c r="N359" i="7"/>
  <c r="O359" i="7"/>
  <c r="M360" i="7"/>
  <c r="N360" i="7"/>
  <c r="O360" i="7"/>
  <c r="M361" i="7"/>
  <c r="N361" i="7"/>
  <c r="O361" i="7"/>
  <c r="M362" i="7"/>
  <c r="N362" i="7"/>
  <c r="O362" i="7"/>
  <c r="M363" i="7"/>
  <c r="N363" i="7"/>
  <c r="O363" i="7"/>
  <c r="M364" i="7"/>
  <c r="N364" i="7"/>
  <c r="O364" i="7"/>
  <c r="M365" i="7"/>
  <c r="N365" i="7"/>
  <c r="O365" i="7"/>
  <c r="M366" i="7"/>
  <c r="N366" i="7"/>
  <c r="O366" i="7"/>
  <c r="M367" i="7"/>
  <c r="N367" i="7"/>
  <c r="O367" i="7"/>
  <c r="M368" i="7"/>
  <c r="N368" i="7"/>
  <c r="O368" i="7"/>
  <c r="M369" i="7"/>
  <c r="N369" i="7"/>
  <c r="O369" i="7"/>
  <c r="M370" i="7"/>
  <c r="N370" i="7"/>
  <c r="O370" i="7"/>
  <c r="M371" i="7"/>
  <c r="N371" i="7"/>
  <c r="O371" i="7"/>
  <c r="M372" i="7"/>
  <c r="N372" i="7"/>
  <c r="O372" i="7"/>
  <c r="M373" i="7"/>
  <c r="N373" i="7"/>
  <c r="O373" i="7"/>
  <c r="M374" i="7"/>
  <c r="N374" i="7"/>
  <c r="O374" i="7"/>
  <c r="M375" i="7"/>
  <c r="N375" i="7"/>
  <c r="O375" i="7"/>
  <c r="M376" i="7"/>
  <c r="N376" i="7"/>
  <c r="O376" i="7"/>
  <c r="M377" i="7"/>
  <c r="N377" i="7"/>
  <c r="O377" i="7"/>
  <c r="M378" i="7"/>
  <c r="N378" i="7"/>
  <c r="O378" i="7"/>
  <c r="M379" i="7"/>
  <c r="N379" i="7"/>
  <c r="O379" i="7"/>
  <c r="M380" i="7"/>
  <c r="N380" i="7"/>
  <c r="O380" i="7"/>
  <c r="M381" i="7"/>
  <c r="N381" i="7"/>
  <c r="O381" i="7"/>
  <c r="M382" i="7"/>
  <c r="N382" i="7"/>
  <c r="O382" i="7"/>
  <c r="M383" i="7"/>
  <c r="N383" i="7"/>
  <c r="O383" i="7"/>
  <c r="M384" i="7"/>
  <c r="N384" i="7"/>
  <c r="O384" i="7"/>
  <c r="M385" i="7"/>
  <c r="N385" i="7"/>
  <c r="O385" i="7"/>
  <c r="M386" i="7"/>
  <c r="N386" i="7"/>
  <c r="O386" i="7"/>
  <c r="M387" i="7"/>
  <c r="N387" i="7"/>
  <c r="O387" i="7"/>
  <c r="M388" i="7"/>
  <c r="N388" i="7"/>
  <c r="O388" i="7"/>
  <c r="M389" i="7"/>
  <c r="N389" i="7"/>
  <c r="O389" i="7"/>
  <c r="M390" i="7"/>
  <c r="N390" i="7"/>
  <c r="O390" i="7"/>
  <c r="M391" i="7"/>
  <c r="N391" i="7"/>
  <c r="O391" i="7"/>
  <c r="M392" i="7"/>
  <c r="N392" i="7"/>
  <c r="O392" i="7"/>
  <c r="M393" i="7"/>
  <c r="N393" i="7"/>
  <c r="O393" i="7"/>
  <c r="M394" i="7"/>
  <c r="N394" i="7"/>
  <c r="O394" i="7"/>
  <c r="M395" i="7"/>
  <c r="N395" i="7"/>
  <c r="O395" i="7"/>
  <c r="M396" i="7"/>
  <c r="N396" i="7"/>
  <c r="O396" i="7"/>
  <c r="M397" i="7"/>
  <c r="N397" i="7"/>
  <c r="O397" i="7"/>
  <c r="M398" i="7"/>
  <c r="N398" i="7"/>
  <c r="O398" i="7"/>
  <c r="M399" i="7"/>
  <c r="N399" i="7"/>
  <c r="O399" i="7"/>
  <c r="M400" i="7"/>
  <c r="N400" i="7"/>
  <c r="O400" i="7"/>
  <c r="M401" i="7"/>
  <c r="N401" i="7"/>
  <c r="O401" i="7"/>
  <c r="M402" i="7"/>
  <c r="N402" i="7"/>
  <c r="O402" i="7"/>
  <c r="M403" i="7"/>
  <c r="N403" i="7"/>
  <c r="O403" i="7"/>
  <c r="M404" i="7"/>
  <c r="N404" i="7"/>
  <c r="O404" i="7"/>
  <c r="M405" i="7"/>
  <c r="N405" i="7"/>
  <c r="O405" i="7"/>
  <c r="M406" i="7"/>
  <c r="N406" i="7"/>
  <c r="O406" i="7"/>
  <c r="M407" i="7"/>
  <c r="N407" i="7"/>
  <c r="O407" i="7"/>
  <c r="M408" i="7"/>
  <c r="N408" i="7"/>
  <c r="O408" i="7"/>
  <c r="M409" i="7"/>
  <c r="N409" i="7"/>
  <c r="O409" i="7"/>
  <c r="M410" i="7"/>
  <c r="N410" i="7"/>
  <c r="O410" i="7"/>
  <c r="M411" i="7"/>
  <c r="N411" i="7"/>
  <c r="O411" i="7"/>
  <c r="M412" i="7"/>
  <c r="N412" i="7"/>
  <c r="O412" i="7"/>
  <c r="M413" i="7"/>
  <c r="N413" i="7"/>
  <c r="O413" i="7"/>
  <c r="M414" i="7"/>
  <c r="N414" i="7"/>
  <c r="O414" i="7"/>
  <c r="M415" i="7"/>
  <c r="N415" i="7"/>
  <c r="O415" i="7"/>
  <c r="M416" i="7"/>
  <c r="N416" i="7"/>
  <c r="O416" i="7"/>
  <c r="M417" i="7"/>
  <c r="N417" i="7"/>
  <c r="O417" i="7"/>
  <c r="M418" i="7"/>
  <c r="N418" i="7"/>
  <c r="O418" i="7"/>
  <c r="M419" i="7"/>
  <c r="N419" i="7"/>
  <c r="O419" i="7"/>
  <c r="M420" i="7"/>
  <c r="N420" i="7"/>
  <c r="O420" i="7"/>
  <c r="M421" i="7"/>
  <c r="N421" i="7"/>
  <c r="O421" i="7"/>
  <c r="M422" i="7"/>
  <c r="N422" i="7"/>
  <c r="O422" i="7"/>
  <c r="M423" i="7"/>
  <c r="N423" i="7"/>
  <c r="O423" i="7"/>
  <c r="M424" i="7"/>
  <c r="N424" i="7"/>
  <c r="O424" i="7"/>
  <c r="M425" i="7"/>
  <c r="N425" i="7"/>
  <c r="O425" i="7"/>
  <c r="M426" i="7"/>
  <c r="N426" i="7"/>
  <c r="O426" i="7"/>
  <c r="M427" i="7"/>
  <c r="N427" i="7"/>
  <c r="O427" i="7"/>
  <c r="M428" i="7"/>
  <c r="N428" i="7"/>
  <c r="O428" i="7"/>
  <c r="M429" i="7"/>
  <c r="N429" i="7"/>
  <c r="O429" i="7"/>
  <c r="M430" i="7"/>
  <c r="N430" i="7"/>
  <c r="O430" i="7"/>
  <c r="M431" i="7"/>
  <c r="N431" i="7"/>
  <c r="O431" i="7"/>
  <c r="M432" i="7"/>
  <c r="N432" i="7"/>
  <c r="O432" i="7"/>
  <c r="M433" i="7"/>
  <c r="N433" i="7"/>
  <c r="O433" i="7"/>
  <c r="M434" i="7"/>
  <c r="N434" i="7"/>
  <c r="O434" i="7"/>
  <c r="M435" i="7"/>
  <c r="N435" i="7"/>
  <c r="O435" i="7"/>
  <c r="M436" i="7"/>
  <c r="N436" i="7"/>
  <c r="O436" i="7"/>
  <c r="M437" i="7"/>
  <c r="N437" i="7"/>
  <c r="O437" i="7"/>
  <c r="M438" i="7"/>
  <c r="N438" i="7"/>
  <c r="O438" i="7"/>
  <c r="M439" i="7"/>
  <c r="N439" i="7"/>
  <c r="O439" i="7"/>
  <c r="M440" i="7"/>
  <c r="N440" i="7"/>
  <c r="O440" i="7"/>
  <c r="M441" i="7"/>
  <c r="N441" i="7"/>
  <c r="O441" i="7"/>
  <c r="M442" i="7"/>
  <c r="N442" i="7"/>
  <c r="O442" i="7"/>
  <c r="M443" i="7"/>
  <c r="N443" i="7"/>
  <c r="O443" i="7"/>
  <c r="M444" i="7"/>
  <c r="N444" i="7"/>
  <c r="O444" i="7"/>
  <c r="M445" i="7"/>
  <c r="N445" i="7"/>
  <c r="O445" i="7"/>
  <c r="M446" i="7"/>
  <c r="N446" i="7"/>
  <c r="O446" i="7"/>
  <c r="M447" i="7"/>
  <c r="N447" i="7"/>
  <c r="O447" i="7"/>
  <c r="M448" i="7"/>
  <c r="N448" i="7"/>
  <c r="O448" i="7"/>
  <c r="M449" i="7"/>
  <c r="N449" i="7"/>
  <c r="O449" i="7"/>
  <c r="M450" i="7"/>
  <c r="N450" i="7"/>
  <c r="O450" i="7"/>
  <c r="M451" i="7"/>
  <c r="N451" i="7"/>
  <c r="O451" i="7"/>
  <c r="M452" i="7"/>
  <c r="N452" i="7"/>
  <c r="O452" i="7"/>
  <c r="M453" i="7"/>
  <c r="N453" i="7"/>
  <c r="O453" i="7"/>
  <c r="M454" i="7"/>
  <c r="N454" i="7"/>
  <c r="O454" i="7"/>
  <c r="M455" i="7"/>
  <c r="N455" i="7"/>
  <c r="O455" i="7"/>
  <c r="M456" i="7"/>
  <c r="N456" i="7"/>
  <c r="O456" i="7"/>
  <c r="M457" i="7"/>
  <c r="N457" i="7"/>
  <c r="O457" i="7"/>
  <c r="M458" i="7"/>
  <c r="N458" i="7"/>
  <c r="O458" i="7"/>
  <c r="M459" i="7"/>
  <c r="N459" i="7"/>
  <c r="O459" i="7"/>
  <c r="M460" i="7"/>
  <c r="N460" i="7"/>
  <c r="O460" i="7"/>
  <c r="M461" i="7"/>
  <c r="N461" i="7"/>
  <c r="O461" i="7"/>
  <c r="M462" i="7"/>
  <c r="N462" i="7"/>
  <c r="O462" i="7"/>
  <c r="M463" i="7"/>
  <c r="N463" i="7"/>
  <c r="O463" i="7"/>
  <c r="M464" i="7"/>
  <c r="N464" i="7"/>
  <c r="O464" i="7"/>
  <c r="M465" i="7"/>
  <c r="N465" i="7"/>
  <c r="O465" i="7"/>
  <c r="M466" i="7"/>
  <c r="N466" i="7"/>
  <c r="O466" i="7"/>
  <c r="M467" i="7"/>
  <c r="N467" i="7"/>
  <c r="O467" i="7"/>
  <c r="M468" i="7"/>
  <c r="N468" i="7"/>
  <c r="O468" i="7"/>
  <c r="M469" i="7"/>
  <c r="N469" i="7"/>
  <c r="O469" i="7"/>
  <c r="M470" i="7"/>
  <c r="N470" i="7"/>
  <c r="O470" i="7"/>
  <c r="M471" i="7"/>
  <c r="N471" i="7"/>
  <c r="O471" i="7"/>
  <c r="M472" i="7"/>
  <c r="N472" i="7"/>
  <c r="O472" i="7"/>
  <c r="M473" i="7"/>
  <c r="N473" i="7"/>
  <c r="O473" i="7"/>
  <c r="M474" i="7"/>
  <c r="N474" i="7"/>
  <c r="O474" i="7"/>
  <c r="M475" i="7"/>
  <c r="N475" i="7"/>
  <c r="O475" i="7"/>
  <c r="M476" i="7"/>
  <c r="N476" i="7"/>
  <c r="O476" i="7"/>
  <c r="M477" i="7"/>
  <c r="N477" i="7"/>
  <c r="O477" i="7"/>
  <c r="M478" i="7"/>
  <c r="N478" i="7"/>
  <c r="O478" i="7"/>
  <c r="M479" i="7"/>
  <c r="N479" i="7"/>
  <c r="O479" i="7"/>
  <c r="M480" i="7"/>
  <c r="N480" i="7"/>
  <c r="O480" i="7"/>
  <c r="M481" i="7"/>
  <c r="N481" i="7"/>
  <c r="O481" i="7"/>
  <c r="M482" i="7"/>
  <c r="N482" i="7"/>
  <c r="O482" i="7"/>
  <c r="M483" i="7"/>
  <c r="N483" i="7"/>
  <c r="O483" i="7"/>
  <c r="M484" i="7"/>
  <c r="N484" i="7"/>
  <c r="O484" i="7"/>
  <c r="M485" i="7"/>
  <c r="N485" i="7"/>
  <c r="O485" i="7"/>
  <c r="M486" i="7"/>
  <c r="N486" i="7"/>
  <c r="O486" i="7"/>
  <c r="M487" i="7"/>
  <c r="N487" i="7"/>
  <c r="O487" i="7"/>
  <c r="M488" i="7"/>
  <c r="N488" i="7"/>
  <c r="O488" i="7"/>
  <c r="M489" i="7"/>
  <c r="N489" i="7"/>
  <c r="O489" i="7"/>
  <c r="M490" i="7"/>
  <c r="N490" i="7"/>
  <c r="O490" i="7"/>
  <c r="M491" i="7"/>
  <c r="N491" i="7"/>
  <c r="O491" i="7"/>
  <c r="Z1166" i="7"/>
  <c r="Y1166" i="7"/>
  <c r="O1166" i="7"/>
  <c r="N1166" i="7"/>
  <c r="M1166" i="7"/>
  <c r="Z1165" i="7"/>
  <c r="Y1165" i="7"/>
  <c r="O1165" i="7"/>
  <c r="N1165" i="7"/>
  <c r="M1165" i="7"/>
  <c r="Z1164" i="7"/>
  <c r="Y1164" i="7"/>
  <c r="O1164" i="7"/>
  <c r="N1164" i="7"/>
  <c r="M1164" i="7"/>
  <c r="Z1163" i="7"/>
  <c r="Y1163" i="7"/>
  <c r="O1163" i="7"/>
  <c r="N1163" i="7"/>
  <c r="M1163" i="7"/>
  <c r="Z1162" i="7"/>
  <c r="Y1162" i="7"/>
  <c r="O1162" i="7"/>
  <c r="N1162" i="7"/>
  <c r="M1162" i="7"/>
  <c r="Z1161" i="7"/>
  <c r="Y1161" i="7"/>
  <c r="O1161" i="7"/>
  <c r="N1161" i="7"/>
  <c r="M1161" i="7"/>
  <c r="Z1160" i="7"/>
  <c r="Y1160" i="7"/>
  <c r="O1160" i="7"/>
  <c r="N1160" i="7"/>
  <c r="M1160" i="7"/>
  <c r="Z1159" i="7"/>
  <c r="Y1159" i="7"/>
  <c r="O1159" i="7"/>
  <c r="N1159" i="7"/>
  <c r="M1159" i="7"/>
  <c r="Z1158" i="7"/>
  <c r="Y1158" i="7"/>
  <c r="O1158" i="7"/>
  <c r="N1158" i="7"/>
  <c r="M1158" i="7"/>
  <c r="Z1157" i="7"/>
  <c r="Y1157" i="7"/>
  <c r="O1157" i="7"/>
  <c r="N1157" i="7"/>
  <c r="M1157" i="7"/>
  <c r="Z1156" i="7"/>
  <c r="Y1156" i="7"/>
  <c r="O1156" i="7"/>
  <c r="N1156" i="7"/>
  <c r="M1156" i="7"/>
  <c r="Z1155" i="7"/>
  <c r="Y1155" i="7"/>
  <c r="O1155" i="7"/>
  <c r="N1155" i="7"/>
  <c r="M1155" i="7"/>
  <c r="Z1154" i="7"/>
  <c r="Y1154" i="7"/>
  <c r="O1154" i="7"/>
  <c r="N1154" i="7"/>
  <c r="M1154" i="7"/>
  <c r="Z1153" i="7"/>
  <c r="Y1153" i="7"/>
  <c r="O1153" i="7"/>
  <c r="N1153" i="7"/>
  <c r="M1153" i="7"/>
  <c r="Z1152" i="7"/>
  <c r="Y1152" i="7"/>
  <c r="O1152" i="7"/>
  <c r="N1152" i="7"/>
  <c r="M1152" i="7"/>
  <c r="Z1151" i="7"/>
  <c r="Y1151" i="7"/>
  <c r="O1151" i="7"/>
  <c r="N1151" i="7"/>
  <c r="M1151" i="7"/>
  <c r="Z1150" i="7"/>
  <c r="Y1150" i="7"/>
  <c r="O1150" i="7"/>
  <c r="N1150" i="7"/>
  <c r="M1150" i="7"/>
  <c r="Z1149" i="7"/>
  <c r="Y1149" i="7"/>
  <c r="O1149" i="7"/>
  <c r="N1149" i="7"/>
  <c r="M1149" i="7"/>
  <c r="Z1148" i="7"/>
  <c r="Y1148" i="7"/>
  <c r="O1148" i="7"/>
  <c r="N1148" i="7"/>
  <c r="M1148" i="7"/>
  <c r="Z1147" i="7"/>
  <c r="Y1147" i="7"/>
  <c r="O1147" i="7"/>
  <c r="N1147" i="7"/>
  <c r="M1147" i="7"/>
  <c r="Z1146" i="7"/>
  <c r="Y1146" i="7"/>
  <c r="O1146" i="7"/>
  <c r="N1146" i="7"/>
  <c r="M1146" i="7"/>
  <c r="Z1145" i="7"/>
  <c r="Y1145" i="7"/>
  <c r="O1145" i="7"/>
  <c r="N1145" i="7"/>
  <c r="M1145" i="7"/>
  <c r="Z1144" i="7"/>
  <c r="Y1144" i="7"/>
  <c r="O1144" i="7"/>
  <c r="N1144" i="7"/>
  <c r="M1144" i="7"/>
  <c r="Z1143" i="7"/>
  <c r="Y1143" i="7"/>
  <c r="O1143" i="7"/>
  <c r="N1143" i="7"/>
  <c r="M1143" i="7"/>
  <c r="Z1142" i="7"/>
  <c r="Y1142" i="7"/>
  <c r="O1142" i="7"/>
  <c r="N1142" i="7"/>
  <c r="M1142" i="7"/>
  <c r="Z1141" i="7"/>
  <c r="Y1141" i="7"/>
  <c r="O1141" i="7"/>
  <c r="N1141" i="7"/>
  <c r="M1141" i="7"/>
  <c r="Z1140" i="7"/>
  <c r="Y1140" i="7"/>
  <c r="O1140" i="7"/>
  <c r="N1140" i="7"/>
  <c r="M1140" i="7"/>
  <c r="Z1139" i="7"/>
  <c r="Y1139" i="7"/>
  <c r="O1139" i="7"/>
  <c r="N1139" i="7"/>
  <c r="M1139" i="7"/>
  <c r="Z1138" i="7"/>
  <c r="Y1138" i="7"/>
  <c r="O1138" i="7"/>
  <c r="N1138" i="7"/>
  <c r="M1138" i="7"/>
  <c r="Z1137" i="7"/>
  <c r="Y1137" i="7"/>
  <c r="O1137" i="7"/>
  <c r="N1137" i="7"/>
  <c r="M1137" i="7"/>
  <c r="Z1136" i="7"/>
  <c r="Y1136" i="7"/>
  <c r="O1136" i="7"/>
  <c r="N1136" i="7"/>
  <c r="M1136" i="7"/>
  <c r="Z1135" i="7"/>
  <c r="Y1135" i="7"/>
  <c r="O1135" i="7"/>
  <c r="N1135" i="7"/>
  <c r="M1135" i="7"/>
  <c r="Z1134" i="7"/>
  <c r="Y1134" i="7"/>
  <c r="O1134" i="7"/>
  <c r="N1134" i="7"/>
  <c r="M1134" i="7"/>
  <c r="Z1133" i="7"/>
  <c r="Y1133" i="7"/>
  <c r="O1133" i="7"/>
  <c r="N1133" i="7"/>
  <c r="M1133" i="7"/>
  <c r="Z1132" i="7"/>
  <c r="Y1132" i="7"/>
  <c r="O1132" i="7"/>
  <c r="N1132" i="7"/>
  <c r="M1132" i="7"/>
  <c r="Z1131" i="7"/>
  <c r="Y1131" i="7"/>
  <c r="O1131" i="7"/>
  <c r="N1131" i="7"/>
  <c r="M1131" i="7"/>
  <c r="Z1130" i="7"/>
  <c r="Y1130" i="7"/>
  <c r="O1130" i="7"/>
  <c r="N1130" i="7"/>
  <c r="M1130" i="7"/>
  <c r="Z1129" i="7"/>
  <c r="Y1129" i="7"/>
  <c r="O1129" i="7"/>
  <c r="N1129" i="7"/>
  <c r="M1129" i="7"/>
  <c r="Z1128" i="7"/>
  <c r="Y1128" i="7"/>
  <c r="O1128" i="7"/>
  <c r="N1128" i="7"/>
  <c r="M1128" i="7"/>
  <c r="Z1127" i="7"/>
  <c r="Y1127" i="7"/>
  <c r="O1127" i="7"/>
  <c r="N1127" i="7"/>
  <c r="M1127" i="7"/>
  <c r="Z1126" i="7"/>
  <c r="Y1126" i="7"/>
  <c r="O1126" i="7"/>
  <c r="N1126" i="7"/>
  <c r="M1126" i="7"/>
  <c r="Z1125" i="7"/>
  <c r="Y1125" i="7"/>
  <c r="O1125" i="7"/>
  <c r="N1125" i="7"/>
  <c r="M1125" i="7"/>
  <c r="Z1124" i="7"/>
  <c r="Y1124" i="7"/>
  <c r="O1124" i="7"/>
  <c r="N1124" i="7"/>
  <c r="M1124" i="7"/>
  <c r="Z1123" i="7"/>
  <c r="Y1123" i="7"/>
  <c r="O1123" i="7"/>
  <c r="N1123" i="7"/>
  <c r="M1123" i="7"/>
  <c r="Z1122" i="7"/>
  <c r="Y1122" i="7"/>
  <c r="O1122" i="7"/>
  <c r="N1122" i="7"/>
  <c r="M1122" i="7"/>
  <c r="Z1121" i="7"/>
  <c r="Y1121" i="7"/>
  <c r="O1121" i="7"/>
  <c r="N1121" i="7"/>
  <c r="M1121" i="7"/>
  <c r="Z1120" i="7"/>
  <c r="Y1120" i="7"/>
  <c r="O1120" i="7"/>
  <c r="N1120" i="7"/>
  <c r="M1120" i="7"/>
  <c r="Z1119" i="7"/>
  <c r="Y1119" i="7"/>
  <c r="O1119" i="7"/>
  <c r="N1119" i="7"/>
  <c r="M1119" i="7"/>
  <c r="Z1118" i="7"/>
  <c r="Y1118" i="7"/>
  <c r="O1118" i="7"/>
  <c r="N1118" i="7"/>
  <c r="M1118" i="7"/>
  <c r="Z1117" i="7"/>
  <c r="Y1117" i="7"/>
  <c r="O1117" i="7"/>
  <c r="N1117" i="7"/>
  <c r="M1117" i="7"/>
  <c r="Z1116" i="7"/>
  <c r="Y1116" i="7"/>
  <c r="O1116" i="7"/>
  <c r="N1116" i="7"/>
  <c r="M1116" i="7"/>
  <c r="Z1115" i="7"/>
  <c r="Y1115" i="7"/>
  <c r="O1115" i="7"/>
  <c r="N1115" i="7"/>
  <c r="M1115" i="7"/>
  <c r="Z1114" i="7"/>
  <c r="Y1114" i="7"/>
  <c r="O1114" i="7"/>
  <c r="N1114" i="7"/>
  <c r="M1114" i="7"/>
  <c r="Z1113" i="7"/>
  <c r="Y1113" i="7"/>
  <c r="O1113" i="7"/>
  <c r="N1113" i="7"/>
  <c r="M1113" i="7"/>
  <c r="Z1112" i="7"/>
  <c r="Y1112" i="7"/>
  <c r="O1112" i="7"/>
  <c r="N1112" i="7"/>
  <c r="M1112" i="7"/>
  <c r="Z1111" i="7"/>
  <c r="Y1111" i="7"/>
  <c r="O1111" i="7"/>
  <c r="N1111" i="7"/>
  <c r="M1111" i="7"/>
  <c r="Z1110" i="7"/>
  <c r="Y1110" i="7"/>
  <c r="O1110" i="7"/>
  <c r="N1110" i="7"/>
  <c r="M1110" i="7"/>
  <c r="Z1109" i="7"/>
  <c r="Y1109" i="7"/>
  <c r="O1109" i="7"/>
  <c r="N1109" i="7"/>
  <c r="M1109" i="7"/>
  <c r="Z1108" i="7"/>
  <c r="Y1108" i="7"/>
  <c r="O1108" i="7"/>
  <c r="N1108" i="7"/>
  <c r="M1108" i="7"/>
  <c r="Z1107" i="7"/>
  <c r="Y1107" i="7"/>
  <c r="O1107" i="7"/>
  <c r="N1107" i="7"/>
  <c r="M1107" i="7"/>
  <c r="Z1106" i="7"/>
  <c r="Y1106" i="7"/>
  <c r="O1106" i="7"/>
  <c r="N1106" i="7"/>
  <c r="M1106" i="7"/>
  <c r="Z1105" i="7"/>
  <c r="Y1105" i="7"/>
  <c r="O1105" i="7"/>
  <c r="N1105" i="7"/>
  <c r="M1105" i="7"/>
  <c r="Z1104" i="7"/>
  <c r="Y1104" i="7"/>
  <c r="O1104" i="7"/>
  <c r="N1104" i="7"/>
  <c r="M1104" i="7"/>
  <c r="Z1103" i="7"/>
  <c r="Y1103" i="7"/>
  <c r="O1103" i="7"/>
  <c r="N1103" i="7"/>
  <c r="M1103" i="7"/>
  <c r="Z1102" i="7"/>
  <c r="Y1102" i="7"/>
  <c r="O1102" i="7"/>
  <c r="N1102" i="7"/>
  <c r="M1102" i="7"/>
  <c r="Z1101" i="7"/>
  <c r="Y1101" i="7"/>
  <c r="O1101" i="7"/>
  <c r="N1101" i="7"/>
  <c r="M1101" i="7"/>
  <c r="Z1100" i="7"/>
  <c r="Y1100" i="7"/>
  <c r="O1100" i="7"/>
  <c r="N1100" i="7"/>
  <c r="M1100" i="7"/>
  <c r="Z1099" i="7"/>
  <c r="Y1099" i="7"/>
  <c r="O1099" i="7"/>
  <c r="N1099" i="7"/>
  <c r="M1099" i="7"/>
  <c r="Z1098" i="7"/>
  <c r="Y1098" i="7"/>
  <c r="O1098" i="7"/>
  <c r="N1098" i="7"/>
  <c r="M1098" i="7"/>
  <c r="Z1097" i="7"/>
  <c r="Y1097" i="7"/>
  <c r="O1097" i="7"/>
  <c r="N1097" i="7"/>
  <c r="M1097" i="7"/>
  <c r="Z1096" i="7"/>
  <c r="Y1096" i="7"/>
  <c r="O1096" i="7"/>
  <c r="N1096" i="7"/>
  <c r="M1096" i="7"/>
  <c r="Z1095" i="7"/>
  <c r="Y1095" i="7"/>
  <c r="O1095" i="7"/>
  <c r="N1095" i="7"/>
  <c r="M1095" i="7"/>
  <c r="Z1094" i="7"/>
  <c r="Y1094" i="7"/>
  <c r="O1094" i="7"/>
  <c r="N1094" i="7"/>
  <c r="M1094" i="7"/>
  <c r="Z1093" i="7"/>
  <c r="Y1093" i="7"/>
  <c r="O1093" i="7"/>
  <c r="N1093" i="7"/>
  <c r="M1093" i="7"/>
  <c r="Z1092" i="7"/>
  <c r="Y1092" i="7"/>
  <c r="O1092" i="7"/>
  <c r="N1092" i="7"/>
  <c r="M1092" i="7"/>
  <c r="Z1091" i="7"/>
  <c r="Y1091" i="7"/>
  <c r="O1091" i="7"/>
  <c r="N1091" i="7"/>
  <c r="M1091" i="7"/>
  <c r="Z1090" i="7"/>
  <c r="Y1090" i="7"/>
  <c r="O1090" i="7"/>
  <c r="N1090" i="7"/>
  <c r="M1090" i="7"/>
  <c r="Z1089" i="7"/>
  <c r="Y1089" i="7"/>
  <c r="O1089" i="7"/>
  <c r="N1089" i="7"/>
  <c r="M1089" i="7"/>
  <c r="Z1088" i="7"/>
  <c r="Y1088" i="7"/>
  <c r="O1088" i="7"/>
  <c r="N1088" i="7"/>
  <c r="M1088" i="7"/>
  <c r="Z1087" i="7"/>
  <c r="Y1087" i="7"/>
  <c r="O1087" i="7"/>
  <c r="N1087" i="7"/>
  <c r="M1087" i="7"/>
  <c r="Z1086" i="7"/>
  <c r="Y1086" i="7"/>
  <c r="O1086" i="7"/>
  <c r="N1086" i="7"/>
  <c r="M1086" i="7"/>
  <c r="Z1085" i="7"/>
  <c r="Y1085" i="7"/>
  <c r="O1085" i="7"/>
  <c r="N1085" i="7"/>
  <c r="M1085" i="7"/>
  <c r="Z1084" i="7"/>
  <c r="Y1084" i="7"/>
  <c r="O1084" i="7"/>
  <c r="N1084" i="7"/>
  <c r="M1084" i="7"/>
  <c r="Z1083" i="7"/>
  <c r="Y1083" i="7"/>
  <c r="O1083" i="7"/>
  <c r="N1083" i="7"/>
  <c r="M1083" i="7"/>
  <c r="Z1082" i="7"/>
  <c r="Y1082" i="7"/>
  <c r="O1082" i="7"/>
  <c r="N1082" i="7"/>
  <c r="M1082" i="7"/>
  <c r="Z1081" i="7"/>
  <c r="Y1081" i="7"/>
  <c r="O1081" i="7"/>
  <c r="N1081" i="7"/>
  <c r="M1081" i="7"/>
  <c r="Z1080" i="7"/>
  <c r="Y1080" i="7"/>
  <c r="O1080" i="7"/>
  <c r="N1080" i="7"/>
  <c r="M1080" i="7"/>
  <c r="Z1079" i="7"/>
  <c r="Y1079" i="7"/>
  <c r="O1079" i="7"/>
  <c r="N1079" i="7"/>
  <c r="M1079" i="7"/>
  <c r="Z1078" i="7"/>
  <c r="Y1078" i="7"/>
  <c r="O1078" i="7"/>
  <c r="N1078" i="7"/>
  <c r="M1078" i="7"/>
  <c r="Z1077" i="7"/>
  <c r="Y1077" i="7"/>
  <c r="O1077" i="7"/>
  <c r="N1077" i="7"/>
  <c r="M1077" i="7"/>
  <c r="Z1076" i="7"/>
  <c r="Y1076" i="7"/>
  <c r="O1076" i="7"/>
  <c r="N1076" i="7"/>
  <c r="M1076" i="7"/>
  <c r="Z1075" i="7"/>
  <c r="Y1075" i="7"/>
  <c r="O1075" i="7"/>
  <c r="N1075" i="7"/>
  <c r="M1075" i="7"/>
  <c r="Z1074" i="7"/>
  <c r="Y1074" i="7"/>
  <c r="O1074" i="7"/>
  <c r="N1074" i="7"/>
  <c r="M1074" i="7"/>
  <c r="Z1073" i="7"/>
  <c r="Y1073" i="7"/>
  <c r="O1073" i="7"/>
  <c r="N1073" i="7"/>
  <c r="M1073" i="7"/>
  <c r="Z1072" i="7"/>
  <c r="Y1072" i="7"/>
  <c r="O1072" i="7"/>
  <c r="N1072" i="7"/>
  <c r="M1072" i="7"/>
  <c r="Z1071" i="7"/>
  <c r="Y1071" i="7"/>
  <c r="O1071" i="7"/>
  <c r="N1071" i="7"/>
  <c r="M1071" i="7"/>
  <c r="Z1070" i="7"/>
  <c r="Y1070" i="7"/>
  <c r="O1070" i="7"/>
  <c r="N1070" i="7"/>
  <c r="M1070" i="7"/>
  <c r="Z1069" i="7"/>
  <c r="Y1069" i="7"/>
  <c r="O1069" i="7"/>
  <c r="N1069" i="7"/>
  <c r="M1069" i="7"/>
  <c r="Z1068" i="7"/>
  <c r="Y1068" i="7"/>
  <c r="O1068" i="7"/>
  <c r="N1068" i="7"/>
  <c r="M1068" i="7"/>
  <c r="Z1067" i="7"/>
  <c r="Y1067" i="7"/>
  <c r="O1067" i="7"/>
  <c r="N1067" i="7"/>
  <c r="M1067" i="7"/>
  <c r="Z1066" i="7"/>
  <c r="Y1066" i="7"/>
  <c r="O1066" i="7"/>
  <c r="N1066" i="7"/>
  <c r="M1066" i="7"/>
  <c r="Z1065" i="7"/>
  <c r="Y1065" i="7"/>
  <c r="O1065" i="7"/>
  <c r="N1065" i="7"/>
  <c r="M1065" i="7"/>
  <c r="Z1064" i="7"/>
  <c r="Y1064" i="7"/>
  <c r="O1064" i="7"/>
  <c r="N1064" i="7"/>
  <c r="M1064" i="7"/>
  <c r="Z1063" i="7"/>
  <c r="Y1063" i="7"/>
  <c r="O1063" i="7"/>
  <c r="N1063" i="7"/>
  <c r="M1063" i="7"/>
  <c r="Z1062" i="7"/>
  <c r="Y1062" i="7"/>
  <c r="O1062" i="7"/>
  <c r="N1062" i="7"/>
  <c r="M1062" i="7"/>
  <c r="Z1061" i="7"/>
  <c r="Y1061" i="7"/>
  <c r="O1061" i="7"/>
  <c r="N1061" i="7"/>
  <c r="M1061" i="7"/>
  <c r="Z1060" i="7"/>
  <c r="Y1060" i="7"/>
  <c r="O1060" i="7"/>
  <c r="N1060" i="7"/>
  <c r="M1060" i="7"/>
  <c r="Z1059" i="7"/>
  <c r="Y1059" i="7"/>
  <c r="O1059" i="7"/>
  <c r="N1059" i="7"/>
  <c r="M1059" i="7"/>
  <c r="Z1058" i="7"/>
  <c r="Y1058" i="7"/>
  <c r="O1058" i="7"/>
  <c r="N1058" i="7"/>
  <c r="M1058" i="7"/>
  <c r="Z1057" i="7"/>
  <c r="Y1057" i="7"/>
  <c r="O1057" i="7"/>
  <c r="N1057" i="7"/>
  <c r="M1057" i="7"/>
  <c r="Z1056" i="7"/>
  <c r="Y1056" i="7"/>
  <c r="O1056" i="7"/>
  <c r="N1056" i="7"/>
  <c r="M1056" i="7"/>
  <c r="Z1055" i="7"/>
  <c r="Y1055" i="7"/>
  <c r="O1055" i="7"/>
  <c r="N1055" i="7"/>
  <c r="M1055" i="7"/>
  <c r="Z1054" i="7"/>
  <c r="Y1054" i="7"/>
  <c r="O1054" i="7"/>
  <c r="N1054" i="7"/>
  <c r="M1054" i="7"/>
  <c r="Z1053" i="7"/>
  <c r="Y1053" i="7"/>
  <c r="O1053" i="7"/>
  <c r="N1053" i="7"/>
  <c r="M1053" i="7"/>
  <c r="Z1052" i="7"/>
  <c r="Y1052" i="7"/>
  <c r="O1052" i="7"/>
  <c r="N1052" i="7"/>
  <c r="M1052" i="7"/>
  <c r="Z1051" i="7"/>
  <c r="Y1051" i="7"/>
  <c r="O1051" i="7"/>
  <c r="N1051" i="7"/>
  <c r="M1051" i="7"/>
  <c r="Z1050" i="7"/>
  <c r="Y1050" i="7"/>
  <c r="O1050" i="7"/>
  <c r="N1050" i="7"/>
  <c r="M1050" i="7"/>
  <c r="Z1049" i="7"/>
  <c r="Y1049" i="7"/>
  <c r="O1049" i="7"/>
  <c r="N1049" i="7"/>
  <c r="M1049" i="7"/>
  <c r="Z1048" i="7"/>
  <c r="Y1048" i="7"/>
  <c r="O1048" i="7"/>
  <c r="N1048" i="7"/>
  <c r="M1048" i="7"/>
  <c r="Z1047" i="7"/>
  <c r="Y1047" i="7"/>
  <c r="O1047" i="7"/>
  <c r="N1047" i="7"/>
  <c r="M1047" i="7"/>
  <c r="Z1046" i="7"/>
  <c r="Y1046" i="7"/>
  <c r="O1046" i="7"/>
  <c r="N1046" i="7"/>
  <c r="M1046" i="7"/>
  <c r="Z1045" i="7"/>
  <c r="Y1045" i="7"/>
  <c r="O1045" i="7"/>
  <c r="N1045" i="7"/>
  <c r="M1045" i="7"/>
  <c r="Z1044" i="7"/>
  <c r="Y1044" i="7"/>
  <c r="O1044" i="7"/>
  <c r="N1044" i="7"/>
  <c r="M1044" i="7"/>
  <c r="Z1043" i="7"/>
  <c r="Y1043" i="7"/>
  <c r="O1043" i="7"/>
  <c r="N1043" i="7"/>
  <c r="M1043" i="7"/>
  <c r="Z1042" i="7"/>
  <c r="Y1042" i="7"/>
  <c r="O1042" i="7"/>
  <c r="N1042" i="7"/>
  <c r="M1042" i="7"/>
  <c r="Z1041" i="7"/>
  <c r="Y1041" i="7"/>
  <c r="O1041" i="7"/>
  <c r="N1041" i="7"/>
  <c r="M1041" i="7"/>
  <c r="Z1040" i="7"/>
  <c r="Y1040" i="7"/>
  <c r="O1040" i="7"/>
  <c r="N1040" i="7"/>
  <c r="M1040" i="7"/>
  <c r="Z1039" i="7"/>
  <c r="Y1039" i="7"/>
  <c r="O1039" i="7"/>
  <c r="N1039" i="7"/>
  <c r="M1039" i="7"/>
  <c r="Z1038" i="7"/>
  <c r="Y1038" i="7"/>
  <c r="O1038" i="7"/>
  <c r="N1038" i="7"/>
  <c r="M1038" i="7"/>
  <c r="Z1037" i="7"/>
  <c r="Y1037" i="7"/>
  <c r="O1037" i="7"/>
  <c r="N1037" i="7"/>
  <c r="M1037" i="7"/>
  <c r="Z1036" i="7"/>
  <c r="Y1036" i="7"/>
  <c r="O1036" i="7"/>
  <c r="N1036" i="7"/>
  <c r="M1036" i="7"/>
  <c r="Z1035" i="7"/>
  <c r="Y1035" i="7"/>
  <c r="O1035" i="7"/>
  <c r="N1035" i="7"/>
  <c r="M1035" i="7"/>
  <c r="Z1034" i="7"/>
  <c r="Y1034" i="7"/>
  <c r="O1034" i="7"/>
  <c r="N1034" i="7"/>
  <c r="M1034" i="7"/>
  <c r="Z1033" i="7"/>
  <c r="Y1033" i="7"/>
  <c r="O1033" i="7"/>
  <c r="N1033" i="7"/>
  <c r="M1033" i="7"/>
  <c r="Z1032" i="7"/>
  <c r="Y1032" i="7"/>
  <c r="O1032" i="7"/>
  <c r="N1032" i="7"/>
  <c r="M1032" i="7"/>
  <c r="Z1031" i="7"/>
  <c r="Y1031" i="7"/>
  <c r="O1031" i="7"/>
  <c r="N1031" i="7"/>
  <c r="M1031" i="7"/>
  <c r="Z1030" i="7"/>
  <c r="Y1030" i="7"/>
  <c r="O1030" i="7"/>
  <c r="N1030" i="7"/>
  <c r="M1030" i="7"/>
  <c r="Z1029" i="7"/>
  <c r="Y1029" i="7"/>
  <c r="O1029" i="7"/>
  <c r="N1029" i="7"/>
  <c r="M1029" i="7"/>
  <c r="Z1028" i="7"/>
  <c r="Y1028" i="7"/>
  <c r="O1028" i="7"/>
  <c r="N1028" i="7"/>
  <c r="M1028" i="7"/>
  <c r="Z1027" i="7"/>
  <c r="Y1027" i="7"/>
  <c r="O1027" i="7"/>
  <c r="N1027" i="7"/>
  <c r="M1027" i="7"/>
  <c r="Z1026" i="7"/>
  <c r="Y1026" i="7"/>
  <c r="O1026" i="7"/>
  <c r="N1026" i="7"/>
  <c r="M1026" i="7"/>
  <c r="Z1025" i="7"/>
  <c r="Y1025" i="7"/>
  <c r="O1025" i="7"/>
  <c r="N1025" i="7"/>
  <c r="M1025" i="7"/>
  <c r="Z1024" i="7"/>
  <c r="Y1024" i="7"/>
  <c r="O1024" i="7"/>
  <c r="N1024" i="7"/>
  <c r="M1024" i="7"/>
  <c r="Z1023" i="7"/>
  <c r="Y1023" i="7"/>
  <c r="O1023" i="7"/>
  <c r="N1023" i="7"/>
  <c r="M1023" i="7"/>
  <c r="Z1022" i="7"/>
  <c r="Y1022" i="7"/>
  <c r="O1022" i="7"/>
  <c r="N1022" i="7"/>
  <c r="M1022" i="7"/>
  <c r="Z1021" i="7"/>
  <c r="Y1021" i="7"/>
  <c r="O1021" i="7"/>
  <c r="N1021" i="7"/>
  <c r="M1021" i="7"/>
  <c r="Z1020" i="7"/>
  <c r="Y1020" i="7"/>
  <c r="O1020" i="7"/>
  <c r="N1020" i="7"/>
  <c r="M1020" i="7"/>
  <c r="Z1019" i="7"/>
  <c r="Y1019" i="7"/>
  <c r="O1019" i="7"/>
  <c r="N1019" i="7"/>
  <c r="M1019" i="7"/>
  <c r="Z1018" i="7"/>
  <c r="Y1018" i="7"/>
  <c r="O1018" i="7"/>
  <c r="N1018" i="7"/>
  <c r="M1018" i="7"/>
  <c r="Z1017" i="7"/>
  <c r="Y1017" i="7"/>
  <c r="O1017" i="7"/>
  <c r="N1017" i="7"/>
  <c r="M1017" i="7"/>
  <c r="Z1016" i="7"/>
  <c r="Y1016" i="7"/>
  <c r="O1016" i="7"/>
  <c r="N1016" i="7"/>
  <c r="M1016" i="7"/>
  <c r="Z1015" i="7"/>
  <c r="Y1015" i="7"/>
  <c r="O1015" i="7"/>
  <c r="N1015" i="7"/>
  <c r="M1015" i="7"/>
  <c r="Z1014" i="7"/>
  <c r="Y1014" i="7"/>
  <c r="O1014" i="7"/>
  <c r="N1014" i="7"/>
  <c r="M1014" i="7"/>
  <c r="Z1013" i="7"/>
  <c r="Y1013" i="7"/>
  <c r="O1013" i="7"/>
  <c r="N1013" i="7"/>
  <c r="M1013" i="7"/>
  <c r="Z1012" i="7"/>
  <c r="Y1012" i="7"/>
  <c r="O1012" i="7"/>
  <c r="N1012" i="7"/>
  <c r="M1012" i="7"/>
  <c r="Z1011" i="7"/>
  <c r="Y1011" i="7"/>
  <c r="O1011" i="7"/>
  <c r="N1011" i="7"/>
  <c r="M1011" i="7"/>
  <c r="Z1010" i="7"/>
  <c r="Y1010" i="7"/>
  <c r="O1010" i="7"/>
  <c r="N1010" i="7"/>
  <c r="M1010" i="7"/>
  <c r="Z1009" i="7"/>
  <c r="Y1009" i="7"/>
  <c r="O1009" i="7"/>
  <c r="N1009" i="7"/>
  <c r="M1009" i="7"/>
  <c r="Z1008" i="7"/>
  <c r="Y1008" i="7"/>
  <c r="O1008" i="7"/>
  <c r="N1008" i="7"/>
  <c r="M1008" i="7"/>
  <c r="Z1007" i="7"/>
  <c r="Y1007" i="7"/>
  <c r="O1007" i="7"/>
  <c r="N1007" i="7"/>
  <c r="M1007" i="7"/>
  <c r="Z1006" i="7"/>
  <c r="Y1006" i="7"/>
  <c r="O1006" i="7"/>
  <c r="N1006" i="7"/>
  <c r="M1006" i="7"/>
  <c r="Z1005" i="7"/>
  <c r="Y1005" i="7"/>
  <c r="O1005" i="7"/>
  <c r="N1005" i="7"/>
  <c r="M1005" i="7"/>
  <c r="Z1004" i="7"/>
  <c r="Y1004" i="7"/>
  <c r="O1004" i="7"/>
  <c r="N1004" i="7"/>
  <c r="M1004" i="7"/>
  <c r="Z1003" i="7"/>
  <c r="Y1003" i="7"/>
  <c r="O1003" i="7"/>
  <c r="N1003" i="7"/>
  <c r="M1003" i="7"/>
  <c r="Z1002" i="7"/>
  <c r="Y1002" i="7"/>
  <c r="O1002" i="7"/>
  <c r="N1002" i="7"/>
  <c r="M1002" i="7"/>
  <c r="Z1001" i="7"/>
  <c r="Y1001" i="7"/>
  <c r="O1001" i="7"/>
  <c r="N1001" i="7"/>
  <c r="M1001" i="7"/>
  <c r="Z1000" i="7"/>
  <c r="Y1000" i="7"/>
  <c r="O1000" i="7"/>
  <c r="N1000" i="7"/>
  <c r="M1000" i="7"/>
  <c r="Z999" i="7"/>
  <c r="Y999" i="7"/>
  <c r="O999" i="7"/>
  <c r="N999" i="7"/>
  <c r="M999" i="7"/>
  <c r="Z998" i="7"/>
  <c r="Y998" i="7"/>
  <c r="O998" i="7"/>
  <c r="N998" i="7"/>
  <c r="M998" i="7"/>
  <c r="Z997" i="7"/>
  <c r="Y997" i="7"/>
  <c r="O997" i="7"/>
  <c r="N997" i="7"/>
  <c r="M997" i="7"/>
  <c r="Z996" i="7"/>
  <c r="Y996" i="7"/>
  <c r="O996" i="7"/>
  <c r="N996" i="7"/>
  <c r="M996" i="7"/>
  <c r="Z995" i="7"/>
  <c r="Y995" i="7"/>
  <c r="O995" i="7"/>
  <c r="N995" i="7"/>
  <c r="M995" i="7"/>
  <c r="Z994" i="7"/>
  <c r="Y994" i="7"/>
  <c r="O994" i="7"/>
  <c r="N994" i="7"/>
  <c r="M994" i="7"/>
  <c r="Z993" i="7"/>
  <c r="Y993" i="7"/>
  <c r="O993" i="7"/>
  <c r="N993" i="7"/>
  <c r="M993" i="7"/>
  <c r="Z992" i="7"/>
  <c r="Y992" i="7"/>
  <c r="O992" i="7"/>
  <c r="N992" i="7"/>
  <c r="M992" i="7"/>
  <c r="Z991" i="7"/>
  <c r="Y991" i="7"/>
  <c r="O991" i="7"/>
  <c r="N991" i="7"/>
  <c r="M991" i="7"/>
  <c r="Z990" i="7"/>
  <c r="Y990" i="7"/>
  <c r="O990" i="7"/>
  <c r="N990" i="7"/>
  <c r="M990" i="7"/>
  <c r="Z989" i="7"/>
  <c r="Y989" i="7"/>
  <c r="O989" i="7"/>
  <c r="N989" i="7"/>
  <c r="M989" i="7"/>
  <c r="Z988" i="7"/>
  <c r="Y988" i="7"/>
  <c r="O988" i="7"/>
  <c r="N988" i="7"/>
  <c r="M988" i="7"/>
  <c r="Z987" i="7"/>
  <c r="Y987" i="7"/>
  <c r="O987" i="7"/>
  <c r="N987" i="7"/>
  <c r="M987" i="7"/>
  <c r="Z986" i="7"/>
  <c r="Y986" i="7"/>
  <c r="O986" i="7"/>
  <c r="N986" i="7"/>
  <c r="M986" i="7"/>
  <c r="Z985" i="7"/>
  <c r="Y985" i="7"/>
  <c r="O985" i="7"/>
  <c r="N985" i="7"/>
  <c r="M985" i="7"/>
  <c r="Z984" i="7"/>
  <c r="Y984" i="7"/>
  <c r="O984" i="7"/>
  <c r="N984" i="7"/>
  <c r="M984" i="7"/>
  <c r="Z983" i="7"/>
  <c r="Y983" i="7"/>
  <c r="O983" i="7"/>
  <c r="N983" i="7"/>
  <c r="M983" i="7"/>
  <c r="Z982" i="7"/>
  <c r="Y982" i="7"/>
  <c r="O982" i="7"/>
  <c r="N982" i="7"/>
  <c r="M982" i="7"/>
  <c r="Z981" i="7"/>
  <c r="Y981" i="7"/>
  <c r="O981" i="7"/>
  <c r="N981" i="7"/>
  <c r="M981" i="7"/>
  <c r="Z980" i="7"/>
  <c r="Y980" i="7"/>
  <c r="O980" i="7"/>
  <c r="N980" i="7"/>
  <c r="M980" i="7"/>
  <c r="Z979" i="7"/>
  <c r="Y979" i="7"/>
  <c r="O979" i="7"/>
  <c r="N979" i="7"/>
  <c r="M979" i="7"/>
  <c r="Z978" i="7"/>
  <c r="Y978" i="7"/>
  <c r="O978" i="7"/>
  <c r="N978" i="7"/>
  <c r="M978" i="7"/>
  <c r="Z977" i="7"/>
  <c r="Y977" i="7"/>
  <c r="O977" i="7"/>
  <c r="N977" i="7"/>
  <c r="M977" i="7"/>
  <c r="Z976" i="7"/>
  <c r="Y976" i="7"/>
  <c r="O976" i="7"/>
  <c r="N976" i="7"/>
  <c r="M976" i="7"/>
  <c r="Z975" i="7"/>
  <c r="Y975" i="7"/>
  <c r="O975" i="7"/>
  <c r="N975" i="7"/>
  <c r="M975" i="7"/>
  <c r="Z974" i="7"/>
  <c r="Y974" i="7"/>
  <c r="O974" i="7"/>
  <c r="N974" i="7"/>
  <c r="M974" i="7"/>
  <c r="Z973" i="7"/>
  <c r="Y973" i="7"/>
  <c r="O973" i="7"/>
  <c r="N973" i="7"/>
  <c r="M973" i="7"/>
  <c r="Z972" i="7"/>
  <c r="Y972" i="7"/>
  <c r="O972" i="7"/>
  <c r="N972" i="7"/>
  <c r="M972" i="7"/>
  <c r="Z971" i="7"/>
  <c r="Y971" i="7"/>
  <c r="O971" i="7"/>
  <c r="N971" i="7"/>
  <c r="M971" i="7"/>
  <c r="Z970" i="7"/>
  <c r="Y970" i="7"/>
  <c r="O970" i="7"/>
  <c r="N970" i="7"/>
  <c r="M970" i="7"/>
  <c r="Z969" i="7"/>
  <c r="Y969" i="7"/>
  <c r="O969" i="7"/>
  <c r="N969" i="7"/>
  <c r="M969" i="7"/>
  <c r="Z968" i="7"/>
  <c r="Y968" i="7"/>
  <c r="O968" i="7"/>
  <c r="N968" i="7"/>
  <c r="M968" i="7"/>
  <c r="Z967" i="7"/>
  <c r="Y967" i="7"/>
  <c r="O967" i="7"/>
  <c r="N967" i="7"/>
  <c r="M967" i="7"/>
  <c r="Z966" i="7"/>
  <c r="Y966" i="7"/>
  <c r="O966" i="7"/>
  <c r="N966" i="7"/>
  <c r="M966" i="7"/>
  <c r="Z965" i="7"/>
  <c r="Y965" i="7"/>
  <c r="O965" i="7"/>
  <c r="N965" i="7"/>
  <c r="M965" i="7"/>
  <c r="Z964" i="7"/>
  <c r="Y964" i="7"/>
  <c r="O964" i="7"/>
  <c r="N964" i="7"/>
  <c r="M964" i="7"/>
  <c r="Z963" i="7"/>
  <c r="Y963" i="7"/>
  <c r="O963" i="7"/>
  <c r="N963" i="7"/>
  <c r="M963" i="7"/>
  <c r="Z962" i="7"/>
  <c r="Y962" i="7"/>
  <c r="O962" i="7"/>
  <c r="N962" i="7"/>
  <c r="M962" i="7"/>
  <c r="Z961" i="7"/>
  <c r="Y961" i="7"/>
  <c r="O961" i="7"/>
  <c r="N961" i="7"/>
  <c r="M961" i="7"/>
  <c r="Z960" i="7"/>
  <c r="Y960" i="7"/>
  <c r="O960" i="7"/>
  <c r="N960" i="7"/>
  <c r="M960" i="7"/>
  <c r="Z959" i="7"/>
  <c r="Y959" i="7"/>
  <c r="O959" i="7"/>
  <c r="N959" i="7"/>
  <c r="M959" i="7"/>
  <c r="Z958" i="7"/>
  <c r="Y958" i="7"/>
  <c r="O958" i="7"/>
  <c r="N958" i="7"/>
  <c r="M958" i="7"/>
  <c r="Z957" i="7"/>
  <c r="Y957" i="7"/>
  <c r="O957" i="7"/>
  <c r="N957" i="7"/>
  <c r="M957" i="7"/>
  <c r="Z956" i="7"/>
  <c r="Y956" i="7"/>
  <c r="O956" i="7"/>
  <c r="N956" i="7"/>
  <c r="M956" i="7"/>
  <c r="Z955" i="7"/>
  <c r="Y955" i="7"/>
  <c r="O955" i="7"/>
  <c r="N955" i="7"/>
  <c r="M955" i="7"/>
  <c r="Z954" i="7"/>
  <c r="Y954" i="7"/>
  <c r="O954" i="7"/>
  <c r="N954" i="7"/>
  <c r="M954" i="7"/>
  <c r="Z953" i="7"/>
  <c r="Y953" i="7"/>
  <c r="O953" i="7"/>
  <c r="N953" i="7"/>
  <c r="M953" i="7"/>
  <c r="Z952" i="7"/>
  <c r="Y952" i="7"/>
  <c r="O952" i="7"/>
  <c r="N952" i="7"/>
  <c r="M952" i="7"/>
  <c r="Z951" i="7"/>
  <c r="Y951" i="7"/>
  <c r="O951" i="7"/>
  <c r="N951" i="7"/>
  <c r="M951" i="7"/>
  <c r="Z950" i="7"/>
  <c r="Y950" i="7"/>
  <c r="O950" i="7"/>
  <c r="N950" i="7"/>
  <c r="M950" i="7"/>
  <c r="Z949" i="7"/>
  <c r="Y949" i="7"/>
  <c r="O949" i="7"/>
  <c r="N949" i="7"/>
  <c r="M949" i="7"/>
  <c r="Z948" i="7"/>
  <c r="Y948" i="7"/>
  <c r="O948" i="7"/>
  <c r="N948" i="7"/>
  <c r="M948" i="7"/>
  <c r="Z947" i="7"/>
  <c r="Y947" i="7"/>
  <c r="O947" i="7"/>
  <c r="N947" i="7"/>
  <c r="M947" i="7"/>
  <c r="Z946" i="7"/>
  <c r="Y946" i="7"/>
  <c r="O946" i="7"/>
  <c r="N946" i="7"/>
  <c r="M946" i="7"/>
  <c r="Z945" i="7"/>
  <c r="Y945" i="7"/>
  <c r="O945" i="7"/>
  <c r="N945" i="7"/>
  <c r="M945" i="7"/>
  <c r="Z944" i="7"/>
  <c r="Y944" i="7"/>
  <c r="O944" i="7"/>
  <c r="N944" i="7"/>
  <c r="M944" i="7"/>
  <c r="Z943" i="7"/>
  <c r="Y943" i="7"/>
  <c r="O943" i="7"/>
  <c r="N943" i="7"/>
  <c r="M943" i="7"/>
  <c r="Z942" i="7"/>
  <c r="Y942" i="7"/>
  <c r="O942" i="7"/>
  <c r="N942" i="7"/>
  <c r="M942" i="7"/>
  <c r="Z941" i="7"/>
  <c r="Y941" i="7"/>
  <c r="O941" i="7"/>
  <c r="N941" i="7"/>
  <c r="M941" i="7"/>
  <c r="Z940" i="7"/>
  <c r="Y940" i="7"/>
  <c r="O940" i="7"/>
  <c r="N940" i="7"/>
  <c r="M940" i="7"/>
  <c r="Z939" i="7"/>
  <c r="Y939" i="7"/>
  <c r="O939" i="7"/>
  <c r="N939" i="7"/>
  <c r="M939" i="7"/>
  <c r="Z938" i="7"/>
  <c r="Y938" i="7"/>
  <c r="O938" i="7"/>
  <c r="N938" i="7"/>
  <c r="M938" i="7"/>
  <c r="Z937" i="7"/>
  <c r="Y937" i="7"/>
  <c r="O937" i="7"/>
  <c r="N937" i="7"/>
  <c r="M937" i="7"/>
  <c r="Z936" i="7"/>
  <c r="Y936" i="7"/>
  <c r="O936" i="7"/>
  <c r="N936" i="7"/>
  <c r="M936" i="7"/>
  <c r="Z935" i="7"/>
  <c r="Y935" i="7"/>
  <c r="O935" i="7"/>
  <c r="N935" i="7"/>
  <c r="M935" i="7"/>
  <c r="Z934" i="7"/>
  <c r="Y934" i="7"/>
  <c r="O934" i="7"/>
  <c r="N934" i="7"/>
  <c r="M934" i="7"/>
  <c r="Z933" i="7"/>
  <c r="Y933" i="7"/>
  <c r="O933" i="7"/>
  <c r="N933" i="7"/>
  <c r="M933" i="7"/>
  <c r="Z932" i="7"/>
  <c r="Y932" i="7"/>
  <c r="O932" i="7"/>
  <c r="N932" i="7"/>
  <c r="M932" i="7"/>
  <c r="Z931" i="7"/>
  <c r="Y931" i="7"/>
  <c r="O931" i="7"/>
  <c r="N931" i="7"/>
  <c r="M931" i="7"/>
  <c r="Z930" i="7"/>
  <c r="Y930" i="7"/>
  <c r="O930" i="7"/>
  <c r="N930" i="7"/>
  <c r="M930" i="7"/>
  <c r="Z929" i="7"/>
  <c r="Y929" i="7"/>
  <c r="O929" i="7"/>
  <c r="N929" i="7"/>
  <c r="M929" i="7"/>
  <c r="Z928" i="7"/>
  <c r="Y928" i="7"/>
  <c r="O928" i="7"/>
  <c r="N928" i="7"/>
  <c r="M928" i="7"/>
  <c r="Z927" i="7"/>
  <c r="Y927" i="7"/>
  <c r="O927" i="7"/>
  <c r="N927" i="7"/>
  <c r="M927" i="7"/>
  <c r="Z926" i="7"/>
  <c r="Y926" i="7"/>
  <c r="O926" i="7"/>
  <c r="N926" i="7"/>
  <c r="M926" i="7"/>
  <c r="Z925" i="7"/>
  <c r="Y925" i="7"/>
  <c r="O925" i="7"/>
  <c r="N925" i="7"/>
  <c r="M925" i="7"/>
  <c r="Z924" i="7"/>
  <c r="Y924" i="7"/>
  <c r="O924" i="7"/>
  <c r="N924" i="7"/>
  <c r="M924" i="7"/>
  <c r="Z923" i="7"/>
  <c r="Y923" i="7"/>
  <c r="O923" i="7"/>
  <c r="N923" i="7"/>
  <c r="M923" i="7"/>
  <c r="Z922" i="7"/>
  <c r="Y922" i="7"/>
  <c r="O922" i="7"/>
  <c r="N922" i="7"/>
  <c r="M922" i="7"/>
  <c r="Z921" i="7"/>
  <c r="Y921" i="7"/>
  <c r="O921" i="7"/>
  <c r="N921" i="7"/>
  <c r="M921" i="7"/>
  <c r="Z920" i="7"/>
  <c r="Y920" i="7"/>
  <c r="O920" i="7"/>
  <c r="N920" i="7"/>
  <c r="M920" i="7"/>
  <c r="Z919" i="7"/>
  <c r="Y919" i="7"/>
  <c r="O919" i="7"/>
  <c r="N919" i="7"/>
  <c r="M919" i="7"/>
  <c r="Z918" i="7"/>
  <c r="Y918" i="7"/>
  <c r="O918" i="7"/>
  <c r="N918" i="7"/>
  <c r="M918" i="7"/>
  <c r="Z917" i="7"/>
  <c r="Y917" i="7"/>
  <c r="O917" i="7"/>
  <c r="N917" i="7"/>
  <c r="M917" i="7"/>
  <c r="Z916" i="7"/>
  <c r="Y916" i="7"/>
  <c r="O916" i="7"/>
  <c r="N916" i="7"/>
  <c r="M916" i="7"/>
  <c r="Z915" i="7"/>
  <c r="Y915" i="7"/>
  <c r="O915" i="7"/>
  <c r="N915" i="7"/>
  <c r="M915" i="7"/>
  <c r="Z914" i="7"/>
  <c r="Y914" i="7"/>
  <c r="O914" i="7"/>
  <c r="N914" i="7"/>
  <c r="M914" i="7"/>
  <c r="Z913" i="7"/>
  <c r="Y913" i="7"/>
  <c r="O913" i="7"/>
  <c r="N913" i="7"/>
  <c r="M913" i="7"/>
  <c r="Z912" i="7"/>
  <c r="Y912" i="7"/>
  <c r="O912" i="7"/>
  <c r="N912" i="7"/>
  <c r="M912" i="7"/>
  <c r="Z911" i="7"/>
  <c r="Y911" i="7"/>
  <c r="O911" i="7"/>
  <c r="N911" i="7"/>
  <c r="M911" i="7"/>
  <c r="Z910" i="7"/>
  <c r="Y910" i="7"/>
  <c r="O910" i="7"/>
  <c r="N910" i="7"/>
  <c r="M910" i="7"/>
  <c r="Z909" i="7"/>
  <c r="Y909" i="7"/>
  <c r="O909" i="7"/>
  <c r="N909" i="7"/>
  <c r="M909" i="7"/>
  <c r="Z908" i="7"/>
  <c r="Y908" i="7"/>
  <c r="O908" i="7"/>
  <c r="N908" i="7"/>
  <c r="M908" i="7"/>
  <c r="Z907" i="7"/>
  <c r="Y907" i="7"/>
  <c r="O907" i="7"/>
  <c r="N907" i="7"/>
  <c r="M907" i="7"/>
  <c r="Z906" i="7"/>
  <c r="Y906" i="7"/>
  <c r="O906" i="7"/>
  <c r="N906" i="7"/>
  <c r="M906" i="7"/>
  <c r="Z905" i="7"/>
  <c r="Y905" i="7"/>
  <c r="O905" i="7"/>
  <c r="N905" i="7"/>
  <c r="M905" i="7"/>
  <c r="Z904" i="7"/>
  <c r="Y904" i="7"/>
  <c r="O904" i="7"/>
  <c r="N904" i="7"/>
  <c r="M904" i="7"/>
  <c r="Z903" i="7"/>
  <c r="Y903" i="7"/>
  <c r="O903" i="7"/>
  <c r="N903" i="7"/>
  <c r="M903" i="7"/>
  <c r="Z902" i="7"/>
  <c r="Y902" i="7"/>
  <c r="O902" i="7"/>
  <c r="N902" i="7"/>
  <c r="M902" i="7"/>
  <c r="Z901" i="7"/>
  <c r="Y901" i="7"/>
  <c r="O901" i="7"/>
  <c r="N901" i="7"/>
  <c r="M901" i="7"/>
  <c r="Z900" i="7"/>
  <c r="Y900" i="7"/>
  <c r="O900" i="7"/>
  <c r="N900" i="7"/>
  <c r="M900" i="7"/>
  <c r="Z899" i="7"/>
  <c r="Y899" i="7"/>
  <c r="O899" i="7"/>
  <c r="N899" i="7"/>
  <c r="M899" i="7"/>
  <c r="Z898" i="7"/>
  <c r="Y898" i="7"/>
  <c r="O898" i="7"/>
  <c r="N898" i="7"/>
  <c r="M898" i="7"/>
  <c r="Z897" i="7"/>
  <c r="Y897" i="7"/>
  <c r="O897" i="7"/>
  <c r="N897" i="7"/>
  <c r="M897" i="7"/>
  <c r="Z896" i="7"/>
  <c r="Y896" i="7"/>
  <c r="O896" i="7"/>
  <c r="N896" i="7"/>
  <c r="M896" i="7"/>
  <c r="Z895" i="7"/>
  <c r="Y895" i="7"/>
  <c r="O895" i="7"/>
  <c r="N895" i="7"/>
  <c r="M895" i="7"/>
  <c r="Z894" i="7"/>
  <c r="Y894" i="7"/>
  <c r="O894" i="7"/>
  <c r="N894" i="7"/>
  <c r="M894" i="7"/>
  <c r="Z893" i="7"/>
  <c r="Y893" i="7"/>
  <c r="O893" i="7"/>
  <c r="N893" i="7"/>
  <c r="M893" i="7"/>
  <c r="Z892" i="7"/>
  <c r="Y892" i="7"/>
  <c r="O892" i="7"/>
  <c r="N892" i="7"/>
  <c r="M892" i="7"/>
  <c r="Z891" i="7"/>
  <c r="Y891" i="7"/>
  <c r="O891" i="7"/>
  <c r="N891" i="7"/>
  <c r="M891" i="7"/>
  <c r="Z890" i="7"/>
  <c r="Y890" i="7"/>
  <c r="O890" i="7"/>
  <c r="N890" i="7"/>
  <c r="M890" i="7"/>
  <c r="Z889" i="7"/>
  <c r="Y889" i="7"/>
  <c r="O889" i="7"/>
  <c r="N889" i="7"/>
  <c r="M889" i="7"/>
  <c r="Z888" i="7"/>
  <c r="Y888" i="7"/>
  <c r="O888" i="7"/>
  <c r="N888" i="7"/>
  <c r="M888" i="7"/>
  <c r="Z887" i="7"/>
  <c r="Y887" i="7"/>
  <c r="O887" i="7"/>
  <c r="N887" i="7"/>
  <c r="M887" i="7"/>
  <c r="Z886" i="7"/>
  <c r="Y886" i="7"/>
  <c r="O886" i="7"/>
  <c r="N886" i="7"/>
  <c r="M886" i="7"/>
  <c r="Z885" i="7"/>
  <c r="Y885" i="7"/>
  <c r="O885" i="7"/>
  <c r="N885" i="7"/>
  <c r="M885" i="7"/>
  <c r="Z884" i="7"/>
  <c r="Y884" i="7"/>
  <c r="O884" i="7"/>
  <c r="N884" i="7"/>
  <c r="M884" i="7"/>
  <c r="Z883" i="7"/>
  <c r="Y883" i="7"/>
  <c r="O883" i="7"/>
  <c r="N883" i="7"/>
  <c r="M883" i="7"/>
  <c r="Z882" i="7"/>
  <c r="Y882" i="7"/>
  <c r="O882" i="7"/>
  <c r="N882" i="7"/>
  <c r="M882" i="7"/>
  <c r="Z881" i="7"/>
  <c r="Y881" i="7"/>
  <c r="O881" i="7"/>
  <c r="N881" i="7"/>
  <c r="M881" i="7"/>
  <c r="Z880" i="7"/>
  <c r="Y880" i="7"/>
  <c r="O880" i="7"/>
  <c r="N880" i="7"/>
  <c r="M880" i="7"/>
  <c r="Z879" i="7"/>
  <c r="Y879" i="7"/>
  <c r="O879" i="7"/>
  <c r="N879" i="7"/>
  <c r="M879" i="7"/>
  <c r="Z878" i="7"/>
  <c r="Y878" i="7"/>
  <c r="O878" i="7"/>
  <c r="N878" i="7"/>
  <c r="M878" i="7"/>
  <c r="Z877" i="7"/>
  <c r="Y877" i="7"/>
  <c r="O877" i="7"/>
  <c r="N877" i="7"/>
  <c r="M877" i="7"/>
  <c r="Z876" i="7"/>
  <c r="Y876" i="7"/>
  <c r="O876" i="7"/>
  <c r="N876" i="7"/>
  <c r="M876" i="7"/>
  <c r="Z875" i="7"/>
  <c r="Y875" i="7"/>
  <c r="O875" i="7"/>
  <c r="N875" i="7"/>
  <c r="M875" i="7"/>
  <c r="Z874" i="7"/>
  <c r="Y874" i="7"/>
  <c r="O874" i="7"/>
  <c r="N874" i="7"/>
  <c r="M874" i="7"/>
  <c r="Z873" i="7"/>
  <c r="Y873" i="7"/>
  <c r="O873" i="7"/>
  <c r="N873" i="7"/>
  <c r="M873" i="7"/>
  <c r="Z872" i="7"/>
  <c r="Y872" i="7"/>
  <c r="O872" i="7"/>
  <c r="N872" i="7"/>
  <c r="M872" i="7"/>
  <c r="Z871" i="7"/>
  <c r="Y871" i="7"/>
  <c r="O871" i="7"/>
  <c r="N871" i="7"/>
  <c r="M871" i="7"/>
  <c r="Z870" i="7"/>
  <c r="Y870" i="7"/>
  <c r="O870" i="7"/>
  <c r="N870" i="7"/>
  <c r="M870" i="7"/>
  <c r="Z869" i="7"/>
  <c r="Y869" i="7"/>
  <c r="O869" i="7"/>
  <c r="N869" i="7"/>
  <c r="M869" i="7"/>
  <c r="Z868" i="7"/>
  <c r="Y868" i="7"/>
  <c r="O868" i="7"/>
  <c r="N868" i="7"/>
  <c r="M868" i="7"/>
  <c r="Z867" i="7"/>
  <c r="Y867" i="7"/>
  <c r="O867" i="7"/>
  <c r="N867" i="7"/>
  <c r="M867" i="7"/>
  <c r="Z866" i="7"/>
  <c r="Y866" i="7"/>
  <c r="O866" i="7"/>
  <c r="N866" i="7"/>
  <c r="M866" i="7"/>
  <c r="Z865" i="7"/>
  <c r="Y865" i="7"/>
  <c r="O865" i="7"/>
  <c r="N865" i="7"/>
  <c r="M865" i="7"/>
  <c r="Z864" i="7"/>
  <c r="Y864" i="7"/>
  <c r="O864" i="7"/>
  <c r="N864" i="7"/>
  <c r="M864" i="7"/>
  <c r="Z863" i="7"/>
  <c r="Y863" i="7"/>
  <c r="O863" i="7"/>
  <c r="N863" i="7"/>
  <c r="M863" i="7"/>
  <c r="Z862" i="7"/>
  <c r="Y862" i="7"/>
  <c r="O862" i="7"/>
  <c r="N862" i="7"/>
  <c r="M862" i="7"/>
  <c r="Z861" i="7"/>
  <c r="Y861" i="7"/>
  <c r="O861" i="7"/>
  <c r="N861" i="7"/>
  <c r="M861" i="7"/>
  <c r="Z860" i="7"/>
  <c r="Y860" i="7"/>
  <c r="O860" i="7"/>
  <c r="N860" i="7"/>
  <c r="M860" i="7"/>
  <c r="Z859" i="7"/>
  <c r="Y859" i="7"/>
  <c r="O859" i="7"/>
  <c r="N859" i="7"/>
  <c r="M859" i="7"/>
  <c r="Z858" i="7"/>
  <c r="Y858" i="7"/>
  <c r="O858" i="7"/>
  <c r="N858" i="7"/>
  <c r="M858" i="7"/>
  <c r="Z857" i="7"/>
  <c r="Y857" i="7"/>
  <c r="O857" i="7"/>
  <c r="N857" i="7"/>
  <c r="M857" i="7"/>
  <c r="Z856" i="7"/>
  <c r="Y856" i="7"/>
  <c r="O856" i="7"/>
  <c r="N856" i="7"/>
  <c r="M856" i="7"/>
  <c r="Z855" i="7"/>
  <c r="Y855" i="7"/>
  <c r="O855" i="7"/>
  <c r="N855" i="7"/>
  <c r="M855" i="7"/>
  <c r="Z854" i="7"/>
  <c r="Y854" i="7"/>
  <c r="O854" i="7"/>
  <c r="N854" i="7"/>
  <c r="M854" i="7"/>
  <c r="Z853" i="7"/>
  <c r="Y853" i="7"/>
  <c r="O853" i="7"/>
  <c r="N853" i="7"/>
  <c r="M853" i="7"/>
  <c r="Z852" i="7"/>
  <c r="Y852" i="7"/>
  <c r="O852" i="7"/>
  <c r="N852" i="7"/>
  <c r="M852" i="7"/>
  <c r="Z851" i="7"/>
  <c r="Y851" i="7"/>
  <c r="O851" i="7"/>
  <c r="N851" i="7"/>
  <c r="M851" i="7"/>
  <c r="Z850" i="7"/>
  <c r="Y850" i="7"/>
  <c r="O850" i="7"/>
  <c r="N850" i="7"/>
  <c r="M850" i="7"/>
  <c r="Z849" i="7"/>
  <c r="Y849" i="7"/>
  <c r="O849" i="7"/>
  <c r="N849" i="7"/>
  <c r="M849" i="7"/>
  <c r="Z848" i="7"/>
  <c r="Y848" i="7"/>
  <c r="O848" i="7"/>
  <c r="N848" i="7"/>
  <c r="M848" i="7"/>
  <c r="Z847" i="7"/>
  <c r="Y847" i="7"/>
  <c r="O847" i="7"/>
  <c r="N847" i="7"/>
  <c r="M847" i="7"/>
  <c r="Z846" i="7"/>
  <c r="Y846" i="7"/>
  <c r="O846" i="7"/>
  <c r="N846" i="7"/>
  <c r="M846" i="7"/>
  <c r="Z845" i="7"/>
  <c r="Y845" i="7"/>
  <c r="O845" i="7"/>
  <c r="N845" i="7"/>
  <c r="M845" i="7"/>
  <c r="Z844" i="7"/>
  <c r="Y844" i="7"/>
  <c r="O844" i="7"/>
  <c r="N844" i="7"/>
  <c r="M844" i="7"/>
  <c r="Z843" i="7"/>
  <c r="Y843" i="7"/>
  <c r="O843" i="7"/>
  <c r="N843" i="7"/>
  <c r="M843" i="7"/>
  <c r="Z842" i="7"/>
  <c r="Y842" i="7"/>
  <c r="O842" i="7"/>
  <c r="N842" i="7"/>
  <c r="M842" i="7"/>
  <c r="Z841" i="7"/>
  <c r="Y841" i="7"/>
  <c r="O841" i="7"/>
  <c r="N841" i="7"/>
  <c r="M841" i="7"/>
  <c r="Z840" i="7"/>
  <c r="Y840" i="7"/>
  <c r="O840" i="7"/>
  <c r="N840" i="7"/>
  <c r="M840" i="7"/>
  <c r="Z839" i="7"/>
  <c r="Y839" i="7"/>
  <c r="O839" i="7"/>
  <c r="N839" i="7"/>
  <c r="M839" i="7"/>
  <c r="Z838" i="7"/>
  <c r="Y838" i="7"/>
  <c r="O838" i="7"/>
  <c r="N838" i="7"/>
  <c r="M838" i="7"/>
  <c r="Z837" i="7"/>
  <c r="Y837" i="7"/>
  <c r="O837" i="7"/>
  <c r="N837" i="7"/>
  <c r="M837" i="7"/>
  <c r="Z836" i="7"/>
  <c r="Y836" i="7"/>
  <c r="O836" i="7"/>
  <c r="N836" i="7"/>
  <c r="M836" i="7"/>
  <c r="Z835" i="7"/>
  <c r="Y835" i="7"/>
  <c r="O835" i="7"/>
  <c r="N835" i="7"/>
  <c r="M835" i="7"/>
  <c r="Z834" i="7"/>
  <c r="Y834" i="7"/>
  <c r="O834" i="7"/>
  <c r="N834" i="7"/>
  <c r="M834" i="7"/>
  <c r="Z833" i="7"/>
  <c r="Y833" i="7"/>
  <c r="O833" i="7"/>
  <c r="N833" i="7"/>
  <c r="M833" i="7"/>
  <c r="Z832" i="7"/>
  <c r="Y832" i="7"/>
  <c r="O832" i="7"/>
  <c r="N832" i="7"/>
  <c r="M832" i="7"/>
  <c r="Z831" i="7"/>
  <c r="Y831" i="7"/>
  <c r="O831" i="7"/>
  <c r="N831" i="7"/>
  <c r="M831" i="7"/>
  <c r="Z830" i="7"/>
  <c r="Y830" i="7"/>
  <c r="O830" i="7"/>
  <c r="N830" i="7"/>
  <c r="M830" i="7"/>
  <c r="Z829" i="7"/>
  <c r="Y829" i="7"/>
  <c r="O829" i="7"/>
  <c r="N829" i="7"/>
  <c r="M829" i="7"/>
  <c r="Z828" i="7"/>
  <c r="Y828" i="7"/>
  <c r="O828" i="7"/>
  <c r="N828" i="7"/>
  <c r="M828" i="7"/>
  <c r="Z827" i="7"/>
  <c r="Y827" i="7"/>
  <c r="O827" i="7"/>
  <c r="N827" i="7"/>
  <c r="M827" i="7"/>
  <c r="Z826" i="7"/>
  <c r="Y826" i="7"/>
  <c r="O826" i="7"/>
  <c r="N826" i="7"/>
  <c r="M826" i="7"/>
  <c r="Z825" i="7"/>
  <c r="Y825" i="7"/>
  <c r="O825" i="7"/>
  <c r="N825" i="7"/>
  <c r="M825" i="7"/>
  <c r="Z824" i="7"/>
  <c r="Y824" i="7"/>
  <c r="O824" i="7"/>
  <c r="N824" i="7"/>
  <c r="M824" i="7"/>
  <c r="Z823" i="7"/>
  <c r="Y823" i="7"/>
  <c r="O823" i="7"/>
  <c r="N823" i="7"/>
  <c r="M823" i="7"/>
  <c r="Z822" i="7"/>
  <c r="Y822" i="7"/>
  <c r="O822" i="7"/>
  <c r="N822" i="7"/>
  <c r="M822" i="7"/>
  <c r="Z821" i="7"/>
  <c r="Y821" i="7"/>
  <c r="O821" i="7"/>
  <c r="N821" i="7"/>
  <c r="M821" i="7"/>
  <c r="Z820" i="7"/>
  <c r="Y820" i="7"/>
  <c r="O820" i="7"/>
  <c r="N820" i="7"/>
  <c r="M820" i="7"/>
  <c r="Z819" i="7"/>
  <c r="Y819" i="7"/>
  <c r="O819" i="7"/>
  <c r="N819" i="7"/>
  <c r="M819" i="7"/>
  <c r="Z818" i="7"/>
  <c r="Y818" i="7"/>
  <c r="O818" i="7"/>
  <c r="N818" i="7"/>
  <c r="M818" i="7"/>
  <c r="Z817" i="7"/>
  <c r="Y817" i="7"/>
  <c r="O817" i="7"/>
  <c r="N817" i="7"/>
  <c r="M817" i="7"/>
  <c r="Z816" i="7"/>
  <c r="Y816" i="7"/>
  <c r="O816" i="7"/>
  <c r="N816" i="7"/>
  <c r="M816" i="7"/>
  <c r="Z815" i="7"/>
  <c r="Y815" i="7"/>
  <c r="O815" i="7"/>
  <c r="N815" i="7"/>
  <c r="M815" i="7"/>
  <c r="Z814" i="7"/>
  <c r="Y814" i="7"/>
  <c r="O814" i="7"/>
  <c r="N814" i="7"/>
  <c r="M814" i="7"/>
  <c r="Z813" i="7"/>
  <c r="Y813" i="7"/>
  <c r="O813" i="7"/>
  <c r="N813" i="7"/>
  <c r="M813" i="7"/>
  <c r="Z812" i="7"/>
  <c r="Y812" i="7"/>
  <c r="O812" i="7"/>
  <c r="N812" i="7"/>
  <c r="M812" i="7"/>
  <c r="Z811" i="7"/>
  <c r="Y811" i="7"/>
  <c r="O811" i="7"/>
  <c r="N811" i="7"/>
  <c r="M811" i="7"/>
  <c r="Z810" i="7"/>
  <c r="Y810" i="7"/>
  <c r="O810" i="7"/>
  <c r="N810" i="7"/>
  <c r="M810" i="7"/>
  <c r="Z809" i="7"/>
  <c r="Y809" i="7"/>
  <c r="O809" i="7"/>
  <c r="N809" i="7"/>
  <c r="M809" i="7"/>
  <c r="Z808" i="7"/>
  <c r="Y808" i="7"/>
  <c r="O808" i="7"/>
  <c r="N808" i="7"/>
  <c r="M808" i="7"/>
  <c r="Z807" i="7"/>
  <c r="Y807" i="7"/>
  <c r="O807" i="7"/>
  <c r="N807" i="7"/>
  <c r="M807" i="7"/>
  <c r="Z806" i="7"/>
  <c r="Y806" i="7"/>
  <c r="O806" i="7"/>
  <c r="N806" i="7"/>
  <c r="M806" i="7"/>
  <c r="Z805" i="7"/>
  <c r="Y805" i="7"/>
  <c r="O805" i="7"/>
  <c r="N805" i="7"/>
  <c r="M805" i="7"/>
  <c r="Z804" i="7"/>
  <c r="Y804" i="7"/>
  <c r="O804" i="7"/>
  <c r="N804" i="7"/>
  <c r="M804" i="7"/>
  <c r="Z803" i="7"/>
  <c r="Y803" i="7"/>
  <c r="O803" i="7"/>
  <c r="N803" i="7"/>
  <c r="M803" i="7"/>
  <c r="Z802" i="7"/>
  <c r="Y802" i="7"/>
  <c r="O802" i="7"/>
  <c r="N802" i="7"/>
  <c r="M802" i="7"/>
  <c r="Z801" i="7"/>
  <c r="Y801" i="7"/>
  <c r="O801" i="7"/>
  <c r="N801" i="7"/>
  <c r="M801" i="7"/>
  <c r="Z800" i="7"/>
  <c r="Y800" i="7"/>
  <c r="O800" i="7"/>
  <c r="N800" i="7"/>
  <c r="M800" i="7"/>
  <c r="Z799" i="7"/>
  <c r="Y799" i="7"/>
  <c r="O799" i="7"/>
  <c r="N799" i="7"/>
  <c r="M799" i="7"/>
  <c r="Z798" i="7"/>
  <c r="Y798" i="7"/>
  <c r="O798" i="7"/>
  <c r="N798" i="7"/>
  <c r="M798" i="7"/>
  <c r="Z797" i="7"/>
  <c r="Y797" i="7"/>
  <c r="O797" i="7"/>
  <c r="N797" i="7"/>
  <c r="M797" i="7"/>
  <c r="Z796" i="7"/>
  <c r="Y796" i="7"/>
  <c r="O796" i="7"/>
  <c r="N796" i="7"/>
  <c r="M796" i="7"/>
  <c r="Z795" i="7"/>
  <c r="Y795" i="7"/>
  <c r="O795" i="7"/>
  <c r="N795" i="7"/>
  <c r="M795" i="7"/>
  <c r="Z794" i="7"/>
  <c r="Y794" i="7"/>
  <c r="O794" i="7"/>
  <c r="N794" i="7"/>
  <c r="M794" i="7"/>
  <c r="Z793" i="7"/>
  <c r="Y793" i="7"/>
  <c r="O793" i="7"/>
  <c r="N793" i="7"/>
  <c r="M793" i="7"/>
  <c r="Z792" i="7"/>
  <c r="Y792" i="7"/>
  <c r="O792" i="7"/>
  <c r="N792" i="7"/>
  <c r="M792" i="7"/>
  <c r="Z791" i="7"/>
  <c r="Y791" i="7"/>
  <c r="O791" i="7"/>
  <c r="N791" i="7"/>
  <c r="M791" i="7"/>
  <c r="Z790" i="7"/>
  <c r="Y790" i="7"/>
  <c r="O790" i="7"/>
  <c r="N790" i="7"/>
  <c r="M790" i="7"/>
  <c r="Z789" i="7"/>
  <c r="Y789" i="7"/>
  <c r="O789" i="7"/>
  <c r="N789" i="7"/>
  <c r="M789" i="7"/>
  <c r="Z788" i="7"/>
  <c r="Y788" i="7"/>
  <c r="O788" i="7"/>
  <c r="N788" i="7"/>
  <c r="M788" i="7"/>
  <c r="Z787" i="7"/>
  <c r="Y787" i="7"/>
  <c r="O787" i="7"/>
  <c r="N787" i="7"/>
  <c r="M787" i="7"/>
  <c r="Z786" i="7"/>
  <c r="Y786" i="7"/>
  <c r="O786" i="7"/>
  <c r="N786" i="7"/>
  <c r="M786" i="7"/>
  <c r="Z785" i="7"/>
  <c r="Y785" i="7"/>
  <c r="O785" i="7"/>
  <c r="N785" i="7"/>
  <c r="M785" i="7"/>
  <c r="Z784" i="7"/>
  <c r="Y784" i="7"/>
  <c r="O784" i="7"/>
  <c r="N784" i="7"/>
  <c r="M784" i="7"/>
  <c r="Z783" i="7"/>
  <c r="Y783" i="7"/>
  <c r="O783" i="7"/>
  <c r="N783" i="7"/>
  <c r="M783" i="7"/>
  <c r="Z782" i="7"/>
  <c r="Y782" i="7"/>
  <c r="O782" i="7"/>
  <c r="N782" i="7"/>
  <c r="M782" i="7"/>
  <c r="Z781" i="7"/>
  <c r="Y781" i="7"/>
  <c r="O781" i="7"/>
  <c r="N781" i="7"/>
  <c r="M781" i="7"/>
  <c r="Z780" i="7"/>
  <c r="Y780" i="7"/>
  <c r="O780" i="7"/>
  <c r="N780" i="7"/>
  <c r="M780" i="7"/>
  <c r="Z779" i="7"/>
  <c r="Y779" i="7"/>
  <c r="O779" i="7"/>
  <c r="N779" i="7"/>
  <c r="M779" i="7"/>
  <c r="Z778" i="7"/>
  <c r="Y778" i="7"/>
  <c r="O778" i="7"/>
  <c r="N778" i="7"/>
  <c r="M778" i="7"/>
  <c r="Z777" i="7"/>
  <c r="Y777" i="7"/>
  <c r="O777" i="7"/>
  <c r="N777" i="7"/>
  <c r="M777" i="7"/>
  <c r="Z776" i="7"/>
  <c r="Y776" i="7"/>
  <c r="O776" i="7"/>
  <c r="N776" i="7"/>
  <c r="M776" i="7"/>
  <c r="Z775" i="7"/>
  <c r="Y775" i="7"/>
  <c r="O775" i="7"/>
  <c r="N775" i="7"/>
  <c r="M775" i="7"/>
  <c r="Z774" i="7"/>
  <c r="Y774" i="7"/>
  <c r="O774" i="7"/>
  <c r="N774" i="7"/>
  <c r="M774" i="7"/>
  <c r="Z773" i="7"/>
  <c r="Y773" i="7"/>
  <c r="O773" i="7"/>
  <c r="N773" i="7"/>
  <c r="M773" i="7"/>
  <c r="Z772" i="7"/>
  <c r="Y772" i="7"/>
  <c r="O772" i="7"/>
  <c r="N772" i="7"/>
  <c r="M772" i="7"/>
  <c r="Z771" i="7"/>
  <c r="Y771" i="7"/>
  <c r="O771" i="7"/>
  <c r="N771" i="7"/>
  <c r="M771" i="7"/>
  <c r="Z770" i="7"/>
  <c r="Y770" i="7"/>
  <c r="O770" i="7"/>
  <c r="N770" i="7"/>
  <c r="M770" i="7"/>
  <c r="Z769" i="7"/>
  <c r="Y769" i="7"/>
  <c r="O769" i="7"/>
  <c r="N769" i="7"/>
  <c r="M769" i="7"/>
  <c r="Z768" i="7"/>
  <c r="Y768" i="7"/>
  <c r="O768" i="7"/>
  <c r="N768" i="7"/>
  <c r="M768" i="7"/>
  <c r="Z767" i="7"/>
  <c r="Y767" i="7"/>
  <c r="O767" i="7"/>
  <c r="N767" i="7"/>
  <c r="M767" i="7"/>
  <c r="Z766" i="7"/>
  <c r="Y766" i="7"/>
  <c r="O766" i="7"/>
  <c r="N766" i="7"/>
  <c r="M766" i="7"/>
  <c r="Z765" i="7"/>
  <c r="Y765" i="7"/>
  <c r="O765" i="7"/>
  <c r="N765" i="7"/>
  <c r="M765" i="7"/>
  <c r="Z764" i="7"/>
  <c r="Y764" i="7"/>
  <c r="O764" i="7"/>
  <c r="N764" i="7"/>
  <c r="M764" i="7"/>
  <c r="Z763" i="7"/>
  <c r="Y763" i="7"/>
  <c r="O763" i="7"/>
  <c r="N763" i="7"/>
  <c r="M763" i="7"/>
  <c r="Z762" i="7"/>
  <c r="Y762" i="7"/>
  <c r="O762" i="7"/>
  <c r="N762" i="7"/>
  <c r="M762" i="7"/>
  <c r="Z761" i="7"/>
  <c r="Y761" i="7"/>
  <c r="O761" i="7"/>
  <c r="N761" i="7"/>
  <c r="M761" i="7"/>
  <c r="Z760" i="7"/>
  <c r="Y760" i="7"/>
  <c r="O760" i="7"/>
  <c r="N760" i="7"/>
  <c r="M760" i="7"/>
  <c r="Z759" i="7"/>
  <c r="Y759" i="7"/>
  <c r="O759" i="7"/>
  <c r="N759" i="7"/>
  <c r="M759" i="7"/>
  <c r="Z758" i="7"/>
  <c r="Y758" i="7"/>
  <c r="O758" i="7"/>
  <c r="N758" i="7"/>
  <c r="M758" i="7"/>
  <c r="Z757" i="7"/>
  <c r="Y757" i="7"/>
  <c r="O757" i="7"/>
  <c r="N757" i="7"/>
  <c r="M757" i="7"/>
  <c r="Z756" i="7"/>
  <c r="Y756" i="7"/>
  <c r="O756" i="7"/>
  <c r="N756" i="7"/>
  <c r="M756" i="7"/>
  <c r="Z755" i="7"/>
  <c r="Y755" i="7"/>
  <c r="O755" i="7"/>
  <c r="N755" i="7"/>
  <c r="M755" i="7"/>
  <c r="Z754" i="7"/>
  <c r="Y754" i="7"/>
  <c r="O754" i="7"/>
  <c r="N754" i="7"/>
  <c r="M754" i="7"/>
  <c r="Z753" i="7"/>
  <c r="Y753" i="7"/>
  <c r="O753" i="7"/>
  <c r="N753" i="7"/>
  <c r="M753" i="7"/>
  <c r="Z752" i="7"/>
  <c r="Y752" i="7"/>
  <c r="O752" i="7"/>
  <c r="N752" i="7"/>
  <c r="M752" i="7"/>
  <c r="Z751" i="7"/>
  <c r="Y751" i="7"/>
  <c r="O751" i="7"/>
  <c r="N751" i="7"/>
  <c r="M751" i="7"/>
  <c r="Z750" i="7"/>
  <c r="Y750" i="7"/>
  <c r="O750" i="7"/>
  <c r="N750" i="7"/>
  <c r="M750" i="7"/>
  <c r="Z749" i="7"/>
  <c r="Y749" i="7"/>
  <c r="O749" i="7"/>
  <c r="N749" i="7"/>
  <c r="M749" i="7"/>
  <c r="Z748" i="7"/>
  <c r="Y748" i="7"/>
  <c r="O748" i="7"/>
  <c r="N748" i="7"/>
  <c r="M748" i="7"/>
  <c r="Z747" i="7"/>
  <c r="Y747" i="7"/>
  <c r="O747" i="7"/>
  <c r="N747" i="7"/>
  <c r="M747" i="7"/>
  <c r="Z746" i="7"/>
  <c r="Y746" i="7"/>
  <c r="O746" i="7"/>
  <c r="N746" i="7"/>
  <c r="M746" i="7"/>
  <c r="Z745" i="7"/>
  <c r="Y745" i="7"/>
  <c r="O745" i="7"/>
  <c r="N745" i="7"/>
  <c r="M745" i="7"/>
  <c r="Z744" i="7"/>
  <c r="Y744" i="7"/>
  <c r="O744" i="7"/>
  <c r="N744" i="7"/>
  <c r="M744" i="7"/>
  <c r="Z743" i="7"/>
  <c r="Y743" i="7"/>
  <c r="O743" i="7"/>
  <c r="N743" i="7"/>
  <c r="M743" i="7"/>
  <c r="Z742" i="7"/>
  <c r="Y742" i="7"/>
  <c r="O742" i="7"/>
  <c r="N742" i="7"/>
  <c r="M742" i="7"/>
  <c r="Z741" i="7"/>
  <c r="Y741" i="7"/>
  <c r="O741" i="7"/>
  <c r="N741" i="7"/>
  <c r="M741" i="7"/>
  <c r="Z740" i="7"/>
  <c r="Y740" i="7"/>
  <c r="O740" i="7"/>
  <c r="N740" i="7"/>
  <c r="M740" i="7"/>
  <c r="Z739" i="7"/>
  <c r="Y739" i="7"/>
  <c r="O739" i="7"/>
  <c r="N739" i="7"/>
  <c r="M739" i="7"/>
  <c r="Z738" i="7"/>
  <c r="Y738" i="7"/>
  <c r="O738" i="7"/>
  <c r="N738" i="7"/>
  <c r="M738" i="7"/>
  <c r="Z737" i="7"/>
  <c r="Y737" i="7"/>
  <c r="O737" i="7"/>
  <c r="N737" i="7"/>
  <c r="M737" i="7"/>
  <c r="Z736" i="7"/>
  <c r="Y736" i="7"/>
  <c r="O736" i="7"/>
  <c r="N736" i="7"/>
  <c r="M736" i="7"/>
  <c r="Z735" i="7"/>
  <c r="Y735" i="7"/>
  <c r="O735" i="7"/>
  <c r="N735" i="7"/>
  <c r="M735" i="7"/>
  <c r="Z734" i="7"/>
  <c r="Y734" i="7"/>
  <c r="O734" i="7"/>
  <c r="N734" i="7"/>
  <c r="M734" i="7"/>
  <c r="Z733" i="7"/>
  <c r="Y733" i="7"/>
  <c r="O733" i="7"/>
  <c r="N733" i="7"/>
  <c r="M733" i="7"/>
  <c r="Z732" i="7"/>
  <c r="Y732" i="7"/>
  <c r="O732" i="7"/>
  <c r="N732" i="7"/>
  <c r="M732" i="7"/>
  <c r="Z731" i="7"/>
  <c r="Y731" i="7"/>
  <c r="O731" i="7"/>
  <c r="N731" i="7"/>
  <c r="M731" i="7"/>
  <c r="Z730" i="7"/>
  <c r="Y730" i="7"/>
  <c r="O730" i="7"/>
  <c r="N730" i="7"/>
  <c r="M730" i="7"/>
  <c r="Z729" i="7"/>
  <c r="Y729" i="7"/>
  <c r="O729" i="7"/>
  <c r="N729" i="7"/>
  <c r="M729" i="7"/>
  <c r="Z728" i="7"/>
  <c r="Y728" i="7"/>
  <c r="O728" i="7"/>
  <c r="N728" i="7"/>
  <c r="M728" i="7"/>
  <c r="Z727" i="7"/>
  <c r="Y727" i="7"/>
  <c r="O727" i="7"/>
  <c r="N727" i="7"/>
  <c r="M727" i="7"/>
  <c r="Z726" i="7"/>
  <c r="Y726" i="7"/>
  <c r="O726" i="7"/>
  <c r="N726" i="7"/>
  <c r="M726" i="7"/>
  <c r="Z725" i="7"/>
  <c r="Y725" i="7"/>
  <c r="O725" i="7"/>
  <c r="N725" i="7"/>
  <c r="M725" i="7"/>
  <c r="Z724" i="7"/>
  <c r="Y724" i="7"/>
  <c r="O724" i="7"/>
  <c r="N724" i="7"/>
  <c r="M724" i="7"/>
  <c r="Z723" i="7"/>
  <c r="Y723" i="7"/>
  <c r="O723" i="7"/>
  <c r="N723" i="7"/>
  <c r="M723" i="7"/>
  <c r="Z722" i="7"/>
  <c r="Y722" i="7"/>
  <c r="O722" i="7"/>
  <c r="N722" i="7"/>
  <c r="M722" i="7"/>
  <c r="Z721" i="7"/>
  <c r="Y721" i="7"/>
  <c r="O721" i="7"/>
  <c r="N721" i="7"/>
  <c r="M721" i="7"/>
  <c r="Z720" i="7"/>
  <c r="Y720" i="7"/>
  <c r="O720" i="7"/>
  <c r="N720" i="7"/>
  <c r="M720" i="7"/>
  <c r="Z719" i="7"/>
  <c r="Y719" i="7"/>
  <c r="O719" i="7"/>
  <c r="N719" i="7"/>
  <c r="M719" i="7"/>
  <c r="Z718" i="7"/>
  <c r="Y718" i="7"/>
  <c r="O718" i="7"/>
  <c r="N718" i="7"/>
  <c r="M718" i="7"/>
  <c r="Z717" i="7"/>
  <c r="Y717" i="7"/>
  <c r="O717" i="7"/>
  <c r="N717" i="7"/>
  <c r="M717" i="7"/>
  <c r="Z716" i="7"/>
  <c r="Y716" i="7"/>
  <c r="O716" i="7"/>
  <c r="N716" i="7"/>
  <c r="M716" i="7"/>
  <c r="Z715" i="7"/>
  <c r="Y715" i="7"/>
  <c r="O715" i="7"/>
  <c r="N715" i="7"/>
  <c r="M715" i="7"/>
  <c r="Z714" i="7"/>
  <c r="Y714" i="7"/>
  <c r="O714" i="7"/>
  <c r="N714" i="7"/>
  <c r="M714" i="7"/>
  <c r="Z713" i="7"/>
  <c r="Y713" i="7"/>
  <c r="O713" i="7"/>
  <c r="N713" i="7"/>
  <c r="M713" i="7"/>
  <c r="Z712" i="7"/>
  <c r="Y712" i="7"/>
  <c r="O712" i="7"/>
  <c r="N712" i="7"/>
  <c r="M712" i="7"/>
  <c r="Z711" i="7"/>
  <c r="Y711" i="7"/>
  <c r="O711" i="7"/>
  <c r="N711" i="7"/>
  <c r="M711" i="7"/>
  <c r="Z710" i="7"/>
  <c r="Y710" i="7"/>
  <c r="O710" i="7"/>
  <c r="N710" i="7"/>
  <c r="M710" i="7"/>
  <c r="Z709" i="7"/>
  <c r="Y709" i="7"/>
  <c r="O709" i="7"/>
  <c r="N709" i="7"/>
  <c r="M709" i="7"/>
  <c r="Z708" i="7"/>
  <c r="Y708" i="7"/>
  <c r="O708" i="7"/>
  <c r="N708" i="7"/>
  <c r="M708" i="7"/>
  <c r="Z707" i="7"/>
  <c r="Y707" i="7"/>
  <c r="O707" i="7"/>
  <c r="N707" i="7"/>
  <c r="M707" i="7"/>
  <c r="Z706" i="7"/>
  <c r="Y706" i="7"/>
  <c r="O706" i="7"/>
  <c r="N706" i="7"/>
  <c r="M706" i="7"/>
  <c r="Z705" i="7"/>
  <c r="Y705" i="7"/>
  <c r="O705" i="7"/>
  <c r="N705" i="7"/>
  <c r="M705" i="7"/>
  <c r="Z704" i="7"/>
  <c r="Y704" i="7"/>
  <c r="O704" i="7"/>
  <c r="N704" i="7"/>
  <c r="M704" i="7"/>
  <c r="Z703" i="7"/>
  <c r="Y703" i="7"/>
  <c r="O703" i="7"/>
  <c r="N703" i="7"/>
  <c r="M703" i="7"/>
  <c r="Z702" i="7"/>
  <c r="Y702" i="7"/>
  <c r="O702" i="7"/>
  <c r="N702" i="7"/>
  <c r="M702" i="7"/>
  <c r="Z701" i="7"/>
  <c r="Y701" i="7"/>
  <c r="O701" i="7"/>
  <c r="N701" i="7"/>
  <c r="M701" i="7"/>
  <c r="Z700" i="7"/>
  <c r="Y700" i="7"/>
  <c r="O700" i="7"/>
  <c r="N700" i="7"/>
  <c r="M700" i="7"/>
  <c r="Z699" i="7"/>
  <c r="Y699" i="7"/>
  <c r="O699" i="7"/>
  <c r="N699" i="7"/>
  <c r="M699" i="7"/>
  <c r="Z698" i="7"/>
  <c r="Y698" i="7"/>
  <c r="O698" i="7"/>
  <c r="N698" i="7"/>
  <c r="M698" i="7"/>
  <c r="Z697" i="7"/>
  <c r="Y697" i="7"/>
  <c r="O697" i="7"/>
  <c r="N697" i="7"/>
  <c r="M697" i="7"/>
  <c r="Z696" i="7"/>
  <c r="Y696" i="7"/>
  <c r="O696" i="7"/>
  <c r="N696" i="7"/>
  <c r="M696" i="7"/>
  <c r="Z695" i="7"/>
  <c r="Y695" i="7"/>
  <c r="O695" i="7"/>
  <c r="N695" i="7"/>
  <c r="M695" i="7"/>
  <c r="Z694" i="7"/>
  <c r="Y694" i="7"/>
  <c r="O694" i="7"/>
  <c r="N694" i="7"/>
  <c r="M694" i="7"/>
  <c r="Z693" i="7"/>
  <c r="Y693" i="7"/>
  <c r="O693" i="7"/>
  <c r="N693" i="7"/>
  <c r="M693" i="7"/>
  <c r="Z692" i="7"/>
  <c r="Y692" i="7"/>
  <c r="O692" i="7"/>
  <c r="N692" i="7"/>
  <c r="M692" i="7"/>
  <c r="Z691" i="7"/>
  <c r="Y691" i="7"/>
  <c r="O691" i="7"/>
  <c r="N691" i="7"/>
  <c r="M691" i="7"/>
  <c r="Z690" i="7"/>
  <c r="Y690" i="7"/>
  <c r="O690" i="7"/>
  <c r="N690" i="7"/>
  <c r="M690" i="7"/>
  <c r="Z689" i="7"/>
  <c r="Y689" i="7"/>
  <c r="O689" i="7"/>
  <c r="N689" i="7"/>
  <c r="M689" i="7"/>
  <c r="Z688" i="7"/>
  <c r="Y688" i="7"/>
  <c r="O688" i="7"/>
  <c r="N688" i="7"/>
  <c r="M688" i="7"/>
  <c r="Z687" i="7"/>
  <c r="Y687" i="7"/>
  <c r="O687" i="7"/>
  <c r="N687" i="7"/>
  <c r="M687" i="7"/>
  <c r="Z686" i="7"/>
  <c r="Y686" i="7"/>
  <c r="O686" i="7"/>
  <c r="N686" i="7"/>
  <c r="M686" i="7"/>
  <c r="Z685" i="7"/>
  <c r="Y685" i="7"/>
  <c r="O685" i="7"/>
  <c r="N685" i="7"/>
  <c r="M685" i="7"/>
  <c r="Z684" i="7"/>
  <c r="Y684" i="7"/>
  <c r="O684" i="7"/>
  <c r="N684" i="7"/>
  <c r="M684" i="7"/>
  <c r="Z683" i="7"/>
  <c r="Y683" i="7"/>
  <c r="O683" i="7"/>
  <c r="N683" i="7"/>
  <c r="M683" i="7"/>
  <c r="Z682" i="7"/>
  <c r="Y682" i="7"/>
  <c r="O682" i="7"/>
  <c r="N682" i="7"/>
  <c r="M682" i="7"/>
  <c r="Z681" i="7"/>
  <c r="Y681" i="7"/>
  <c r="O681" i="7"/>
  <c r="N681" i="7"/>
  <c r="M681" i="7"/>
  <c r="Z680" i="7"/>
  <c r="Y680" i="7"/>
  <c r="O680" i="7"/>
  <c r="N680" i="7"/>
  <c r="M680" i="7"/>
  <c r="Z679" i="7"/>
  <c r="Y679" i="7"/>
  <c r="O679" i="7"/>
  <c r="N679" i="7"/>
  <c r="M679" i="7"/>
  <c r="Z678" i="7"/>
  <c r="Y678" i="7"/>
  <c r="O678" i="7"/>
  <c r="N678" i="7"/>
  <c r="M678" i="7"/>
  <c r="Z677" i="7"/>
  <c r="Y677" i="7"/>
  <c r="O677" i="7"/>
  <c r="N677" i="7"/>
  <c r="M677" i="7"/>
  <c r="Z676" i="7"/>
  <c r="Y676" i="7"/>
  <c r="O676" i="7"/>
  <c r="N676" i="7"/>
  <c r="M676" i="7"/>
  <c r="Z675" i="7"/>
  <c r="Y675" i="7"/>
  <c r="O675" i="7"/>
  <c r="N675" i="7"/>
  <c r="M675" i="7"/>
  <c r="Z674" i="7"/>
  <c r="Y674" i="7"/>
  <c r="O674" i="7"/>
  <c r="N674" i="7"/>
  <c r="M674" i="7"/>
  <c r="Z673" i="7"/>
  <c r="Y673" i="7"/>
  <c r="O673" i="7"/>
  <c r="N673" i="7"/>
  <c r="M673" i="7"/>
  <c r="Z672" i="7"/>
  <c r="Y672" i="7"/>
  <c r="O672" i="7"/>
  <c r="N672" i="7"/>
  <c r="M672" i="7"/>
  <c r="Z671" i="7"/>
  <c r="Y671" i="7"/>
  <c r="O671" i="7"/>
  <c r="N671" i="7"/>
  <c r="M671" i="7"/>
  <c r="Z670" i="7"/>
  <c r="Y670" i="7"/>
  <c r="O670" i="7"/>
  <c r="N670" i="7"/>
  <c r="M670" i="7"/>
  <c r="Z669" i="7"/>
  <c r="Y669" i="7"/>
  <c r="O669" i="7"/>
  <c r="N669" i="7"/>
  <c r="M669" i="7"/>
  <c r="Z668" i="7"/>
  <c r="Y668" i="7"/>
  <c r="O668" i="7"/>
  <c r="N668" i="7"/>
  <c r="M668" i="7"/>
  <c r="Z667" i="7"/>
  <c r="Y667" i="7"/>
  <c r="O667" i="7"/>
  <c r="N667" i="7"/>
  <c r="M667" i="7"/>
  <c r="Z666" i="7"/>
  <c r="Y666" i="7"/>
  <c r="O666" i="7"/>
  <c r="N666" i="7"/>
  <c r="M666" i="7"/>
  <c r="Z665" i="7"/>
  <c r="Y665" i="7"/>
  <c r="O665" i="7"/>
  <c r="N665" i="7"/>
  <c r="M665" i="7"/>
  <c r="Z664" i="7"/>
  <c r="Y664" i="7"/>
  <c r="O664" i="7"/>
  <c r="N664" i="7"/>
  <c r="M664" i="7"/>
  <c r="Z663" i="7"/>
  <c r="Y663" i="7"/>
  <c r="O663" i="7"/>
  <c r="N663" i="7"/>
  <c r="M663" i="7"/>
  <c r="Z662" i="7"/>
  <c r="Y662" i="7"/>
  <c r="O662" i="7"/>
  <c r="N662" i="7"/>
  <c r="M662" i="7"/>
  <c r="Z661" i="7"/>
  <c r="Y661" i="7"/>
  <c r="O661" i="7"/>
  <c r="N661" i="7"/>
  <c r="M661" i="7"/>
  <c r="Z660" i="7"/>
  <c r="Y660" i="7"/>
  <c r="O660" i="7"/>
  <c r="N660" i="7"/>
  <c r="M660" i="7"/>
  <c r="Z659" i="7"/>
  <c r="Y659" i="7"/>
  <c r="O659" i="7"/>
  <c r="N659" i="7"/>
  <c r="M659" i="7"/>
  <c r="Z658" i="7"/>
  <c r="Y658" i="7"/>
  <c r="O658" i="7"/>
  <c r="N658" i="7"/>
  <c r="M658" i="7"/>
  <c r="Z657" i="7"/>
  <c r="Y657" i="7"/>
  <c r="O657" i="7"/>
  <c r="N657" i="7"/>
  <c r="M657" i="7"/>
  <c r="Z656" i="7"/>
  <c r="Y656" i="7"/>
  <c r="O656" i="7"/>
  <c r="N656" i="7"/>
  <c r="M656" i="7"/>
  <c r="Z655" i="7"/>
  <c r="Y655" i="7"/>
  <c r="O655" i="7"/>
  <c r="N655" i="7"/>
  <c r="M655" i="7"/>
  <c r="Z654" i="7"/>
  <c r="Y654" i="7"/>
  <c r="O654" i="7"/>
  <c r="N654" i="7"/>
  <c r="M654" i="7"/>
  <c r="Z653" i="7"/>
  <c r="Y653" i="7"/>
  <c r="O653" i="7"/>
  <c r="N653" i="7"/>
  <c r="M653" i="7"/>
  <c r="Z652" i="7"/>
  <c r="Y652" i="7"/>
  <c r="O652" i="7"/>
  <c r="N652" i="7"/>
  <c r="M652" i="7"/>
  <c r="Z651" i="7"/>
  <c r="Y651" i="7"/>
  <c r="O651" i="7"/>
  <c r="N651" i="7"/>
  <c r="M651" i="7"/>
  <c r="Z650" i="7"/>
  <c r="Y650" i="7"/>
  <c r="O650" i="7"/>
  <c r="N650" i="7"/>
  <c r="M650" i="7"/>
  <c r="Z649" i="7"/>
  <c r="Y649" i="7"/>
  <c r="O649" i="7"/>
  <c r="N649" i="7"/>
  <c r="M649" i="7"/>
  <c r="Z648" i="7"/>
  <c r="Y648" i="7"/>
  <c r="O648" i="7"/>
  <c r="N648" i="7"/>
  <c r="M648" i="7"/>
  <c r="Z647" i="7"/>
  <c r="Y647" i="7"/>
  <c r="O647" i="7"/>
  <c r="N647" i="7"/>
  <c r="M647" i="7"/>
  <c r="Z646" i="7"/>
  <c r="Y646" i="7"/>
  <c r="O646" i="7"/>
  <c r="N646" i="7"/>
  <c r="M646" i="7"/>
  <c r="Z645" i="7"/>
  <c r="Y645" i="7"/>
  <c r="O645" i="7"/>
  <c r="N645" i="7"/>
  <c r="M645" i="7"/>
  <c r="Z644" i="7"/>
  <c r="Y644" i="7"/>
  <c r="O644" i="7"/>
  <c r="N644" i="7"/>
  <c r="M644" i="7"/>
  <c r="Z643" i="7"/>
  <c r="Y643" i="7"/>
  <c r="O643" i="7"/>
  <c r="N643" i="7"/>
  <c r="M643" i="7"/>
  <c r="Z642" i="7"/>
  <c r="Y642" i="7"/>
  <c r="O642" i="7"/>
  <c r="N642" i="7"/>
  <c r="M642" i="7"/>
  <c r="Z641" i="7"/>
  <c r="Y641" i="7"/>
  <c r="O641" i="7"/>
  <c r="N641" i="7"/>
  <c r="M641" i="7"/>
  <c r="Z640" i="7"/>
  <c r="Y640" i="7"/>
  <c r="O640" i="7"/>
  <c r="N640" i="7"/>
  <c r="M640" i="7"/>
  <c r="Z639" i="7"/>
  <c r="Y639" i="7"/>
  <c r="O639" i="7"/>
  <c r="N639" i="7"/>
  <c r="M639" i="7"/>
  <c r="Z638" i="7"/>
  <c r="Y638" i="7"/>
  <c r="O638" i="7"/>
  <c r="N638" i="7"/>
  <c r="M638" i="7"/>
  <c r="Z637" i="7"/>
  <c r="Y637" i="7"/>
  <c r="O637" i="7"/>
  <c r="N637" i="7"/>
  <c r="M637" i="7"/>
  <c r="Z636" i="7"/>
  <c r="Y636" i="7"/>
  <c r="O636" i="7"/>
  <c r="N636" i="7"/>
  <c r="M636" i="7"/>
  <c r="Z635" i="7"/>
  <c r="Y635" i="7"/>
  <c r="O635" i="7"/>
  <c r="N635" i="7"/>
  <c r="M635" i="7"/>
  <c r="Z634" i="7"/>
  <c r="Y634" i="7"/>
  <c r="O634" i="7"/>
  <c r="N634" i="7"/>
  <c r="M634" i="7"/>
  <c r="Z633" i="7"/>
  <c r="Y633" i="7"/>
  <c r="O633" i="7"/>
  <c r="N633" i="7"/>
  <c r="M633" i="7"/>
  <c r="Z632" i="7"/>
  <c r="Y632" i="7"/>
  <c r="O632" i="7"/>
  <c r="N632" i="7"/>
  <c r="M632" i="7"/>
  <c r="Z631" i="7"/>
  <c r="Y631" i="7"/>
  <c r="O631" i="7"/>
  <c r="N631" i="7"/>
  <c r="M631" i="7"/>
  <c r="Z630" i="7"/>
  <c r="Y630" i="7"/>
  <c r="O630" i="7"/>
  <c r="N630" i="7"/>
  <c r="M630" i="7"/>
  <c r="Z629" i="7"/>
  <c r="Y629" i="7"/>
  <c r="O629" i="7"/>
  <c r="N629" i="7"/>
  <c r="M629" i="7"/>
  <c r="Z628" i="7"/>
  <c r="Y628" i="7"/>
  <c r="O628" i="7"/>
  <c r="N628" i="7"/>
  <c r="M628" i="7"/>
  <c r="Z627" i="7"/>
  <c r="Y627" i="7"/>
  <c r="O627" i="7"/>
  <c r="N627" i="7"/>
  <c r="M627" i="7"/>
  <c r="Z626" i="7"/>
  <c r="Y626" i="7"/>
  <c r="O626" i="7"/>
  <c r="N626" i="7"/>
  <c r="M626" i="7"/>
  <c r="Z625" i="7"/>
  <c r="Y625" i="7"/>
  <c r="O625" i="7"/>
  <c r="N625" i="7"/>
  <c r="M625" i="7"/>
  <c r="Z624" i="7"/>
  <c r="Y624" i="7"/>
  <c r="O624" i="7"/>
  <c r="N624" i="7"/>
  <c r="M624" i="7"/>
  <c r="Z623" i="7"/>
  <c r="Y623" i="7"/>
  <c r="O623" i="7"/>
  <c r="N623" i="7"/>
  <c r="M623" i="7"/>
  <c r="Z622" i="7"/>
  <c r="Y622" i="7"/>
  <c r="O622" i="7"/>
  <c r="N622" i="7"/>
  <c r="M622" i="7"/>
  <c r="Z621" i="7"/>
  <c r="Y621" i="7"/>
  <c r="O621" i="7"/>
  <c r="N621" i="7"/>
  <c r="M621" i="7"/>
  <c r="Z620" i="7"/>
  <c r="Y620" i="7"/>
  <c r="O620" i="7"/>
  <c r="N620" i="7"/>
  <c r="M620" i="7"/>
  <c r="Z619" i="7"/>
  <c r="Y619" i="7"/>
  <c r="O619" i="7"/>
  <c r="N619" i="7"/>
  <c r="M619" i="7"/>
  <c r="Z618" i="7"/>
  <c r="Y618" i="7"/>
  <c r="O618" i="7"/>
  <c r="N618" i="7"/>
  <c r="M618" i="7"/>
  <c r="Z617" i="7"/>
  <c r="Y617" i="7"/>
  <c r="O617" i="7"/>
  <c r="N617" i="7"/>
  <c r="M617" i="7"/>
  <c r="Z616" i="7"/>
  <c r="Y616" i="7"/>
  <c r="O616" i="7"/>
  <c r="N616" i="7"/>
  <c r="M616" i="7"/>
  <c r="Z615" i="7"/>
  <c r="Y615" i="7"/>
  <c r="O615" i="7"/>
  <c r="N615" i="7"/>
  <c r="M615" i="7"/>
  <c r="Z614" i="7"/>
  <c r="Y614" i="7"/>
  <c r="O614" i="7"/>
  <c r="N614" i="7"/>
  <c r="M614" i="7"/>
  <c r="Z613" i="7"/>
  <c r="Y613" i="7"/>
  <c r="O613" i="7"/>
  <c r="N613" i="7"/>
  <c r="M613" i="7"/>
  <c r="Z612" i="7"/>
  <c r="Y612" i="7"/>
  <c r="O612" i="7"/>
  <c r="N612" i="7"/>
  <c r="M612" i="7"/>
  <c r="Z611" i="7"/>
  <c r="Y611" i="7"/>
  <c r="O611" i="7"/>
  <c r="N611" i="7"/>
  <c r="M611" i="7"/>
  <c r="Z610" i="7"/>
  <c r="Y610" i="7"/>
  <c r="O610" i="7"/>
  <c r="N610" i="7"/>
  <c r="M610" i="7"/>
  <c r="Z609" i="7"/>
  <c r="Y609" i="7"/>
  <c r="O609" i="7"/>
  <c r="N609" i="7"/>
  <c r="M609" i="7"/>
  <c r="Z608" i="7"/>
  <c r="Y608" i="7"/>
  <c r="O608" i="7"/>
  <c r="N608" i="7"/>
  <c r="M608" i="7"/>
  <c r="Z607" i="7"/>
  <c r="Y607" i="7"/>
  <c r="O607" i="7"/>
  <c r="N607" i="7"/>
  <c r="M607" i="7"/>
  <c r="Z606" i="7"/>
  <c r="Y606" i="7"/>
  <c r="O606" i="7"/>
  <c r="N606" i="7"/>
  <c r="M606" i="7"/>
  <c r="Z605" i="7"/>
  <c r="Y605" i="7"/>
  <c r="O605" i="7"/>
  <c r="N605" i="7"/>
  <c r="M605" i="7"/>
  <c r="Z604" i="7"/>
  <c r="Y604" i="7"/>
  <c r="O604" i="7"/>
  <c r="N604" i="7"/>
  <c r="M604" i="7"/>
  <c r="Z603" i="7"/>
  <c r="Y603" i="7"/>
  <c r="O603" i="7"/>
  <c r="N603" i="7"/>
  <c r="M603" i="7"/>
  <c r="Z602" i="7"/>
  <c r="Y602" i="7"/>
  <c r="O602" i="7"/>
  <c r="N602" i="7"/>
  <c r="M602" i="7"/>
  <c r="Z601" i="7"/>
  <c r="Y601" i="7"/>
  <c r="O601" i="7"/>
  <c r="N601" i="7"/>
  <c r="M601" i="7"/>
  <c r="Z600" i="7"/>
  <c r="Y600" i="7"/>
  <c r="O600" i="7"/>
  <c r="N600" i="7"/>
  <c r="M600" i="7"/>
  <c r="Z599" i="7"/>
  <c r="Y599" i="7"/>
  <c r="O599" i="7"/>
  <c r="N599" i="7"/>
  <c r="M599" i="7"/>
  <c r="Z598" i="7"/>
  <c r="Y598" i="7"/>
  <c r="O598" i="7"/>
  <c r="N598" i="7"/>
  <c r="M598" i="7"/>
  <c r="Z597" i="7"/>
  <c r="Y597" i="7"/>
  <c r="O597" i="7"/>
  <c r="N597" i="7"/>
  <c r="M597" i="7"/>
  <c r="Z596" i="7"/>
  <c r="Y596" i="7"/>
  <c r="O596" i="7"/>
  <c r="N596" i="7"/>
  <c r="M596" i="7"/>
  <c r="Z595" i="7"/>
  <c r="Y595" i="7"/>
  <c r="O595" i="7"/>
  <c r="N595" i="7"/>
  <c r="M595" i="7"/>
  <c r="Z594" i="7"/>
  <c r="Y594" i="7"/>
  <c r="O594" i="7"/>
  <c r="N594" i="7"/>
  <c r="M594" i="7"/>
  <c r="Z593" i="7"/>
  <c r="Y593" i="7"/>
  <c r="O593" i="7"/>
  <c r="N593" i="7"/>
  <c r="M593" i="7"/>
  <c r="Z592" i="7"/>
  <c r="Y592" i="7"/>
  <c r="O592" i="7"/>
  <c r="N592" i="7"/>
  <c r="M592" i="7"/>
  <c r="Z591" i="7"/>
  <c r="Y591" i="7"/>
  <c r="O591" i="7"/>
  <c r="N591" i="7"/>
  <c r="M591" i="7"/>
  <c r="Z590" i="7"/>
  <c r="Y590" i="7"/>
  <c r="O590" i="7"/>
  <c r="N590" i="7"/>
  <c r="M590" i="7"/>
  <c r="Z589" i="7"/>
  <c r="Y589" i="7"/>
  <c r="O589" i="7"/>
  <c r="N589" i="7"/>
  <c r="M589" i="7"/>
  <c r="Z588" i="7"/>
  <c r="Y588" i="7"/>
  <c r="O588" i="7"/>
  <c r="N588" i="7"/>
  <c r="M588" i="7"/>
  <c r="Z587" i="7"/>
  <c r="Y587" i="7"/>
  <c r="O587" i="7"/>
  <c r="N587" i="7"/>
  <c r="M587" i="7"/>
  <c r="Z586" i="7"/>
  <c r="Y586" i="7"/>
  <c r="O586" i="7"/>
  <c r="N586" i="7"/>
  <c r="M586" i="7"/>
  <c r="Z585" i="7"/>
  <c r="Y585" i="7"/>
  <c r="O585" i="7"/>
  <c r="N585" i="7"/>
  <c r="M585" i="7"/>
  <c r="Z584" i="7"/>
  <c r="Y584" i="7"/>
  <c r="O584" i="7"/>
  <c r="N584" i="7"/>
  <c r="M584" i="7"/>
  <c r="Z583" i="7"/>
  <c r="Y583" i="7"/>
  <c r="O583" i="7"/>
  <c r="N583" i="7"/>
  <c r="M583" i="7"/>
  <c r="Z582" i="7"/>
  <c r="Y582" i="7"/>
  <c r="O582" i="7"/>
  <c r="N582" i="7"/>
  <c r="M582" i="7"/>
  <c r="Z581" i="7"/>
  <c r="Y581" i="7"/>
  <c r="O581" i="7"/>
  <c r="N581" i="7"/>
  <c r="M581" i="7"/>
  <c r="Z580" i="7"/>
  <c r="Y580" i="7"/>
  <c r="O580" i="7"/>
  <c r="N580" i="7"/>
  <c r="M580" i="7"/>
  <c r="Z579" i="7"/>
  <c r="Y579" i="7"/>
  <c r="O579" i="7"/>
  <c r="N579" i="7"/>
  <c r="M579" i="7"/>
  <c r="Z578" i="7"/>
  <c r="Y578" i="7"/>
  <c r="O578" i="7"/>
  <c r="N578" i="7"/>
  <c r="M578" i="7"/>
  <c r="Z577" i="7"/>
  <c r="Y577" i="7"/>
  <c r="O577" i="7"/>
  <c r="N577" i="7"/>
  <c r="M577" i="7"/>
  <c r="Z576" i="7"/>
  <c r="Y576" i="7"/>
  <c r="O576" i="7"/>
  <c r="N576" i="7"/>
  <c r="M576" i="7"/>
  <c r="Z575" i="7"/>
  <c r="Y575" i="7"/>
  <c r="O575" i="7"/>
  <c r="N575" i="7"/>
  <c r="M575" i="7"/>
  <c r="Z574" i="7"/>
  <c r="Y574" i="7"/>
  <c r="O574" i="7"/>
  <c r="N574" i="7"/>
  <c r="M574" i="7"/>
  <c r="Z573" i="7"/>
  <c r="Y573" i="7"/>
  <c r="O573" i="7"/>
  <c r="N573" i="7"/>
  <c r="M573" i="7"/>
  <c r="Z572" i="7"/>
  <c r="Y572" i="7"/>
  <c r="O572" i="7"/>
  <c r="N572" i="7"/>
  <c r="M572" i="7"/>
  <c r="Z571" i="7"/>
  <c r="Y571" i="7"/>
  <c r="O571" i="7"/>
  <c r="N571" i="7"/>
  <c r="M571" i="7"/>
  <c r="Z570" i="7"/>
  <c r="Y570" i="7"/>
  <c r="O570" i="7"/>
  <c r="N570" i="7"/>
  <c r="M570" i="7"/>
  <c r="Z569" i="7"/>
  <c r="Y569" i="7"/>
  <c r="O569" i="7"/>
  <c r="N569" i="7"/>
  <c r="M569" i="7"/>
  <c r="Z568" i="7"/>
  <c r="Y568" i="7"/>
  <c r="O568" i="7"/>
  <c r="N568" i="7"/>
  <c r="M568" i="7"/>
  <c r="Z567" i="7"/>
  <c r="Y567" i="7"/>
  <c r="O567" i="7"/>
  <c r="N567" i="7"/>
  <c r="M567" i="7"/>
  <c r="Z566" i="7"/>
  <c r="Y566" i="7"/>
  <c r="O566" i="7"/>
  <c r="N566" i="7"/>
  <c r="M566" i="7"/>
  <c r="Z565" i="7"/>
  <c r="Y565" i="7"/>
  <c r="O565" i="7"/>
  <c r="N565" i="7"/>
  <c r="M565" i="7"/>
  <c r="Z564" i="7"/>
  <c r="Y564" i="7"/>
  <c r="O564" i="7"/>
  <c r="N564" i="7"/>
  <c r="M564" i="7"/>
  <c r="Z563" i="7"/>
  <c r="Y563" i="7"/>
  <c r="O563" i="7"/>
  <c r="N563" i="7"/>
  <c r="M563" i="7"/>
  <c r="Z562" i="7"/>
  <c r="Y562" i="7"/>
  <c r="O562" i="7"/>
  <c r="N562" i="7"/>
  <c r="M562" i="7"/>
  <c r="Z561" i="7"/>
  <c r="Y561" i="7"/>
  <c r="O561" i="7"/>
  <c r="N561" i="7"/>
  <c r="M561" i="7"/>
  <c r="Z560" i="7"/>
  <c r="Y560" i="7"/>
  <c r="O560" i="7"/>
  <c r="N560" i="7"/>
  <c r="M560" i="7"/>
  <c r="Z559" i="7"/>
  <c r="Y559" i="7"/>
  <c r="O559" i="7"/>
  <c r="N559" i="7"/>
  <c r="M559" i="7"/>
  <c r="Z558" i="7"/>
  <c r="Y558" i="7"/>
  <c r="O558" i="7"/>
  <c r="N558" i="7"/>
  <c r="M558" i="7"/>
  <c r="Z557" i="7"/>
  <c r="Y557" i="7"/>
  <c r="O557" i="7"/>
  <c r="N557" i="7"/>
  <c r="M557" i="7"/>
  <c r="Z556" i="7"/>
  <c r="Y556" i="7"/>
  <c r="O556" i="7"/>
  <c r="N556" i="7"/>
  <c r="M556" i="7"/>
  <c r="Z555" i="7"/>
  <c r="Y555" i="7"/>
  <c r="O555" i="7"/>
  <c r="N555" i="7"/>
  <c r="M555" i="7"/>
  <c r="Z554" i="7"/>
  <c r="Y554" i="7"/>
  <c r="O554" i="7"/>
  <c r="N554" i="7"/>
  <c r="M554" i="7"/>
  <c r="Z553" i="7"/>
  <c r="Y553" i="7"/>
  <c r="O553" i="7"/>
  <c r="N553" i="7"/>
  <c r="M553" i="7"/>
  <c r="Z552" i="7"/>
  <c r="Y552" i="7"/>
  <c r="O552" i="7"/>
  <c r="N552" i="7"/>
  <c r="M552" i="7"/>
  <c r="Z551" i="7"/>
  <c r="Y551" i="7"/>
  <c r="O551" i="7"/>
  <c r="N551" i="7"/>
  <c r="M551" i="7"/>
  <c r="Z550" i="7"/>
  <c r="Y550" i="7"/>
  <c r="O550" i="7"/>
  <c r="N550" i="7"/>
  <c r="M550" i="7"/>
  <c r="Z549" i="7"/>
  <c r="Y549" i="7"/>
  <c r="O549" i="7"/>
  <c r="N549" i="7"/>
  <c r="M549" i="7"/>
  <c r="Z548" i="7"/>
  <c r="Y548" i="7"/>
  <c r="O548" i="7"/>
  <c r="N548" i="7"/>
  <c r="M548" i="7"/>
  <c r="Z547" i="7"/>
  <c r="Y547" i="7"/>
  <c r="O547" i="7"/>
  <c r="N547" i="7"/>
  <c r="M547" i="7"/>
  <c r="Z546" i="7"/>
  <c r="Y546" i="7"/>
  <c r="O546" i="7"/>
  <c r="N546" i="7"/>
  <c r="M546" i="7"/>
  <c r="Z545" i="7"/>
  <c r="Y545" i="7"/>
  <c r="O545" i="7"/>
  <c r="N545" i="7"/>
  <c r="M545" i="7"/>
  <c r="Z544" i="7"/>
  <c r="Y544" i="7"/>
  <c r="O544" i="7"/>
  <c r="N544" i="7"/>
  <c r="M544" i="7"/>
  <c r="Z543" i="7"/>
  <c r="Y543" i="7"/>
  <c r="O543" i="7"/>
  <c r="N543" i="7"/>
  <c r="M543" i="7"/>
  <c r="Z542" i="7"/>
  <c r="Y542" i="7"/>
  <c r="O542" i="7"/>
  <c r="N542" i="7"/>
  <c r="M542" i="7"/>
  <c r="Z541" i="7"/>
  <c r="Y541" i="7"/>
  <c r="O541" i="7"/>
  <c r="N541" i="7"/>
  <c r="M541" i="7"/>
  <c r="Z540" i="7"/>
  <c r="Y540" i="7"/>
  <c r="O540" i="7"/>
  <c r="N540" i="7"/>
  <c r="M540" i="7"/>
  <c r="Z539" i="7"/>
  <c r="Y539" i="7"/>
  <c r="O539" i="7"/>
  <c r="N539" i="7"/>
  <c r="M539" i="7"/>
  <c r="Z538" i="7"/>
  <c r="Y538" i="7"/>
  <c r="O538" i="7"/>
  <c r="N538" i="7"/>
  <c r="M538" i="7"/>
  <c r="Z537" i="7"/>
  <c r="Y537" i="7"/>
  <c r="O537" i="7"/>
  <c r="N537" i="7"/>
  <c r="M537" i="7"/>
  <c r="Z536" i="7"/>
  <c r="Y536" i="7"/>
  <c r="O536" i="7"/>
  <c r="N536" i="7"/>
  <c r="M536" i="7"/>
  <c r="Z535" i="7"/>
  <c r="Y535" i="7"/>
  <c r="O535" i="7"/>
  <c r="N535" i="7"/>
  <c r="M535" i="7"/>
  <c r="Z534" i="7"/>
  <c r="Y534" i="7"/>
  <c r="O534" i="7"/>
  <c r="N534" i="7"/>
  <c r="M534" i="7"/>
  <c r="Z533" i="7"/>
  <c r="Y533" i="7"/>
  <c r="O533" i="7"/>
  <c r="N533" i="7"/>
  <c r="M533" i="7"/>
  <c r="Z532" i="7"/>
  <c r="Y532" i="7"/>
  <c r="O532" i="7"/>
  <c r="N532" i="7"/>
  <c r="M532" i="7"/>
  <c r="Z531" i="7"/>
  <c r="Y531" i="7"/>
  <c r="O531" i="7"/>
  <c r="N531" i="7"/>
  <c r="M531" i="7"/>
  <c r="Z530" i="7"/>
  <c r="Y530" i="7"/>
  <c r="O530" i="7"/>
  <c r="N530" i="7"/>
  <c r="M530" i="7"/>
  <c r="Z529" i="7"/>
  <c r="Y529" i="7"/>
  <c r="O529" i="7"/>
  <c r="N529" i="7"/>
  <c r="M529" i="7"/>
  <c r="Z528" i="7"/>
  <c r="Y528" i="7"/>
  <c r="O528" i="7"/>
  <c r="N528" i="7"/>
  <c r="M528" i="7"/>
  <c r="Z527" i="7"/>
  <c r="Y527" i="7"/>
  <c r="O527" i="7"/>
  <c r="N527" i="7"/>
  <c r="M527" i="7"/>
  <c r="Z526" i="7"/>
  <c r="Y526" i="7"/>
  <c r="O526" i="7"/>
  <c r="N526" i="7"/>
  <c r="M526" i="7"/>
  <c r="Z525" i="7"/>
  <c r="Y525" i="7"/>
  <c r="O525" i="7"/>
  <c r="N525" i="7"/>
  <c r="M525" i="7"/>
  <c r="Z524" i="7"/>
  <c r="Z520" i="7" s="1"/>
  <c r="Y524" i="7"/>
  <c r="O524" i="7"/>
  <c r="N524" i="7"/>
  <c r="M524" i="7"/>
  <c r="Z523" i="7"/>
  <c r="Y523" i="7"/>
  <c r="O523" i="7"/>
  <c r="N523" i="7"/>
  <c r="M523" i="7"/>
  <c r="Z522" i="7"/>
  <c r="Y522" i="7"/>
  <c r="O522" i="7"/>
  <c r="N522" i="7"/>
  <c r="M522" i="7"/>
  <c r="Z521" i="7"/>
  <c r="Y521" i="7"/>
  <c r="O521" i="7"/>
  <c r="N521" i="7"/>
  <c r="M521" i="7"/>
  <c r="Y520" i="7"/>
  <c r="O520" i="7"/>
  <c r="N520" i="7"/>
  <c r="M520" i="7"/>
  <c r="Z519" i="7"/>
  <c r="Y519" i="7"/>
  <c r="O519" i="7"/>
  <c r="N519" i="7"/>
  <c r="M519" i="7"/>
  <c r="O518" i="7"/>
  <c r="N518" i="7"/>
  <c r="M518" i="7"/>
  <c r="O517" i="7"/>
  <c r="N517" i="7"/>
  <c r="M517" i="7"/>
  <c r="O516" i="7"/>
  <c r="N516" i="7"/>
  <c r="M516" i="7"/>
  <c r="O515" i="7"/>
  <c r="N515" i="7"/>
  <c r="M515" i="7"/>
  <c r="O514" i="7"/>
  <c r="N514" i="7"/>
  <c r="M514" i="7"/>
  <c r="O513" i="7"/>
  <c r="N513" i="7"/>
  <c r="M513" i="7"/>
  <c r="O512" i="7"/>
  <c r="N512" i="7"/>
  <c r="M512" i="7"/>
  <c r="O511" i="7"/>
  <c r="N511" i="7"/>
  <c r="M511" i="7"/>
  <c r="O510" i="7"/>
  <c r="N510" i="7"/>
  <c r="M510" i="7"/>
  <c r="O509" i="7"/>
  <c r="N509" i="7"/>
  <c r="M509" i="7"/>
  <c r="O508" i="7"/>
  <c r="N508" i="7"/>
  <c r="M508" i="7"/>
  <c r="O507" i="7"/>
  <c r="N507" i="7"/>
  <c r="M507" i="7"/>
  <c r="O506" i="7"/>
  <c r="N506" i="7"/>
  <c r="M506" i="7"/>
  <c r="O505" i="7"/>
  <c r="N505" i="7"/>
  <c r="M505" i="7"/>
  <c r="O504" i="7"/>
  <c r="N504" i="7"/>
  <c r="M504" i="7"/>
  <c r="O503" i="7"/>
  <c r="N503" i="7"/>
  <c r="M503" i="7"/>
  <c r="O502" i="7"/>
  <c r="N502" i="7"/>
  <c r="M502" i="7"/>
  <c r="O501" i="7"/>
  <c r="N501" i="7"/>
  <c r="M501" i="7"/>
  <c r="O500" i="7"/>
  <c r="N500" i="7"/>
  <c r="M500" i="7"/>
  <c r="O499" i="7"/>
  <c r="N499" i="7"/>
  <c r="M499" i="7"/>
  <c r="O498" i="7"/>
  <c r="N498" i="7"/>
  <c r="M498" i="7"/>
  <c r="O497" i="7"/>
  <c r="N497" i="7"/>
  <c r="M497" i="7"/>
  <c r="O496" i="7"/>
  <c r="N496" i="7"/>
  <c r="M496" i="7"/>
  <c r="O495" i="7"/>
  <c r="N495" i="7"/>
  <c r="M495" i="7"/>
  <c r="O494" i="7"/>
  <c r="N494" i="7"/>
  <c r="M494" i="7"/>
  <c r="O493" i="7"/>
  <c r="N493" i="7"/>
  <c r="M493" i="7"/>
  <c r="O492" i="7"/>
  <c r="N492" i="7"/>
  <c r="M492" i="7"/>
  <c r="D492" i="7"/>
  <c r="H6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Y128" i="7"/>
  <c r="Y129" i="7"/>
  <c r="Y130" i="7"/>
  <c r="Y131" i="7"/>
  <c r="Y132" i="7"/>
  <c r="Y133" i="7"/>
  <c r="Y134" i="7"/>
  <c r="O128" i="7"/>
  <c r="O129" i="7"/>
  <c r="O130" i="7"/>
  <c r="O131" i="7"/>
  <c r="O132" i="7"/>
  <c r="O133" i="7"/>
  <c r="O134" i="7"/>
  <c r="N128" i="7"/>
  <c r="N129" i="7"/>
  <c r="N130" i="7"/>
  <c r="N131" i="7"/>
  <c r="N132" i="7"/>
  <c r="N133" i="7"/>
  <c r="N134" i="7"/>
  <c r="M128" i="7"/>
  <c r="M129" i="7"/>
  <c r="M130" i="7"/>
  <c r="M131" i="7"/>
  <c r="M132" i="7"/>
  <c r="M133" i="7"/>
  <c r="M134" i="7"/>
  <c r="Z128" i="7"/>
  <c r="Z129" i="7"/>
  <c r="Z130" i="7"/>
  <c r="Z131" i="7"/>
  <c r="Z132" i="7"/>
  <c r="Z133" i="7"/>
  <c r="Z134" i="7"/>
  <c r="M135" i="7"/>
  <c r="N135" i="7"/>
  <c r="O135" i="7"/>
  <c r="Y135" i="7"/>
  <c r="Z135" i="7"/>
  <c r="N128" i="6"/>
  <c r="N129" i="6"/>
  <c r="N130" i="6"/>
  <c r="N131" i="6"/>
  <c r="N132" i="6"/>
  <c r="N133" i="6"/>
  <c r="N134" i="6"/>
  <c r="M128" i="6"/>
  <c r="M129" i="6"/>
  <c r="M130" i="6"/>
  <c r="M131" i="6"/>
  <c r="M132" i="6"/>
  <c r="M133" i="6"/>
  <c r="M134" i="6"/>
  <c r="L128" i="6"/>
  <c r="L129" i="6"/>
  <c r="L130" i="6"/>
  <c r="L131" i="6"/>
  <c r="L132" i="6"/>
  <c r="L133" i="6"/>
  <c r="L134" i="6"/>
  <c r="X128" i="6"/>
  <c r="X129" i="6"/>
  <c r="X130" i="6"/>
  <c r="X131" i="6"/>
  <c r="X132" i="6"/>
  <c r="X133" i="6"/>
  <c r="X134" i="6"/>
  <c r="W128" i="6"/>
  <c r="W129" i="6"/>
  <c r="W130" i="6"/>
  <c r="W131" i="6"/>
  <c r="W132" i="6"/>
  <c r="W133" i="6"/>
  <c r="W134" i="6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177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E493" i="7"/>
  <c r="E1040" i="7"/>
  <c r="E557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492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Y405" i="7"/>
  <c r="Y406" i="7"/>
  <c r="Y407" i="7"/>
  <c r="Y408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27" i="7"/>
  <c r="Y428" i="7"/>
  <c r="Y429" i="7"/>
  <c r="Y430" i="7"/>
  <c r="Y431" i="7"/>
  <c r="Y432" i="7"/>
  <c r="Y433" i="7"/>
  <c r="Y434" i="7"/>
  <c r="Y435" i="7"/>
  <c r="Y436" i="7"/>
  <c r="Y437" i="7"/>
  <c r="Y438" i="7"/>
  <c r="Y439" i="7"/>
  <c r="Y440" i="7"/>
  <c r="Y441" i="7"/>
  <c r="Y442" i="7"/>
  <c r="Y443" i="7"/>
  <c r="Y444" i="7"/>
  <c r="Y445" i="7"/>
  <c r="Y446" i="7"/>
  <c r="Y447" i="7"/>
  <c r="Y448" i="7"/>
  <c r="Y449" i="7"/>
  <c r="Y450" i="7"/>
  <c r="Y451" i="7"/>
  <c r="Y452" i="7"/>
  <c r="Y453" i="7"/>
  <c r="Y454" i="7"/>
  <c r="Y455" i="7"/>
  <c r="Y456" i="7"/>
  <c r="Y457" i="7"/>
  <c r="Y458" i="7"/>
  <c r="Y459" i="7"/>
  <c r="Y460" i="7"/>
  <c r="Y461" i="7"/>
  <c r="Y462" i="7"/>
  <c r="Y463" i="7"/>
  <c r="Y464" i="7"/>
  <c r="Y465" i="7"/>
  <c r="Y466" i="7"/>
  <c r="Y467" i="7"/>
  <c r="Y468" i="7"/>
  <c r="Y469" i="7"/>
  <c r="Y470" i="7"/>
  <c r="Y471" i="7"/>
  <c r="Y472" i="7"/>
  <c r="Y473" i="7"/>
  <c r="Y474" i="7"/>
  <c r="Y475" i="7"/>
  <c r="Y476" i="7"/>
  <c r="Y477" i="7"/>
  <c r="Y478" i="7"/>
  <c r="Y479" i="7"/>
  <c r="Y480" i="7"/>
  <c r="Y481" i="7"/>
  <c r="Y482" i="7"/>
  <c r="Y483" i="7"/>
  <c r="Y484" i="7"/>
  <c r="Y485" i="7"/>
  <c r="Y486" i="7"/>
  <c r="Y487" i="7"/>
  <c r="Y488" i="7"/>
  <c r="Y489" i="7"/>
  <c r="Y490" i="7"/>
  <c r="Y491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9" i="7"/>
  <c r="Z9" i="7"/>
  <c r="Z491" i="7"/>
  <c r="Z490" i="7"/>
  <c r="Z489" i="7"/>
  <c r="Z488" i="7"/>
  <c r="Z487" i="7"/>
  <c r="Z486" i="7"/>
  <c r="Z485" i="7"/>
  <c r="Z484" i="7"/>
  <c r="Z483" i="7"/>
  <c r="Z482" i="7"/>
  <c r="Z481" i="7"/>
  <c r="Z480" i="7"/>
  <c r="Z479" i="7"/>
  <c r="Z478" i="7"/>
  <c r="Z477" i="7"/>
  <c r="Z476" i="7"/>
  <c r="Z475" i="7"/>
  <c r="Z474" i="7"/>
  <c r="Z473" i="7"/>
  <c r="Z472" i="7"/>
  <c r="Z471" i="7"/>
  <c r="Z470" i="7"/>
  <c r="Z469" i="7"/>
  <c r="Z468" i="7"/>
  <c r="Z467" i="7"/>
  <c r="Z466" i="7"/>
  <c r="Z465" i="7"/>
  <c r="Z464" i="7"/>
  <c r="Z463" i="7"/>
  <c r="Z462" i="7"/>
  <c r="Z461" i="7"/>
  <c r="Z460" i="7"/>
  <c r="Z459" i="7"/>
  <c r="Z458" i="7"/>
  <c r="Z457" i="7"/>
  <c r="Z456" i="7"/>
  <c r="Z455" i="7"/>
  <c r="Z454" i="7"/>
  <c r="Z453" i="7"/>
  <c r="Z452" i="7"/>
  <c r="Z451" i="7"/>
  <c r="Z450" i="7"/>
  <c r="Z449" i="7"/>
  <c r="Z448" i="7"/>
  <c r="Z447" i="7"/>
  <c r="Z446" i="7"/>
  <c r="Z445" i="7"/>
  <c r="Z444" i="7"/>
  <c r="Z443" i="7"/>
  <c r="Z442" i="7"/>
  <c r="Z441" i="7"/>
  <c r="Z440" i="7"/>
  <c r="Z439" i="7"/>
  <c r="Z438" i="7"/>
  <c r="Z437" i="7"/>
  <c r="Z436" i="7"/>
  <c r="Z435" i="7"/>
  <c r="Z434" i="7"/>
  <c r="Z433" i="7"/>
  <c r="Z432" i="7"/>
  <c r="Z431" i="7"/>
  <c r="Z430" i="7"/>
  <c r="Z429" i="7"/>
  <c r="Z428" i="7"/>
  <c r="Z427" i="7"/>
  <c r="Z426" i="7"/>
  <c r="Z425" i="7"/>
  <c r="Z424" i="7"/>
  <c r="Z423" i="7"/>
  <c r="Z422" i="7"/>
  <c r="Z421" i="7"/>
  <c r="Z420" i="7"/>
  <c r="Z419" i="7"/>
  <c r="Z418" i="7"/>
  <c r="Z417" i="7"/>
  <c r="Z416" i="7"/>
  <c r="Z415" i="7"/>
  <c r="Z414" i="7"/>
  <c r="Z413" i="7"/>
  <c r="Z412" i="7"/>
  <c r="Z411" i="7"/>
  <c r="Z410" i="7"/>
  <c r="Z409" i="7"/>
  <c r="Z408" i="7"/>
  <c r="Z407" i="7"/>
  <c r="Z406" i="7"/>
  <c r="Z405" i="7"/>
  <c r="Z404" i="7"/>
  <c r="Z403" i="7"/>
  <c r="Z402" i="7"/>
  <c r="Z401" i="7"/>
  <c r="Z400" i="7"/>
  <c r="Z399" i="7"/>
  <c r="Z398" i="7"/>
  <c r="Z397" i="7"/>
  <c r="Z396" i="7"/>
  <c r="Z395" i="7"/>
  <c r="Z394" i="7"/>
  <c r="Z393" i="7"/>
  <c r="Z392" i="7"/>
  <c r="Z391" i="7"/>
  <c r="Z390" i="7"/>
  <c r="Z389" i="7"/>
  <c r="Z388" i="7"/>
  <c r="Z387" i="7"/>
  <c r="Z386" i="7"/>
  <c r="Z385" i="7"/>
  <c r="Z384" i="7"/>
  <c r="Z383" i="7"/>
  <c r="Z382" i="7"/>
  <c r="Z381" i="7"/>
  <c r="Z380" i="7"/>
  <c r="Z379" i="7"/>
  <c r="Z378" i="7"/>
  <c r="Z377" i="7"/>
  <c r="Z376" i="7"/>
  <c r="Z375" i="7"/>
  <c r="Z374" i="7"/>
  <c r="Z373" i="7"/>
  <c r="Z372" i="7"/>
  <c r="Z371" i="7"/>
  <c r="Z370" i="7"/>
  <c r="Z369" i="7"/>
  <c r="Z368" i="7"/>
  <c r="Z367" i="7"/>
  <c r="Z366" i="7"/>
  <c r="Z365" i="7"/>
  <c r="Z364" i="7"/>
  <c r="Z363" i="7"/>
  <c r="Z362" i="7"/>
  <c r="Z361" i="7"/>
  <c r="Z360" i="7"/>
  <c r="Z359" i="7"/>
  <c r="Z358" i="7"/>
  <c r="Z357" i="7"/>
  <c r="Z356" i="7"/>
  <c r="Z355" i="7"/>
  <c r="Z354" i="7"/>
  <c r="Z353" i="7"/>
  <c r="Z352" i="7"/>
  <c r="Z351" i="7"/>
  <c r="Z350" i="7"/>
  <c r="Z349" i="7"/>
  <c r="Z348" i="7"/>
  <c r="Z347" i="7"/>
  <c r="Z346" i="7"/>
  <c r="Z345" i="7"/>
  <c r="Z344" i="7"/>
  <c r="Z343" i="7"/>
  <c r="Z342" i="7"/>
  <c r="Z341" i="7"/>
  <c r="Z340" i="7"/>
  <c r="Z339" i="7"/>
  <c r="Z338" i="7"/>
  <c r="Z337" i="7"/>
  <c r="Z336" i="7"/>
  <c r="Z335" i="7"/>
  <c r="Z334" i="7"/>
  <c r="Z333" i="7"/>
  <c r="Z332" i="7"/>
  <c r="Z331" i="7"/>
  <c r="Z330" i="7"/>
  <c r="Z329" i="7"/>
  <c r="Z328" i="7"/>
  <c r="Z327" i="7"/>
  <c r="Z326" i="7"/>
  <c r="Z325" i="7"/>
  <c r="Z324" i="7"/>
  <c r="Z323" i="7"/>
  <c r="Z322" i="7"/>
  <c r="Z321" i="7"/>
  <c r="Z320" i="7"/>
  <c r="Z319" i="7"/>
  <c r="Z318" i="7"/>
  <c r="Z317" i="7"/>
  <c r="Z316" i="7"/>
  <c r="Z315" i="7"/>
  <c r="Z314" i="7"/>
  <c r="Z313" i="7"/>
  <c r="Z312" i="7"/>
  <c r="Z311" i="7"/>
  <c r="Z310" i="7"/>
  <c r="Z309" i="7"/>
  <c r="Z308" i="7"/>
  <c r="Z307" i="7"/>
  <c r="Z306" i="7"/>
  <c r="Z305" i="7"/>
  <c r="Z304" i="7"/>
  <c r="Z303" i="7"/>
  <c r="Z302" i="7"/>
  <c r="Z301" i="7"/>
  <c r="Z300" i="7"/>
  <c r="Z299" i="7"/>
  <c r="Z298" i="7"/>
  <c r="Z297" i="7"/>
  <c r="Z296" i="7"/>
  <c r="Z295" i="7"/>
  <c r="Z294" i="7"/>
  <c r="Z293" i="7"/>
  <c r="Z292" i="7"/>
  <c r="Z291" i="7"/>
  <c r="Z290" i="7"/>
  <c r="Z289" i="7"/>
  <c r="Z288" i="7"/>
  <c r="Z287" i="7"/>
  <c r="Z286" i="7"/>
  <c r="Z285" i="7"/>
  <c r="Z284" i="7"/>
  <c r="Z283" i="7"/>
  <c r="Z282" i="7"/>
  <c r="Z281" i="7"/>
  <c r="Z280" i="7"/>
  <c r="Z279" i="7"/>
  <c r="Z278" i="7"/>
  <c r="Z277" i="7"/>
  <c r="Z276" i="7"/>
  <c r="Z275" i="7"/>
  <c r="Z274" i="7"/>
  <c r="Z273" i="7"/>
  <c r="Z272" i="7"/>
  <c r="Z271" i="7"/>
  <c r="Z270" i="7"/>
  <c r="Z269" i="7"/>
  <c r="Z268" i="7"/>
  <c r="Z267" i="7"/>
  <c r="Z266" i="7"/>
  <c r="Z265" i="7"/>
  <c r="Z264" i="7"/>
  <c r="Z263" i="7"/>
  <c r="Z262" i="7"/>
  <c r="Z261" i="7"/>
  <c r="Z260" i="7"/>
  <c r="Z259" i="7"/>
  <c r="Z258" i="7"/>
  <c r="Z257" i="7"/>
  <c r="Z256" i="7"/>
  <c r="Z255" i="7"/>
  <c r="Z254" i="7"/>
  <c r="Z253" i="7"/>
  <c r="Z252" i="7"/>
  <c r="Z251" i="7"/>
  <c r="Z250" i="7"/>
  <c r="Z249" i="7"/>
  <c r="Z248" i="7"/>
  <c r="Z247" i="7"/>
  <c r="Z246" i="7"/>
  <c r="Z245" i="7"/>
  <c r="Z244" i="7"/>
  <c r="Z243" i="7"/>
  <c r="Z242" i="7"/>
  <c r="Z241" i="7"/>
  <c r="Z240" i="7"/>
  <c r="Z239" i="7"/>
  <c r="Z238" i="7"/>
  <c r="Z237" i="7"/>
  <c r="Z236" i="7"/>
  <c r="Z235" i="7"/>
  <c r="Z234" i="7"/>
  <c r="Z233" i="7"/>
  <c r="Z232" i="7"/>
  <c r="Z231" i="7"/>
  <c r="Z230" i="7"/>
  <c r="Z229" i="7"/>
  <c r="Z228" i="7"/>
  <c r="Z227" i="7"/>
  <c r="Z226" i="7"/>
  <c r="Z225" i="7"/>
  <c r="Z224" i="7"/>
  <c r="Z223" i="7"/>
  <c r="Z222" i="7"/>
  <c r="Z221" i="7"/>
  <c r="Z220" i="7"/>
  <c r="Z219" i="7"/>
  <c r="Z218" i="7"/>
  <c r="Z217" i="7"/>
  <c r="Z216" i="7"/>
  <c r="Z215" i="7"/>
  <c r="Z214" i="7"/>
  <c r="Z213" i="7"/>
  <c r="Z212" i="7"/>
  <c r="Z211" i="7"/>
  <c r="Z210" i="7"/>
  <c r="Z209" i="7"/>
  <c r="Z208" i="7"/>
  <c r="Z207" i="7"/>
  <c r="A207" i="7"/>
  <c r="Z206" i="7"/>
  <c r="Z205" i="7"/>
  <c r="Z204" i="7"/>
  <c r="Z203" i="7"/>
  <c r="Z202" i="7"/>
  <c r="Z201" i="7"/>
  <c r="Z200" i="7"/>
  <c r="Z199" i="7"/>
  <c r="Z198" i="7"/>
  <c r="Z197" i="7"/>
  <c r="Z196" i="7"/>
  <c r="Z195" i="7"/>
  <c r="Z194" i="7"/>
  <c r="Z193" i="7"/>
  <c r="Z192" i="7"/>
  <c r="W9" i="6"/>
  <c r="Z176" i="7"/>
  <c r="O176" i="7"/>
  <c r="N176" i="7"/>
  <c r="M176" i="7"/>
  <c r="Z175" i="7"/>
  <c r="O175" i="7"/>
  <c r="N175" i="7"/>
  <c r="M175" i="7"/>
  <c r="Z174" i="7"/>
  <c r="O174" i="7"/>
  <c r="N174" i="7"/>
  <c r="M174" i="7"/>
  <c r="Z173" i="7"/>
  <c r="O173" i="7"/>
  <c r="N173" i="7"/>
  <c r="M173" i="7"/>
  <c r="Z172" i="7"/>
  <c r="O172" i="7"/>
  <c r="N172" i="7"/>
  <c r="M172" i="7"/>
  <c r="Z171" i="7"/>
  <c r="O171" i="7"/>
  <c r="N171" i="7"/>
  <c r="M171" i="7"/>
  <c r="Z170" i="7"/>
  <c r="O170" i="7"/>
  <c r="N170" i="7"/>
  <c r="M170" i="7"/>
  <c r="Z169" i="7"/>
  <c r="O169" i="7"/>
  <c r="N169" i="7"/>
  <c r="M169" i="7"/>
  <c r="Z168" i="7"/>
  <c r="O168" i="7"/>
  <c r="N168" i="7"/>
  <c r="M168" i="7"/>
  <c r="Z167" i="7"/>
  <c r="O167" i="7"/>
  <c r="N167" i="7"/>
  <c r="M167" i="7"/>
  <c r="Z166" i="7"/>
  <c r="O166" i="7"/>
  <c r="N166" i="7"/>
  <c r="M166" i="7"/>
  <c r="Z165" i="7"/>
  <c r="O165" i="7"/>
  <c r="N165" i="7"/>
  <c r="M165" i="7"/>
  <c r="Z164" i="7"/>
  <c r="O164" i="7"/>
  <c r="N164" i="7"/>
  <c r="M164" i="7"/>
  <c r="Z163" i="7"/>
  <c r="O163" i="7"/>
  <c r="N163" i="7"/>
  <c r="M163" i="7"/>
  <c r="Z162" i="7"/>
  <c r="O162" i="7"/>
  <c r="N162" i="7"/>
  <c r="M162" i="7"/>
  <c r="Z161" i="7"/>
  <c r="O161" i="7"/>
  <c r="N161" i="7"/>
  <c r="M161" i="7"/>
  <c r="Z160" i="7"/>
  <c r="O160" i="7"/>
  <c r="N160" i="7"/>
  <c r="M160" i="7"/>
  <c r="Z159" i="7"/>
  <c r="O159" i="7"/>
  <c r="N159" i="7"/>
  <c r="M159" i="7"/>
  <c r="Z158" i="7"/>
  <c r="O158" i="7"/>
  <c r="N158" i="7"/>
  <c r="M158" i="7"/>
  <c r="Z157" i="7"/>
  <c r="O157" i="7"/>
  <c r="N157" i="7"/>
  <c r="M157" i="7"/>
  <c r="Z156" i="7"/>
  <c r="O156" i="7"/>
  <c r="N156" i="7"/>
  <c r="M156" i="7"/>
  <c r="Z155" i="7"/>
  <c r="O155" i="7"/>
  <c r="N155" i="7"/>
  <c r="M155" i="7"/>
  <c r="Z154" i="7"/>
  <c r="O154" i="7"/>
  <c r="N154" i="7"/>
  <c r="M154" i="7"/>
  <c r="Z153" i="7"/>
  <c r="O153" i="7"/>
  <c r="N153" i="7"/>
  <c r="M153" i="7"/>
  <c r="Z152" i="7"/>
  <c r="O152" i="7"/>
  <c r="N152" i="7"/>
  <c r="M152" i="7"/>
  <c r="Z151" i="7"/>
  <c r="O151" i="7"/>
  <c r="N151" i="7"/>
  <c r="M151" i="7"/>
  <c r="Z150" i="7"/>
  <c r="O150" i="7"/>
  <c r="N150" i="7"/>
  <c r="M150" i="7"/>
  <c r="Z149" i="7"/>
  <c r="O149" i="7"/>
  <c r="N149" i="7"/>
  <c r="M149" i="7"/>
  <c r="Z148" i="7"/>
  <c r="O148" i="7"/>
  <c r="N148" i="7"/>
  <c r="M148" i="7"/>
  <c r="Z147" i="7"/>
  <c r="O147" i="7"/>
  <c r="N147" i="7"/>
  <c r="M147" i="7"/>
  <c r="Z146" i="7"/>
  <c r="O146" i="7"/>
  <c r="N146" i="7"/>
  <c r="M146" i="7"/>
  <c r="Z145" i="7"/>
  <c r="O145" i="7"/>
  <c r="N145" i="7"/>
  <c r="M145" i="7"/>
  <c r="Z144" i="7"/>
  <c r="O144" i="7"/>
  <c r="N144" i="7"/>
  <c r="M144" i="7"/>
  <c r="Z143" i="7"/>
  <c r="O143" i="7"/>
  <c r="N143" i="7"/>
  <c r="M143" i="7"/>
  <c r="Z142" i="7"/>
  <c r="O142" i="7"/>
  <c r="N142" i="7"/>
  <c r="M142" i="7"/>
  <c r="Z141" i="7"/>
  <c r="O141" i="7"/>
  <c r="N141" i="7"/>
  <c r="M141" i="7"/>
  <c r="Z140" i="7"/>
  <c r="O140" i="7"/>
  <c r="N140" i="7"/>
  <c r="M140" i="7"/>
  <c r="Z139" i="7"/>
  <c r="O139" i="7"/>
  <c r="N139" i="7"/>
  <c r="M139" i="7"/>
  <c r="Z138" i="7"/>
  <c r="O138" i="7"/>
  <c r="N138" i="7"/>
  <c r="M138" i="7"/>
  <c r="Z137" i="7"/>
  <c r="O137" i="7"/>
  <c r="N137" i="7"/>
  <c r="M137" i="7"/>
  <c r="Z136" i="7"/>
  <c r="O136" i="7"/>
  <c r="N136" i="7"/>
  <c r="M136" i="7"/>
  <c r="Z127" i="7"/>
  <c r="O127" i="7"/>
  <c r="N127" i="7"/>
  <c r="M127" i="7"/>
  <c r="Z126" i="7"/>
  <c r="O126" i="7"/>
  <c r="N126" i="7"/>
  <c r="M126" i="7"/>
  <c r="Z125" i="7"/>
  <c r="O125" i="7"/>
  <c r="N125" i="7"/>
  <c r="M125" i="7"/>
  <c r="Z124" i="7"/>
  <c r="O124" i="7"/>
  <c r="N124" i="7"/>
  <c r="M124" i="7"/>
  <c r="Z123" i="7"/>
  <c r="O123" i="7"/>
  <c r="N123" i="7"/>
  <c r="M123" i="7"/>
  <c r="Z122" i="7"/>
  <c r="O122" i="7"/>
  <c r="N122" i="7"/>
  <c r="M122" i="7"/>
  <c r="Z121" i="7"/>
  <c r="O121" i="7"/>
  <c r="N121" i="7"/>
  <c r="M121" i="7"/>
  <c r="Z120" i="7"/>
  <c r="O120" i="7"/>
  <c r="N120" i="7"/>
  <c r="M120" i="7"/>
  <c r="Z119" i="7"/>
  <c r="O119" i="7"/>
  <c r="N119" i="7"/>
  <c r="M119" i="7"/>
  <c r="Z118" i="7"/>
  <c r="O118" i="7"/>
  <c r="N118" i="7"/>
  <c r="M118" i="7"/>
  <c r="Z117" i="7"/>
  <c r="O117" i="7"/>
  <c r="N117" i="7"/>
  <c r="M117" i="7"/>
  <c r="Z116" i="7"/>
  <c r="O116" i="7"/>
  <c r="N116" i="7"/>
  <c r="M116" i="7"/>
  <c r="Z115" i="7"/>
  <c r="O115" i="7"/>
  <c r="N115" i="7"/>
  <c r="M115" i="7"/>
  <c r="Z114" i="7"/>
  <c r="O114" i="7"/>
  <c r="N114" i="7"/>
  <c r="M114" i="7"/>
  <c r="Z113" i="7"/>
  <c r="O113" i="7"/>
  <c r="N113" i="7"/>
  <c r="M113" i="7"/>
  <c r="Z112" i="7"/>
  <c r="O112" i="7"/>
  <c r="N112" i="7"/>
  <c r="M112" i="7"/>
  <c r="Z111" i="7"/>
  <c r="O111" i="7"/>
  <c r="N111" i="7"/>
  <c r="M111" i="7"/>
  <c r="Z110" i="7"/>
  <c r="O110" i="7"/>
  <c r="N110" i="7"/>
  <c r="M110" i="7"/>
  <c r="Z109" i="7"/>
  <c r="O109" i="7"/>
  <c r="N109" i="7"/>
  <c r="M109" i="7"/>
  <c r="Z108" i="7"/>
  <c r="O108" i="7"/>
  <c r="N108" i="7"/>
  <c r="M108" i="7"/>
  <c r="Z107" i="7"/>
  <c r="O107" i="7"/>
  <c r="N107" i="7"/>
  <c r="M107" i="7"/>
  <c r="Z106" i="7"/>
  <c r="O106" i="7"/>
  <c r="N106" i="7"/>
  <c r="M106" i="7"/>
  <c r="Z105" i="7"/>
  <c r="O105" i="7"/>
  <c r="N105" i="7"/>
  <c r="M105" i="7"/>
  <c r="Z104" i="7"/>
  <c r="O104" i="7"/>
  <c r="N104" i="7"/>
  <c r="M104" i="7"/>
  <c r="Z103" i="7"/>
  <c r="O103" i="7"/>
  <c r="N103" i="7"/>
  <c r="M103" i="7"/>
  <c r="Z102" i="7"/>
  <c r="O102" i="7"/>
  <c r="N102" i="7"/>
  <c r="M102" i="7"/>
  <c r="Z101" i="7"/>
  <c r="O101" i="7"/>
  <c r="N101" i="7"/>
  <c r="M101" i="7"/>
  <c r="Z100" i="7"/>
  <c r="O100" i="7"/>
  <c r="N100" i="7"/>
  <c r="M100" i="7"/>
  <c r="Z99" i="7"/>
  <c r="O99" i="7"/>
  <c r="N99" i="7"/>
  <c r="M99" i="7"/>
  <c r="Z98" i="7"/>
  <c r="O98" i="7"/>
  <c r="N98" i="7"/>
  <c r="M98" i="7"/>
  <c r="Z97" i="7"/>
  <c r="O97" i="7"/>
  <c r="N97" i="7"/>
  <c r="M97" i="7"/>
  <c r="Z96" i="7"/>
  <c r="O96" i="7"/>
  <c r="N96" i="7"/>
  <c r="M96" i="7"/>
  <c r="Z95" i="7"/>
  <c r="O95" i="7"/>
  <c r="N95" i="7"/>
  <c r="M95" i="7"/>
  <c r="Z94" i="7"/>
  <c r="O94" i="7"/>
  <c r="N94" i="7"/>
  <c r="M94" i="7"/>
  <c r="Z93" i="7"/>
  <c r="O93" i="7"/>
  <c r="N93" i="7"/>
  <c r="M93" i="7"/>
  <c r="Z92" i="7"/>
  <c r="O92" i="7"/>
  <c r="N92" i="7"/>
  <c r="M92" i="7"/>
  <c r="Z91" i="7"/>
  <c r="O91" i="7"/>
  <c r="N91" i="7"/>
  <c r="M91" i="7"/>
  <c r="Z90" i="7"/>
  <c r="O90" i="7"/>
  <c r="N90" i="7"/>
  <c r="M90" i="7"/>
  <c r="Z89" i="7"/>
  <c r="O89" i="7"/>
  <c r="N89" i="7"/>
  <c r="M89" i="7"/>
  <c r="Z88" i="7"/>
  <c r="O88" i="7"/>
  <c r="N88" i="7"/>
  <c r="M88" i="7"/>
  <c r="Z87" i="7"/>
  <c r="O87" i="7"/>
  <c r="N87" i="7"/>
  <c r="M87" i="7"/>
  <c r="Z86" i="7"/>
  <c r="O86" i="7"/>
  <c r="N86" i="7"/>
  <c r="M86" i="7"/>
  <c r="Z85" i="7"/>
  <c r="O85" i="7"/>
  <c r="N85" i="7"/>
  <c r="M85" i="7"/>
  <c r="Z84" i="7"/>
  <c r="O84" i="7"/>
  <c r="N84" i="7"/>
  <c r="M84" i="7"/>
  <c r="Z83" i="7"/>
  <c r="O83" i="7"/>
  <c r="N83" i="7"/>
  <c r="M83" i="7"/>
  <c r="Z82" i="7"/>
  <c r="O82" i="7"/>
  <c r="N82" i="7"/>
  <c r="M82" i="7"/>
  <c r="Z81" i="7"/>
  <c r="O81" i="7"/>
  <c r="N81" i="7"/>
  <c r="M81" i="7"/>
  <c r="Z80" i="7"/>
  <c r="O80" i="7"/>
  <c r="N80" i="7"/>
  <c r="M80" i="7"/>
  <c r="Z79" i="7"/>
  <c r="O79" i="7"/>
  <c r="N79" i="7"/>
  <c r="M79" i="7"/>
  <c r="Z78" i="7"/>
  <c r="O78" i="7"/>
  <c r="N78" i="7"/>
  <c r="M78" i="7"/>
  <c r="Z77" i="7"/>
  <c r="O77" i="7"/>
  <c r="N77" i="7"/>
  <c r="M77" i="7"/>
  <c r="Z76" i="7"/>
  <c r="O76" i="7"/>
  <c r="N76" i="7"/>
  <c r="M76" i="7"/>
  <c r="Z75" i="7"/>
  <c r="O75" i="7"/>
  <c r="N75" i="7"/>
  <c r="M75" i="7"/>
  <c r="Z74" i="7"/>
  <c r="O74" i="7"/>
  <c r="N74" i="7"/>
  <c r="M74" i="7"/>
  <c r="Z73" i="7"/>
  <c r="O73" i="7"/>
  <c r="N73" i="7"/>
  <c r="M73" i="7"/>
  <c r="Z72" i="7"/>
  <c r="O72" i="7"/>
  <c r="N72" i="7"/>
  <c r="M72" i="7"/>
  <c r="Z71" i="7"/>
  <c r="O71" i="7"/>
  <c r="N71" i="7"/>
  <c r="M71" i="7"/>
  <c r="Z70" i="7"/>
  <c r="O70" i="7"/>
  <c r="N70" i="7"/>
  <c r="M70" i="7"/>
  <c r="Z69" i="7"/>
  <c r="O69" i="7"/>
  <c r="N69" i="7"/>
  <c r="M69" i="7"/>
  <c r="Z68" i="7"/>
  <c r="O68" i="7"/>
  <c r="N68" i="7"/>
  <c r="M68" i="7"/>
  <c r="Z67" i="7"/>
  <c r="O67" i="7"/>
  <c r="N67" i="7"/>
  <c r="M67" i="7"/>
  <c r="Z66" i="7"/>
  <c r="O66" i="7"/>
  <c r="N66" i="7"/>
  <c r="M66" i="7"/>
  <c r="Z65" i="7"/>
  <c r="O65" i="7"/>
  <c r="N65" i="7"/>
  <c r="M65" i="7"/>
  <c r="Z64" i="7"/>
  <c r="O64" i="7"/>
  <c r="N64" i="7"/>
  <c r="M64" i="7"/>
  <c r="Z63" i="7"/>
  <c r="O63" i="7"/>
  <c r="N63" i="7"/>
  <c r="M63" i="7"/>
  <c r="Z62" i="7"/>
  <c r="O62" i="7"/>
  <c r="N62" i="7"/>
  <c r="M62" i="7"/>
  <c r="Z61" i="7"/>
  <c r="O61" i="7"/>
  <c r="N61" i="7"/>
  <c r="M61" i="7"/>
  <c r="Z60" i="7"/>
  <c r="O60" i="7"/>
  <c r="N60" i="7"/>
  <c r="M60" i="7"/>
  <c r="Z59" i="7"/>
  <c r="O59" i="7"/>
  <c r="N59" i="7"/>
  <c r="M59" i="7"/>
  <c r="Z58" i="7"/>
  <c r="O58" i="7"/>
  <c r="N58" i="7"/>
  <c r="M58" i="7"/>
  <c r="Z57" i="7"/>
  <c r="O57" i="7"/>
  <c r="N57" i="7"/>
  <c r="M57" i="7"/>
  <c r="Z56" i="7"/>
  <c r="O56" i="7"/>
  <c r="N56" i="7"/>
  <c r="M56" i="7"/>
  <c r="Z55" i="7"/>
  <c r="O55" i="7"/>
  <c r="N55" i="7"/>
  <c r="M55" i="7"/>
  <c r="Z54" i="7"/>
  <c r="O54" i="7"/>
  <c r="N54" i="7"/>
  <c r="M54" i="7"/>
  <c r="Z53" i="7"/>
  <c r="O53" i="7"/>
  <c r="N53" i="7"/>
  <c r="M53" i="7"/>
  <c r="Z52" i="7"/>
  <c r="O52" i="7"/>
  <c r="N52" i="7"/>
  <c r="M52" i="7"/>
  <c r="Z51" i="7"/>
  <c r="O51" i="7"/>
  <c r="N51" i="7"/>
  <c r="M51" i="7"/>
  <c r="Z50" i="7"/>
  <c r="O50" i="7"/>
  <c r="N50" i="7"/>
  <c r="M50" i="7"/>
  <c r="Z49" i="7"/>
  <c r="O49" i="7"/>
  <c r="N49" i="7"/>
  <c r="M49" i="7"/>
  <c r="Z48" i="7"/>
  <c r="O48" i="7"/>
  <c r="N48" i="7"/>
  <c r="M48" i="7"/>
  <c r="Z47" i="7"/>
  <c r="O47" i="7"/>
  <c r="N47" i="7"/>
  <c r="M47" i="7"/>
  <c r="Z46" i="7"/>
  <c r="O46" i="7"/>
  <c r="N46" i="7"/>
  <c r="M46" i="7"/>
  <c r="Z45" i="7"/>
  <c r="O45" i="7"/>
  <c r="N45" i="7"/>
  <c r="M45" i="7"/>
  <c r="Z44" i="7"/>
  <c r="O44" i="7"/>
  <c r="N44" i="7"/>
  <c r="M44" i="7"/>
  <c r="Z43" i="7"/>
  <c r="O43" i="7"/>
  <c r="N43" i="7"/>
  <c r="M43" i="7"/>
  <c r="Z42" i="7"/>
  <c r="O42" i="7"/>
  <c r="N42" i="7"/>
  <c r="M42" i="7"/>
  <c r="Z41" i="7"/>
  <c r="O41" i="7"/>
  <c r="N41" i="7"/>
  <c r="M41" i="7"/>
  <c r="Z40" i="7"/>
  <c r="O40" i="7"/>
  <c r="N40" i="7"/>
  <c r="M40" i="7"/>
  <c r="Z39" i="7"/>
  <c r="O39" i="7"/>
  <c r="N39" i="7"/>
  <c r="M39" i="7"/>
  <c r="Z38" i="7"/>
  <c r="O38" i="7"/>
  <c r="N38" i="7"/>
  <c r="M38" i="7"/>
  <c r="Z37" i="7"/>
  <c r="O37" i="7"/>
  <c r="N37" i="7"/>
  <c r="M37" i="7"/>
  <c r="Z36" i="7"/>
  <c r="O36" i="7"/>
  <c r="N36" i="7"/>
  <c r="M36" i="7"/>
  <c r="Z35" i="7"/>
  <c r="O35" i="7"/>
  <c r="N35" i="7"/>
  <c r="M35" i="7"/>
  <c r="Z34" i="7"/>
  <c r="O34" i="7"/>
  <c r="N34" i="7"/>
  <c r="M34" i="7"/>
  <c r="Z33" i="7"/>
  <c r="O33" i="7"/>
  <c r="N33" i="7"/>
  <c r="M33" i="7"/>
  <c r="Z32" i="7"/>
  <c r="O32" i="7"/>
  <c r="N32" i="7"/>
  <c r="M32" i="7"/>
  <c r="A32" i="7"/>
  <c r="Z31" i="7"/>
  <c r="O31" i="7"/>
  <c r="N31" i="7"/>
  <c r="M31" i="7"/>
  <c r="Z30" i="7"/>
  <c r="O30" i="7"/>
  <c r="N30" i="7"/>
  <c r="M30" i="7"/>
  <c r="Z29" i="7"/>
  <c r="O29" i="7"/>
  <c r="N29" i="7"/>
  <c r="M29" i="7"/>
  <c r="Z28" i="7"/>
  <c r="O28" i="7"/>
  <c r="N28" i="7"/>
  <c r="M28" i="7"/>
  <c r="Z27" i="7"/>
  <c r="O27" i="7"/>
  <c r="N27" i="7"/>
  <c r="M27" i="7"/>
  <c r="Z26" i="7"/>
  <c r="O26" i="7"/>
  <c r="N26" i="7"/>
  <c r="M26" i="7"/>
  <c r="Z25" i="7"/>
  <c r="O25" i="7"/>
  <c r="N25" i="7"/>
  <c r="M25" i="7"/>
  <c r="Z24" i="7"/>
  <c r="O24" i="7"/>
  <c r="N24" i="7"/>
  <c r="M24" i="7"/>
  <c r="Z23" i="7"/>
  <c r="O23" i="7"/>
  <c r="N23" i="7"/>
  <c r="M23" i="7"/>
  <c r="Z22" i="7"/>
  <c r="O22" i="7"/>
  <c r="N22" i="7"/>
  <c r="M22" i="7"/>
  <c r="Z21" i="7"/>
  <c r="O21" i="7"/>
  <c r="N21" i="7"/>
  <c r="M21" i="7"/>
  <c r="Z20" i="7"/>
  <c r="O20" i="7"/>
  <c r="N20" i="7"/>
  <c r="M20" i="7"/>
  <c r="Z19" i="7"/>
  <c r="O19" i="7"/>
  <c r="N19" i="7"/>
  <c r="Z18" i="7"/>
  <c r="O18" i="7"/>
  <c r="N18" i="7"/>
  <c r="M18" i="7"/>
  <c r="Z17" i="7"/>
  <c r="O17" i="7"/>
  <c r="N17" i="7"/>
  <c r="M17" i="7"/>
  <c r="Z16" i="7"/>
  <c r="O16" i="7"/>
  <c r="N16" i="7"/>
  <c r="M16" i="7"/>
  <c r="Z15" i="7"/>
  <c r="O15" i="7"/>
  <c r="N15" i="7"/>
  <c r="M15" i="7"/>
  <c r="Z14" i="7"/>
  <c r="O14" i="7"/>
  <c r="N14" i="7"/>
  <c r="M14" i="7"/>
  <c r="Z13" i="7"/>
  <c r="O13" i="7"/>
  <c r="N13" i="7"/>
  <c r="M13" i="7"/>
  <c r="Z12" i="7"/>
  <c r="O12" i="7"/>
  <c r="N12" i="7"/>
  <c r="M12" i="7"/>
  <c r="Z11" i="7"/>
  <c r="O11" i="7"/>
  <c r="N11" i="7"/>
  <c r="M11" i="7"/>
  <c r="Z10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O3" i="7"/>
  <c r="N3" i="7"/>
  <c r="M3" i="7"/>
  <c r="O2" i="7"/>
  <c r="N2" i="7"/>
  <c r="M2" i="7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35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X170" i="6"/>
  <c r="X171" i="6"/>
  <c r="X172" i="6"/>
  <c r="X173" i="6"/>
  <c r="X174" i="6"/>
  <c r="X175" i="6"/>
  <c r="X176" i="6"/>
  <c r="N170" i="6"/>
  <c r="N171" i="6"/>
  <c r="N172" i="6"/>
  <c r="N173" i="6"/>
  <c r="N174" i="6"/>
  <c r="N175" i="6"/>
  <c r="N176" i="6"/>
  <c r="M170" i="6"/>
  <c r="M171" i="6"/>
  <c r="M172" i="6"/>
  <c r="M173" i="6"/>
  <c r="M174" i="6"/>
  <c r="M175" i="6"/>
  <c r="M176" i="6"/>
  <c r="L170" i="6"/>
  <c r="L171" i="6"/>
  <c r="L172" i="6"/>
  <c r="L173" i="6"/>
  <c r="L174" i="6"/>
  <c r="L175" i="6"/>
  <c r="L176" i="6"/>
  <c r="H170" i="6"/>
  <c r="H171" i="6"/>
  <c r="H172" i="6"/>
  <c r="H173" i="6"/>
  <c r="H174" i="6"/>
  <c r="H175" i="6"/>
  <c r="H176" i="6"/>
  <c r="X86" i="6"/>
  <c r="X87" i="6"/>
  <c r="X88" i="6"/>
  <c r="X89" i="6"/>
  <c r="X90" i="6"/>
  <c r="X91" i="6"/>
  <c r="X92" i="6"/>
  <c r="N86" i="6"/>
  <c r="N87" i="6"/>
  <c r="N88" i="6"/>
  <c r="N89" i="6"/>
  <c r="N90" i="6"/>
  <c r="N91" i="6"/>
  <c r="N92" i="6"/>
  <c r="M86" i="6"/>
  <c r="M87" i="6"/>
  <c r="M88" i="6"/>
  <c r="M89" i="6"/>
  <c r="M90" i="6"/>
  <c r="M91" i="6"/>
  <c r="M92" i="6"/>
  <c r="L86" i="6"/>
  <c r="L87" i="6"/>
  <c r="L88" i="6"/>
  <c r="L89" i="6"/>
  <c r="L90" i="6"/>
  <c r="L91" i="6"/>
  <c r="L92" i="6"/>
  <c r="L85" i="6"/>
  <c r="W10" i="6"/>
  <c r="W11" i="6"/>
  <c r="W12" i="6"/>
  <c r="W13" i="6"/>
  <c r="X43" i="6"/>
  <c r="X44" i="6"/>
  <c r="X45" i="6"/>
  <c r="X46" i="6"/>
  <c r="X47" i="6"/>
  <c r="X48" i="6"/>
  <c r="X49" i="6"/>
  <c r="X50" i="6"/>
  <c r="N44" i="6"/>
  <c r="N45" i="6"/>
  <c r="N46" i="6"/>
  <c r="N47" i="6"/>
  <c r="N48" i="6"/>
  <c r="N49" i="6"/>
  <c r="N50" i="6"/>
  <c r="M44" i="6"/>
  <c r="M45" i="6"/>
  <c r="M46" i="6"/>
  <c r="M47" i="6"/>
  <c r="M48" i="6"/>
  <c r="M49" i="6"/>
  <c r="M50" i="6"/>
  <c r="L44" i="6"/>
  <c r="L45" i="6"/>
  <c r="L46" i="6"/>
  <c r="L47" i="6"/>
  <c r="L48" i="6"/>
  <c r="L49" i="6"/>
  <c r="L50" i="6"/>
  <c r="H44" i="6"/>
  <c r="H45" i="6"/>
  <c r="H46" i="6"/>
  <c r="H47" i="6"/>
  <c r="H48" i="6"/>
  <c r="H49" i="6"/>
  <c r="H50" i="6"/>
  <c r="L11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H3" i="6"/>
  <c r="H4" i="6"/>
  <c r="H5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2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M85" i="6"/>
  <c r="N85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L142" i="6"/>
  <c r="M142" i="6"/>
  <c r="N142" i="6"/>
  <c r="L143" i="6"/>
  <c r="M143" i="6"/>
  <c r="N143" i="6"/>
  <c r="L144" i="6"/>
  <c r="M144" i="6"/>
  <c r="N144" i="6"/>
  <c r="L145" i="6"/>
  <c r="M145" i="6"/>
  <c r="N145" i="6"/>
  <c r="L146" i="6"/>
  <c r="M146" i="6"/>
  <c r="N146" i="6"/>
  <c r="L147" i="6"/>
  <c r="M147" i="6"/>
  <c r="N147" i="6"/>
  <c r="L148" i="6"/>
  <c r="M148" i="6"/>
  <c r="N148" i="6"/>
  <c r="L149" i="6"/>
  <c r="M149" i="6"/>
  <c r="N149" i="6"/>
  <c r="L150" i="6"/>
  <c r="M150" i="6"/>
  <c r="N150" i="6"/>
  <c r="L151" i="6"/>
  <c r="M151" i="6"/>
  <c r="N151" i="6"/>
  <c r="L152" i="6"/>
  <c r="M152" i="6"/>
  <c r="N152" i="6"/>
  <c r="L153" i="6"/>
  <c r="M153" i="6"/>
  <c r="N153" i="6"/>
  <c r="L154" i="6"/>
  <c r="M154" i="6"/>
  <c r="N154" i="6"/>
  <c r="L155" i="6"/>
  <c r="M155" i="6"/>
  <c r="N155" i="6"/>
  <c r="L156" i="6"/>
  <c r="M156" i="6"/>
  <c r="N156" i="6"/>
  <c r="L157" i="6"/>
  <c r="M157" i="6"/>
  <c r="N157" i="6"/>
  <c r="L158" i="6"/>
  <c r="M158" i="6"/>
  <c r="N158" i="6"/>
  <c r="L159" i="6"/>
  <c r="M159" i="6"/>
  <c r="N159" i="6"/>
  <c r="L160" i="6"/>
  <c r="M160" i="6"/>
  <c r="N160" i="6"/>
  <c r="L161" i="6"/>
  <c r="M161" i="6"/>
  <c r="N161" i="6"/>
  <c r="L162" i="6"/>
  <c r="M162" i="6"/>
  <c r="N162" i="6"/>
  <c r="L163" i="6"/>
  <c r="M163" i="6"/>
  <c r="N163" i="6"/>
  <c r="L164" i="6"/>
  <c r="M164" i="6"/>
  <c r="N164" i="6"/>
  <c r="L165" i="6"/>
  <c r="M165" i="6"/>
  <c r="N165" i="6"/>
  <c r="L166" i="6"/>
  <c r="M166" i="6"/>
  <c r="N166" i="6"/>
  <c r="L167" i="6"/>
  <c r="M167" i="6"/>
  <c r="N167" i="6"/>
  <c r="L168" i="6"/>
  <c r="M168" i="6"/>
  <c r="N168" i="6"/>
  <c r="L169" i="6"/>
  <c r="M169" i="6"/>
  <c r="N169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M2" i="6"/>
  <c r="N2" i="6"/>
  <c r="L2" i="6"/>
  <c r="A32" i="6"/>
</calcChain>
</file>

<file path=xl/sharedStrings.xml><?xml version="1.0" encoding="utf-8"?>
<sst xmlns="http://schemas.openxmlformats.org/spreadsheetml/2006/main" count="3907" uniqueCount="185">
  <si>
    <t>ID</t>
    <phoneticPr fontId="1" type="noConversion"/>
  </si>
  <si>
    <t>label</t>
    <phoneticPr fontId="1" type="noConversion"/>
  </si>
  <si>
    <t>precision</t>
    <phoneticPr fontId="1" type="noConversion"/>
  </si>
  <si>
    <t>recall</t>
  </si>
  <si>
    <t>f1-score</t>
  </si>
  <si>
    <t>support</t>
  </si>
  <si>
    <t>baseline_f1</t>
    <phoneticPr fontId="1" type="noConversion"/>
  </si>
  <si>
    <t>macro f1</t>
    <phoneticPr fontId="1" type="noConversion"/>
  </si>
  <si>
    <t>micro f1</t>
    <phoneticPr fontId="1" type="noConversion"/>
  </si>
  <si>
    <t>baseline</t>
    <phoneticPr fontId="1" type="noConversion"/>
  </si>
  <si>
    <t>dataset</t>
    <phoneticPr fontId="1" type="noConversion"/>
  </si>
  <si>
    <t>topic</t>
    <phoneticPr fontId="1" type="noConversion"/>
  </si>
  <si>
    <t>Experiment</t>
    <phoneticPr fontId="1" type="noConversion"/>
  </si>
  <si>
    <t>difference_f1</t>
    <phoneticPr fontId="1" type="noConversion"/>
  </si>
  <si>
    <t>difference_recall</t>
    <phoneticPr fontId="1" type="noConversion"/>
  </si>
  <si>
    <t>difference_precision</t>
    <phoneticPr fontId="1" type="noConversion"/>
  </si>
  <si>
    <t>baseline_precision</t>
    <phoneticPr fontId="1" type="noConversion"/>
  </si>
  <si>
    <t>baseline_recall</t>
    <phoneticPr fontId="1" type="noConversion"/>
  </si>
  <si>
    <t>framing</t>
    <phoneticPr fontId="1" type="noConversion"/>
  </si>
  <si>
    <t>macro precision</t>
    <phoneticPr fontId="1" type="noConversion"/>
  </si>
  <si>
    <t>macro recall</t>
    <phoneticPr fontId="1" type="noConversion"/>
  </si>
  <si>
    <t>micro recall</t>
    <phoneticPr fontId="1" type="noConversion"/>
  </si>
  <si>
    <t xml:space="preserve">micro precison </t>
    <phoneticPr fontId="1" type="noConversion"/>
  </si>
  <si>
    <t>n=0.1_swap</t>
    <phoneticPr fontId="1" type="noConversion"/>
  </si>
  <si>
    <t>n=0.3_swap</t>
    <phoneticPr fontId="1" type="noConversion"/>
  </si>
  <si>
    <t>n=0.5_swap</t>
    <phoneticPr fontId="1" type="noConversion"/>
  </si>
  <si>
    <t>n=0.7_swap</t>
    <phoneticPr fontId="1" type="noConversion"/>
  </si>
  <si>
    <t>n=0.9_swap</t>
    <phoneticPr fontId="1" type="noConversion"/>
  </si>
  <si>
    <t>n=0.1_syn</t>
    <phoneticPr fontId="1" type="noConversion"/>
  </si>
  <si>
    <t>n=0.3_syn</t>
    <phoneticPr fontId="1" type="noConversion"/>
  </si>
  <si>
    <t>n=0.5_syn</t>
    <phoneticPr fontId="1" type="noConversion"/>
  </si>
  <si>
    <t>n=0.7_syn</t>
    <phoneticPr fontId="1" type="noConversion"/>
  </si>
  <si>
    <t>n=0.9_syn</t>
    <phoneticPr fontId="1" type="noConversion"/>
  </si>
  <si>
    <t>swap</t>
    <phoneticPr fontId="1" type="noConversion"/>
  </si>
  <si>
    <t>syn</t>
    <phoneticPr fontId="1" type="noConversion"/>
  </si>
  <si>
    <t>bt</t>
    <phoneticPr fontId="1" type="noConversion"/>
  </si>
  <si>
    <t>manifesto</t>
    <phoneticPr fontId="1" type="noConversion"/>
  </si>
  <si>
    <t>n=0.1_bt</t>
    <phoneticPr fontId="1" type="noConversion"/>
  </si>
  <si>
    <t>n=0.3_bt</t>
    <phoneticPr fontId="1" type="noConversion"/>
  </si>
  <si>
    <t>n=0.5_bt</t>
    <phoneticPr fontId="1" type="noConversion"/>
  </si>
  <si>
    <t>n=0.7_bt</t>
    <phoneticPr fontId="1" type="noConversion"/>
  </si>
  <si>
    <t>n=0.9_bt</t>
    <phoneticPr fontId="1" type="noConversion"/>
  </si>
  <si>
    <t>n=0.1_all</t>
    <phoneticPr fontId="1" type="noConversion"/>
  </si>
  <si>
    <t>n=0.3_all</t>
    <phoneticPr fontId="1" type="noConversion"/>
  </si>
  <si>
    <t>n=0.5_all</t>
    <phoneticPr fontId="1" type="noConversion"/>
  </si>
  <si>
    <t>n=0.7_all</t>
    <phoneticPr fontId="1" type="noConversion"/>
  </si>
  <si>
    <t>n=0.9_all</t>
    <phoneticPr fontId="1" type="noConversion"/>
  </si>
  <si>
    <t>all_support</t>
    <phoneticPr fontId="1" type="noConversion"/>
  </si>
  <si>
    <t>Ratio</t>
    <phoneticPr fontId="1" type="noConversion"/>
  </si>
  <si>
    <t>Method</t>
    <phoneticPr fontId="1" type="noConversion"/>
  </si>
  <si>
    <t>all</t>
    <phoneticPr fontId="1" type="noConversion"/>
  </si>
  <si>
    <t>n=1_swap</t>
    <phoneticPr fontId="1" type="noConversion"/>
  </si>
  <si>
    <t>n=1_syn</t>
    <phoneticPr fontId="1" type="noConversion"/>
  </si>
  <si>
    <t>n=1_all</t>
    <phoneticPr fontId="1" type="noConversion"/>
  </si>
  <si>
    <t>accuracy</t>
    <phoneticPr fontId="1" type="noConversion"/>
  </si>
  <si>
    <t>swap</t>
  </si>
  <si>
    <t>syn</t>
  </si>
  <si>
    <t>bt</t>
  </si>
  <si>
    <t>all</t>
  </si>
  <si>
    <t>Method_label</t>
    <phoneticPr fontId="1" type="noConversion"/>
  </si>
  <si>
    <t>r=0.1_swap</t>
  </si>
  <si>
    <t>r=0.3_swap</t>
  </si>
  <si>
    <t>r=0.5_swap</t>
  </si>
  <si>
    <t>r=0.7_swap</t>
  </si>
  <si>
    <t>r=0.9_swap</t>
  </si>
  <si>
    <t>r=1_swap</t>
  </si>
  <si>
    <t>r=0.1_syn</t>
  </si>
  <si>
    <t>r=0.3_syn</t>
  </si>
  <si>
    <t>r=0.5_syn</t>
  </si>
  <si>
    <t>r=0.7_syn</t>
  </si>
  <si>
    <t>r=0.9_syn</t>
  </si>
  <si>
    <t>r=1_syn</t>
  </si>
  <si>
    <t>r=0.1_bt</t>
  </si>
  <si>
    <t>r=0.3_bt</t>
  </si>
  <si>
    <t>r=0.5_bt</t>
  </si>
  <si>
    <t>r=0.7_bt</t>
  </si>
  <si>
    <t>r=0.9_bt</t>
  </si>
  <si>
    <t>r=0.1_all</t>
  </si>
  <si>
    <t>r=0.3_all</t>
  </si>
  <si>
    <t>r=0.5_all</t>
  </si>
  <si>
    <t>r=0.7_all</t>
  </si>
  <si>
    <t>r=0.9_all</t>
  </si>
  <si>
    <t>r=1_all</t>
  </si>
  <si>
    <t>r=0.05_swap</t>
  </si>
  <si>
    <t>r=0.15_swap</t>
  </si>
  <si>
    <t>r=0.2_swap</t>
  </si>
  <si>
    <t>r=0.25_swap</t>
  </si>
  <si>
    <t>r=0.05_syn</t>
  </si>
  <si>
    <t>r=0.15_syn</t>
  </si>
  <si>
    <t>r=0.2_syn</t>
  </si>
  <si>
    <t>r=0.25_syn</t>
  </si>
  <si>
    <t>r=0.05_bt</t>
  </si>
  <si>
    <t>r=0.15_bt</t>
  </si>
  <si>
    <t>r=0.2_bt</t>
  </si>
  <si>
    <t>r=0.25_bt</t>
  </si>
  <si>
    <t>r=0.05_all</t>
  </si>
  <si>
    <t>r=0.15_all</t>
  </si>
  <si>
    <t>r=0.2_all</t>
  </si>
  <si>
    <t>r=0.25_all</t>
  </si>
  <si>
    <t>0_precision</t>
  </si>
  <si>
    <t>0_recall</t>
  </si>
  <si>
    <t>0_f1</t>
  </si>
  <si>
    <t>Data Augmentation</t>
    <phoneticPr fontId="1" type="noConversion"/>
  </si>
  <si>
    <t>Category</t>
    <phoneticPr fontId="1" type="noConversion"/>
  </si>
  <si>
    <t>label_text</t>
    <phoneticPr fontId="1" type="noConversion"/>
  </si>
  <si>
    <t>number_training</t>
    <phoneticPr fontId="1" type="noConversion"/>
  </si>
  <si>
    <t>number</t>
    <phoneticPr fontId="1" type="noConversion"/>
  </si>
  <si>
    <t>Freedom and Democracy</t>
  </si>
  <si>
    <t>Economy</t>
    <phoneticPr fontId="1" type="noConversion"/>
  </si>
  <si>
    <t>Welfare and Quality of Life</t>
  </si>
  <si>
    <t>Fabric of Society</t>
    <phoneticPr fontId="1" type="noConversion"/>
  </si>
  <si>
    <t>Social Group</t>
  </si>
  <si>
    <t>14: External Regulation and Reputation</t>
  </si>
  <si>
    <t xml:space="preserve">0: Other     </t>
    <phoneticPr fontId="1" type="noConversion"/>
  </si>
  <si>
    <t xml:space="preserve">1: Economic                      </t>
    <phoneticPr fontId="1" type="noConversion"/>
  </si>
  <si>
    <t xml:space="preserve">2: Capacity and Resources       </t>
    <phoneticPr fontId="1" type="noConversion"/>
  </si>
  <si>
    <t xml:space="preserve">3: Morality                              </t>
    <phoneticPr fontId="1" type="noConversion"/>
  </si>
  <si>
    <t xml:space="preserve">4: Fairness and Equality          </t>
    <phoneticPr fontId="1" type="noConversion"/>
  </si>
  <si>
    <t xml:space="preserve">6: Policy Prescription and Evaluation      </t>
    <phoneticPr fontId="1" type="noConversion"/>
  </si>
  <si>
    <t xml:space="preserve">8: Security and Defence                  </t>
    <phoneticPr fontId="1" type="noConversion"/>
  </si>
  <si>
    <t xml:space="preserve">7: Crime and Punishment                  </t>
    <phoneticPr fontId="1" type="noConversion"/>
  </si>
  <si>
    <t xml:space="preserve">9: Health and Safety                   </t>
    <phoneticPr fontId="1" type="noConversion"/>
  </si>
  <si>
    <t xml:space="preserve">10: Quality of Life                     </t>
    <phoneticPr fontId="1" type="noConversion"/>
  </si>
  <si>
    <t xml:space="preserve">11: Cultural Identity                     </t>
    <phoneticPr fontId="1" type="noConversion"/>
  </si>
  <si>
    <t xml:space="preserve">12: Public Sentiment                   </t>
    <phoneticPr fontId="1" type="noConversion"/>
  </si>
  <si>
    <t xml:space="preserve">13: Political                           </t>
    <phoneticPr fontId="1" type="noConversion"/>
  </si>
  <si>
    <t xml:space="preserve">Other     </t>
  </si>
  <si>
    <t xml:space="preserve">Economic                      </t>
  </si>
  <si>
    <t xml:space="preserve">Capacity and Resources       </t>
  </si>
  <si>
    <t xml:space="preserve">Morality                              </t>
  </si>
  <si>
    <t xml:space="preserve">Fairness and Equality          </t>
  </si>
  <si>
    <t xml:space="preserve">Policy Prescription and Evaluation      </t>
  </si>
  <si>
    <t xml:space="preserve">Crime and Punishment                  </t>
  </si>
  <si>
    <t xml:space="preserve">Security and Defence                  </t>
  </si>
  <si>
    <t xml:space="preserve">Health and Safety                   </t>
  </si>
  <si>
    <t xml:space="preserve">Quality of Life                     </t>
  </si>
  <si>
    <t xml:space="preserve">Cultural Identity                     </t>
  </si>
  <si>
    <t xml:space="preserve">Public Sentiment                   </t>
  </si>
  <si>
    <t xml:space="preserve">Political                           </t>
  </si>
  <si>
    <t>External Regulation and Reputation</t>
  </si>
  <si>
    <t>labels</t>
  </si>
  <si>
    <t>length</t>
  </si>
  <si>
    <t>length</t>
    <phoneticPr fontId="1" type="noConversion"/>
  </si>
  <si>
    <t>0: Other, Miscellaneous, and Human Interest</t>
    <phoneticPr fontId="1" type="noConversion"/>
  </si>
  <si>
    <t>1: Macroeconomics</t>
    <phoneticPr fontId="1" type="noConversion"/>
  </si>
  <si>
    <t>2: Civil Rights, Minority Issues, and Civil Liberties</t>
    <phoneticPr fontId="1" type="noConversion"/>
  </si>
  <si>
    <t>3: Health</t>
    <phoneticPr fontId="1" type="noConversion"/>
  </si>
  <si>
    <t>4: Agriculture</t>
    <phoneticPr fontId="1" type="noConversion"/>
  </si>
  <si>
    <t>5: Labor and Employment</t>
    <phoneticPr fontId="1" type="noConversion"/>
  </si>
  <si>
    <t>6: Education</t>
    <phoneticPr fontId="1" type="noConversion"/>
  </si>
  <si>
    <t>7: Environment</t>
    <phoneticPr fontId="1" type="noConversion"/>
  </si>
  <si>
    <t>31: Churches and Religion</t>
    <phoneticPr fontId="1" type="noConversion"/>
  </si>
  <si>
    <t>8: Energy</t>
    <phoneticPr fontId="1" type="noConversion"/>
  </si>
  <si>
    <t>10: Transportation</t>
    <phoneticPr fontId="1" type="noConversion"/>
  </si>
  <si>
    <t>12: Law, Crime, and Family Issues</t>
    <phoneticPr fontId="1" type="noConversion"/>
  </si>
  <si>
    <t>13: Social Welfare</t>
    <phoneticPr fontId="1" type="noConversion"/>
  </si>
  <si>
    <t>14: Community Development and Housing Issues</t>
    <phoneticPr fontId="1" type="noConversion"/>
  </si>
  <si>
    <t>15: Banking, Finance, and Domestic Commerce</t>
    <phoneticPr fontId="1" type="noConversion"/>
  </si>
  <si>
    <t>16: Defense</t>
    <phoneticPr fontId="1" type="noConversion"/>
  </si>
  <si>
    <t>17: Space, Science, Technology and Communications</t>
    <phoneticPr fontId="1" type="noConversion"/>
  </si>
  <si>
    <t>18: Foreign Trade</t>
    <phoneticPr fontId="1" type="noConversion"/>
  </si>
  <si>
    <t>19: International Affairs and Foreign Aid</t>
    <phoneticPr fontId="1" type="noConversion"/>
  </si>
  <si>
    <t>20: Government Operations</t>
    <phoneticPr fontId="1" type="noConversion"/>
  </si>
  <si>
    <t>21: Public Lands and Water Management</t>
    <phoneticPr fontId="1" type="noConversion"/>
  </si>
  <si>
    <t>24: State and Local Government Administration</t>
    <phoneticPr fontId="1" type="noConversion"/>
  </si>
  <si>
    <t>26: Weather and Natural Disasters</t>
    <phoneticPr fontId="1" type="noConversion"/>
  </si>
  <si>
    <t>27: Fires</t>
    <phoneticPr fontId="1" type="noConversion"/>
  </si>
  <si>
    <t>28: Arts and Entertainment</t>
    <phoneticPr fontId="1" type="noConversion"/>
  </si>
  <si>
    <t>29: Sports and Recreation</t>
    <phoneticPr fontId="1" type="noConversion"/>
  </si>
  <si>
    <t>30: Death Notices</t>
    <phoneticPr fontId="1" type="noConversion"/>
  </si>
  <si>
    <t xml:space="preserve">5: Legality Constitutionality Jurisdiction             </t>
    <phoneticPr fontId="1" type="noConversion"/>
  </si>
  <si>
    <t>n=1_bt</t>
    <phoneticPr fontId="1" type="noConversion"/>
  </si>
  <si>
    <t>bt</t>
    <phoneticPr fontId="1" type="noConversion"/>
  </si>
  <si>
    <t xml:space="preserve">Legality Constitutionality Jurisdiction       </t>
    <phoneticPr fontId="1" type="noConversion"/>
  </si>
  <si>
    <t>True Label Counts</t>
    <phoneticPr fontId="1" type="noConversion"/>
  </si>
  <si>
    <t>External Relations</t>
    <phoneticPr fontId="1" type="noConversion"/>
  </si>
  <si>
    <t>1: External Relations</t>
    <phoneticPr fontId="1" type="noConversion"/>
  </si>
  <si>
    <t>2: Freedom and Democracy</t>
    <phoneticPr fontId="1" type="noConversion"/>
  </si>
  <si>
    <t>3: Political System</t>
    <phoneticPr fontId="1" type="noConversion"/>
  </si>
  <si>
    <t>4: Economy</t>
    <phoneticPr fontId="1" type="noConversion"/>
  </si>
  <si>
    <t>5: Welfare and Quality of Life</t>
    <phoneticPr fontId="1" type="noConversion"/>
  </si>
  <si>
    <t>6: Fabric of Society</t>
    <phoneticPr fontId="1" type="noConversion"/>
  </si>
  <si>
    <t>7: Social Group</t>
    <phoneticPr fontId="1" type="noConversion"/>
  </si>
  <si>
    <t>Political System</t>
    <phoneticPr fontId="1" type="noConversion"/>
  </si>
  <si>
    <t>Acuracy_difference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</si>
</sst>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  <xf numFmtId="0" fontId="2" fillId="0" borderId="0" xfId="0" applyFont="1"/>
    <xf numFmtId="176" fontId="0" fillId="0" borderId="0" xfId="0" applyNumberFormat="1" applyAlignment="1">
      <alignment vertical="center"/>
    </xf>
    <xf numFmtId="176" fontId="0" fillId="4" borderId="0" xfId="0" applyNumberFormat="1" applyFill="1"/>
    <xf numFmtId="176" fontId="0" fillId="0" borderId="0" xfId="0" applyNumberFormat="1"/>
    <xf numFmtId="177" fontId="0" fillId="5" borderId="0" xfId="0" applyNumberFormat="1" applyFill="1"/>
    <xf numFmtId="177" fontId="0" fillId="7" borderId="0" xfId="0" applyNumberFormat="1" applyFill="1"/>
    <xf numFmtId="177" fontId="0" fillId="0" borderId="0" xfId="0" applyNumberFormat="1"/>
    <xf numFmtId="0" fontId="3" fillId="0" borderId="0" xfId="0" applyFont="1"/>
    <xf numFmtId="0" fontId="0" fillId="8" borderId="0" xfId="0" applyFill="1"/>
    <xf numFmtId="176" fontId="0" fillId="8" borderId="0" xfId="0" applyNumberFormat="1" applyFill="1"/>
  </cellXfs>
  <cellStyles count="1">
    <cellStyle name="Normal" xfId="0" builtinId="0"/>
  </cellStyles>
  <dxfs count="1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2935-ECA8-4869-86B5-97C7F294D10C}">
  <sheetPr filterMode="1"/>
  <dimension ref="A1:AB1166"/>
  <sheetViews>
    <sheetView tabSelected="1" zoomScale="70" zoomScaleNormal="70" workbookViewId="0">
      <pane xSplit="3" ySplit="2" topLeftCell="N642" activePane="bottomRight" state="frozen"/>
      <selection pane="topRight" activeCell="D1" sqref="D1"/>
      <selection pane="bottomLeft" activeCell="A3" sqref="A3"/>
      <selection pane="bottomRight" activeCell="P661" sqref="P661"/>
    </sheetView>
  </sheetViews>
  <sheetFormatPr defaultRowHeight="14" x14ac:dyDescent="0.3"/>
  <cols>
    <col min="2" max="2" width="10.1640625" bestFit="1" customWidth="1"/>
    <col min="4" max="4" width="8.6640625" style="14"/>
    <col min="5" max="5" width="36.6640625" bestFit="1" customWidth="1"/>
    <col min="10" max="10" width="15.83203125" bestFit="1" customWidth="1"/>
    <col min="11" max="11" width="12.58203125" bestFit="1" customWidth="1"/>
    <col min="12" max="12" width="9.83203125" bestFit="1" customWidth="1"/>
    <col min="13" max="13" width="17.1640625" bestFit="1" customWidth="1"/>
    <col min="14" max="14" width="13.9140625" bestFit="1" customWidth="1"/>
    <col min="15" max="15" width="11.1640625" bestFit="1" customWidth="1"/>
    <col min="16" max="16" width="14.08203125" bestFit="1" customWidth="1"/>
    <col min="17" max="17" width="10.83203125" bestFit="1" customWidth="1"/>
    <col min="23" max="23" width="19.58203125" bestFit="1" customWidth="1"/>
    <col min="24" max="24" width="10.4140625" bestFit="1" customWidth="1"/>
    <col min="25" max="25" width="8.9140625" style="3" customWidth="1"/>
    <col min="26" max="27" width="28.75" customWidth="1"/>
    <col min="28" max="28" width="15.9140625" bestFit="1" customWidth="1"/>
  </cols>
  <sheetData>
    <row r="1" spans="1:28" x14ac:dyDescent="0.3">
      <c r="A1" s="4" t="s">
        <v>0</v>
      </c>
      <c r="B1" s="4" t="s">
        <v>10</v>
      </c>
      <c r="C1" s="4" t="s">
        <v>1</v>
      </c>
      <c r="D1" s="12" t="s">
        <v>142</v>
      </c>
      <c r="E1" s="4" t="s">
        <v>103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99</v>
      </c>
      <c r="K1" s="4" t="s">
        <v>100</v>
      </c>
      <c r="L1" s="4" t="s">
        <v>101</v>
      </c>
      <c r="M1" s="4" t="s">
        <v>15</v>
      </c>
      <c r="N1" s="4" t="s">
        <v>14</v>
      </c>
      <c r="O1" s="4" t="s">
        <v>13</v>
      </c>
      <c r="P1" s="4" t="s">
        <v>19</v>
      </c>
      <c r="Q1" s="4" t="s">
        <v>20</v>
      </c>
      <c r="R1" s="4" t="s">
        <v>7</v>
      </c>
      <c r="S1" s="4" t="s">
        <v>22</v>
      </c>
      <c r="T1" s="4" t="s">
        <v>21</v>
      </c>
      <c r="U1" s="4" t="s">
        <v>8</v>
      </c>
      <c r="V1" s="4" t="s">
        <v>54</v>
      </c>
      <c r="W1" s="4" t="s">
        <v>184</v>
      </c>
      <c r="X1" s="4" t="s">
        <v>12</v>
      </c>
      <c r="Y1" s="4" t="s">
        <v>48</v>
      </c>
      <c r="Z1" s="4" t="s">
        <v>59</v>
      </c>
      <c r="AA1" s="4" t="s">
        <v>102</v>
      </c>
      <c r="AB1" s="4" t="s">
        <v>174</v>
      </c>
    </row>
    <row r="2" spans="1:28" hidden="1" x14ac:dyDescent="0.3">
      <c r="A2" s="6">
        <v>1</v>
      </c>
      <c r="B2" t="s">
        <v>36</v>
      </c>
      <c r="C2" s="6">
        <v>1</v>
      </c>
      <c r="D2" s="6" t="b">
        <f>E2=VLOOKUP(C2,m_label_text!$A$2:$D$8,3,FALSE)</f>
        <v>1</v>
      </c>
      <c r="E2" s="6" t="str">
        <f>VLOOKUP(C2,m_label_text!$A$2:$D$8,3,FALSE)</f>
        <v>1: External Relations</v>
      </c>
      <c r="F2" s="6">
        <v>0.77400000000000002</v>
      </c>
      <c r="G2" s="6">
        <v>0.73899999999999999</v>
      </c>
      <c r="H2" s="6">
        <v>0.75600000000000001</v>
      </c>
      <c r="I2" s="6">
        <v>184</v>
      </c>
      <c r="J2" s="6">
        <v>0.77400000000000002</v>
      </c>
      <c r="K2" s="6">
        <v>0.73899999999999999</v>
      </c>
      <c r="L2" s="6">
        <v>0.75600000000000001</v>
      </c>
      <c r="M2" s="6">
        <f t="shared" ref="M2:M33" si="0">F2-J2</f>
        <v>0</v>
      </c>
      <c r="N2" s="6">
        <f t="shared" ref="N2:N33" si="1">G2-K2</f>
        <v>0</v>
      </c>
      <c r="O2" s="6">
        <f t="shared" ref="O2:O33" si="2">H2-L2</f>
        <v>0</v>
      </c>
      <c r="P2" s="6">
        <v>0.67600000000000005</v>
      </c>
      <c r="Q2" s="6">
        <v>0.66400000000000003</v>
      </c>
      <c r="R2" s="6">
        <v>0.66900000000000004</v>
      </c>
      <c r="S2" s="6">
        <v>0.71499999999999997</v>
      </c>
      <c r="T2" s="6">
        <v>0.71899999999999997</v>
      </c>
      <c r="U2" s="6">
        <v>0.71699999999999997</v>
      </c>
      <c r="V2" s="6">
        <v>0.71899999999999997</v>
      </c>
      <c r="W2" s="6">
        <f>V2-$V$2</f>
        <v>0</v>
      </c>
      <c r="X2" s="6">
        <v>0</v>
      </c>
      <c r="Y2" s="6">
        <v>0</v>
      </c>
      <c r="Z2" s="6">
        <v>0</v>
      </c>
      <c r="AA2" s="6">
        <v>0</v>
      </c>
      <c r="AB2" s="6">
        <v>408</v>
      </c>
    </row>
    <row r="3" spans="1:28" hidden="1" x14ac:dyDescent="0.3">
      <c r="A3" s="1">
        <v>1</v>
      </c>
      <c r="B3" t="s">
        <v>36</v>
      </c>
      <c r="C3" s="3">
        <v>2</v>
      </c>
      <c r="D3" s="6">
        <f>VLOOKUP(C3,m_label_text!$A$2:$D$8,4,FALSE)</f>
        <v>28</v>
      </c>
      <c r="E3" s="6" t="str">
        <f>VLOOKUP(C3,m_label_text!$A$2:$D$8,3,FALSE)</f>
        <v>2: Freedom and Democracy</v>
      </c>
      <c r="F3" s="5">
        <v>0.53400000000000003</v>
      </c>
      <c r="G3">
        <v>0.45500000000000002</v>
      </c>
      <c r="H3">
        <v>0.49099999999999999</v>
      </c>
      <c r="I3" s="6">
        <v>104</v>
      </c>
      <c r="J3" s="5">
        <v>0.53400000000000003</v>
      </c>
      <c r="K3">
        <v>0.45500000000000002</v>
      </c>
      <c r="L3">
        <v>0.49099999999999999</v>
      </c>
      <c r="M3" s="6">
        <f t="shared" si="0"/>
        <v>0</v>
      </c>
      <c r="N3" s="6">
        <f t="shared" si="1"/>
        <v>0</v>
      </c>
      <c r="O3" s="6">
        <f t="shared" si="2"/>
        <v>0</v>
      </c>
      <c r="P3" s="6">
        <v>0.67600000000000005</v>
      </c>
      <c r="Q3" s="6">
        <v>0.66400000000000003</v>
      </c>
      <c r="R3" s="6">
        <v>0.66900000000000004</v>
      </c>
      <c r="S3" s="6">
        <v>0.71499999999999997</v>
      </c>
      <c r="T3" s="6">
        <v>0.71899999999999997</v>
      </c>
      <c r="U3" s="6">
        <v>0.71699999999999997</v>
      </c>
      <c r="V3" s="6">
        <v>0.71899999999999997</v>
      </c>
      <c r="W3" s="6">
        <f t="shared" ref="W3:W66" si="3">V3-$V$2</f>
        <v>0</v>
      </c>
      <c r="X3" s="6">
        <v>0</v>
      </c>
      <c r="Y3" s="6">
        <v>0</v>
      </c>
      <c r="Z3" s="6">
        <v>0</v>
      </c>
      <c r="AA3" s="6">
        <v>0</v>
      </c>
      <c r="AB3" s="6">
        <v>142</v>
      </c>
    </row>
    <row r="4" spans="1:28" hidden="1" x14ac:dyDescent="0.3">
      <c r="A4" s="1">
        <v>1</v>
      </c>
      <c r="B4" t="s">
        <v>36</v>
      </c>
      <c r="C4" s="3">
        <v>3</v>
      </c>
      <c r="D4" s="6">
        <f>VLOOKUP(C4,m_label_text!$A$2:$D$8,4,FALSE)</f>
        <v>25</v>
      </c>
      <c r="E4" s="6" t="str">
        <f>VLOOKUP(C4,m_label_text!$A$2:$D$8,3,FALSE)</f>
        <v>3: Political System</v>
      </c>
      <c r="F4" s="5">
        <v>0.59899999999999998</v>
      </c>
      <c r="G4">
        <v>0.56100000000000005</v>
      </c>
      <c r="H4">
        <v>0.57899999999999996</v>
      </c>
      <c r="I4" s="6">
        <v>220</v>
      </c>
      <c r="J4" s="5">
        <v>0.59899999999999998</v>
      </c>
      <c r="K4">
        <v>0.56100000000000005</v>
      </c>
      <c r="L4">
        <v>0.57899999999999996</v>
      </c>
      <c r="M4" s="6">
        <f t="shared" si="0"/>
        <v>0</v>
      </c>
      <c r="N4" s="6">
        <f t="shared" si="1"/>
        <v>0</v>
      </c>
      <c r="O4" s="6">
        <f t="shared" si="2"/>
        <v>0</v>
      </c>
      <c r="P4" s="6">
        <v>0.67600000000000005</v>
      </c>
      <c r="Q4" s="6">
        <v>0.66400000000000003</v>
      </c>
      <c r="R4" s="6">
        <v>0.66900000000000004</v>
      </c>
      <c r="S4" s="6">
        <v>0.71499999999999997</v>
      </c>
      <c r="T4" s="6">
        <v>0.71899999999999997</v>
      </c>
      <c r="U4" s="6">
        <v>0.71699999999999997</v>
      </c>
      <c r="V4" s="6">
        <v>0.71899999999999997</v>
      </c>
      <c r="W4" s="6">
        <f t="shared" si="3"/>
        <v>0</v>
      </c>
      <c r="X4" s="6">
        <v>0</v>
      </c>
      <c r="Y4" s="6">
        <v>0</v>
      </c>
      <c r="Z4" s="6">
        <v>0</v>
      </c>
      <c r="AA4" s="6">
        <v>0</v>
      </c>
      <c r="AB4" s="6">
        <v>370</v>
      </c>
    </row>
    <row r="5" spans="1:28" hidden="1" x14ac:dyDescent="0.3">
      <c r="A5" s="1">
        <v>1</v>
      </c>
      <c r="B5" t="s">
        <v>36</v>
      </c>
      <c r="C5" s="3">
        <v>4</v>
      </c>
      <c r="D5" s="6">
        <f>VLOOKUP(C5,m_label_text!$A$2:$D$8,4,FALSE)</f>
        <v>30</v>
      </c>
      <c r="E5" s="6" t="str">
        <f>VLOOKUP(C5,m_label_text!$A$2:$D$8,3,FALSE)</f>
        <v>4: Economy</v>
      </c>
      <c r="F5" s="5">
        <v>0.77200000000000002</v>
      </c>
      <c r="G5">
        <v>0.80400000000000005</v>
      </c>
      <c r="H5">
        <v>0.78700000000000003</v>
      </c>
      <c r="I5" s="6">
        <v>377</v>
      </c>
      <c r="J5" s="5">
        <v>0.77200000000000002</v>
      </c>
      <c r="K5">
        <v>0.80400000000000005</v>
      </c>
      <c r="L5">
        <v>0.78700000000000003</v>
      </c>
      <c r="M5" s="6">
        <f t="shared" si="0"/>
        <v>0</v>
      </c>
      <c r="N5" s="6">
        <f t="shared" si="1"/>
        <v>0</v>
      </c>
      <c r="O5" s="6">
        <f t="shared" si="2"/>
        <v>0</v>
      </c>
      <c r="P5" s="6">
        <v>0.67600000000000005</v>
      </c>
      <c r="Q5" s="6">
        <v>0.66400000000000003</v>
      </c>
      <c r="R5" s="6">
        <v>0.66900000000000004</v>
      </c>
      <c r="S5" s="6">
        <v>0.71499999999999997</v>
      </c>
      <c r="T5" s="6">
        <v>0.71899999999999997</v>
      </c>
      <c r="U5" s="6">
        <v>0.71699999999999997</v>
      </c>
      <c r="V5" s="6">
        <v>0.71899999999999997</v>
      </c>
      <c r="W5" s="6">
        <f t="shared" si="3"/>
        <v>0</v>
      </c>
      <c r="X5" s="6">
        <v>0</v>
      </c>
      <c r="Y5" s="6">
        <v>0</v>
      </c>
      <c r="Z5" s="6">
        <v>0</v>
      </c>
      <c r="AA5" s="6" t="s">
        <v>33</v>
      </c>
      <c r="AB5" s="6">
        <v>909</v>
      </c>
    </row>
    <row r="6" spans="1:28" hidden="1" x14ac:dyDescent="0.3">
      <c r="A6" s="1">
        <v>1</v>
      </c>
      <c r="B6" t="s">
        <v>36</v>
      </c>
      <c r="C6" s="3">
        <v>5</v>
      </c>
      <c r="D6" s="6">
        <f>VLOOKUP(C6,m_label_text!$A$2:$D$8,4,FALSE)</f>
        <v>28</v>
      </c>
      <c r="E6" s="6" t="str">
        <f>VLOOKUP(C6,m_label_text!$A$2:$D$8,3,FALSE)</f>
        <v>5: Welfare and Quality of Life</v>
      </c>
      <c r="F6" s="5">
        <v>0.77100000000000002</v>
      </c>
      <c r="G6">
        <v>0.79700000000000004</v>
      </c>
      <c r="H6">
        <v>0.78400000000000003</v>
      </c>
      <c r="I6" s="6">
        <v>528</v>
      </c>
      <c r="J6" s="5">
        <v>0.77100000000000002</v>
      </c>
      <c r="K6">
        <v>0.79700000000000004</v>
      </c>
      <c r="L6">
        <v>0.78400000000000003</v>
      </c>
      <c r="M6" s="6">
        <f t="shared" si="0"/>
        <v>0</v>
      </c>
      <c r="N6" s="6">
        <f t="shared" si="1"/>
        <v>0</v>
      </c>
      <c r="O6" s="6">
        <f t="shared" si="2"/>
        <v>0</v>
      </c>
      <c r="P6" s="6">
        <v>0.67600000000000005</v>
      </c>
      <c r="Q6" s="6">
        <v>0.66400000000000003</v>
      </c>
      <c r="R6" s="6">
        <v>0.66900000000000004</v>
      </c>
      <c r="S6" s="6">
        <v>0.71499999999999997</v>
      </c>
      <c r="T6" s="6">
        <v>0.71899999999999997</v>
      </c>
      <c r="U6" s="6">
        <v>0.71699999999999997</v>
      </c>
      <c r="V6" s="6">
        <v>0.71899999999999997</v>
      </c>
      <c r="W6" s="6">
        <f t="shared" si="3"/>
        <v>0</v>
      </c>
      <c r="X6" s="6">
        <v>0</v>
      </c>
      <c r="Y6" s="6">
        <v>0</v>
      </c>
      <c r="Z6" s="6">
        <v>0</v>
      </c>
      <c r="AA6" s="6" t="s">
        <v>34</v>
      </c>
      <c r="AB6" s="6">
        <v>1263</v>
      </c>
    </row>
    <row r="7" spans="1:28" hidden="1" x14ac:dyDescent="0.3">
      <c r="A7" s="1">
        <v>1</v>
      </c>
      <c r="B7" t="s">
        <v>36</v>
      </c>
      <c r="C7" s="3">
        <v>6</v>
      </c>
      <c r="D7" s="6">
        <f>VLOOKUP(C7,m_label_text!$A$2:$D$8,4,FALSE)</f>
        <v>27</v>
      </c>
      <c r="E7" s="6" t="str">
        <f>VLOOKUP(C7,m_label_text!$A$2:$D$8,3,FALSE)</f>
        <v>6: Fabric of Society</v>
      </c>
      <c r="F7" s="5">
        <v>0.69899999999999995</v>
      </c>
      <c r="G7">
        <v>0.75800000000000001</v>
      </c>
      <c r="H7">
        <v>0.72699999999999998</v>
      </c>
      <c r="I7" s="6">
        <v>153</v>
      </c>
      <c r="J7" s="5">
        <v>0.69899999999999995</v>
      </c>
      <c r="K7">
        <v>0.75800000000000001</v>
      </c>
      <c r="L7">
        <v>0.72699999999999998</v>
      </c>
      <c r="M7" s="6">
        <f t="shared" si="0"/>
        <v>0</v>
      </c>
      <c r="N7" s="6">
        <f t="shared" si="1"/>
        <v>0</v>
      </c>
      <c r="O7" s="6">
        <f t="shared" si="2"/>
        <v>0</v>
      </c>
      <c r="P7" s="6">
        <v>0.67600000000000005</v>
      </c>
      <c r="Q7" s="6">
        <v>0.66400000000000003</v>
      </c>
      <c r="R7" s="6">
        <v>0.66900000000000004</v>
      </c>
      <c r="S7" s="6">
        <v>0.71499999999999997</v>
      </c>
      <c r="T7" s="6">
        <v>0.71899999999999997</v>
      </c>
      <c r="U7" s="6">
        <v>0.71699999999999997</v>
      </c>
      <c r="V7" s="6">
        <v>0.71899999999999997</v>
      </c>
      <c r="W7" s="6">
        <f t="shared" si="3"/>
        <v>0</v>
      </c>
      <c r="X7" s="6">
        <v>0</v>
      </c>
      <c r="Y7" s="6">
        <v>0</v>
      </c>
      <c r="Z7" s="6">
        <v>0</v>
      </c>
      <c r="AA7" s="6" t="s">
        <v>35</v>
      </c>
      <c r="AB7" s="6">
        <v>348</v>
      </c>
    </row>
    <row r="8" spans="1:28" hidden="1" x14ac:dyDescent="0.3">
      <c r="A8" s="1">
        <v>1</v>
      </c>
      <c r="B8" t="s">
        <v>36</v>
      </c>
      <c r="C8" s="3">
        <v>7</v>
      </c>
      <c r="D8" s="6">
        <f>VLOOKUP(C8,m_label_text!$A$2:$D$8,4,FALSE)</f>
        <v>32</v>
      </c>
      <c r="E8" s="6" t="str">
        <f>VLOOKUP(C8,m_label_text!$A$2:$D$8,3,FALSE)</f>
        <v>7: Social Group</v>
      </c>
      <c r="F8" s="5">
        <v>0.58399999999999996</v>
      </c>
      <c r="G8">
        <v>0.53600000000000003</v>
      </c>
      <c r="H8">
        <v>0.55900000000000005</v>
      </c>
      <c r="I8" s="6">
        <v>110</v>
      </c>
      <c r="J8" s="5">
        <v>0.58399999999999996</v>
      </c>
      <c r="K8">
        <v>0.53600000000000003</v>
      </c>
      <c r="L8">
        <v>0.55900000000000005</v>
      </c>
      <c r="M8" s="6">
        <f t="shared" si="0"/>
        <v>0</v>
      </c>
      <c r="N8" s="6">
        <f t="shared" si="1"/>
        <v>0</v>
      </c>
      <c r="O8" s="6">
        <f t="shared" si="2"/>
        <v>0</v>
      </c>
      <c r="P8" s="6">
        <v>0.67600000000000005</v>
      </c>
      <c r="Q8" s="6">
        <v>0.66400000000000003</v>
      </c>
      <c r="R8" s="6">
        <v>0.66900000000000004</v>
      </c>
      <c r="S8" s="6">
        <v>0.71499999999999997</v>
      </c>
      <c r="T8" s="6">
        <v>0.71899999999999997</v>
      </c>
      <c r="U8" s="6">
        <v>0.71699999999999997</v>
      </c>
      <c r="V8" s="6">
        <v>0.71899999999999997</v>
      </c>
      <c r="W8" s="6">
        <f t="shared" si="3"/>
        <v>0</v>
      </c>
      <c r="X8" s="6">
        <v>0</v>
      </c>
      <c r="Y8" s="6">
        <v>0</v>
      </c>
      <c r="Z8" s="6">
        <v>0</v>
      </c>
      <c r="AA8" s="6" t="s">
        <v>50</v>
      </c>
      <c r="AB8" s="6">
        <v>177</v>
      </c>
    </row>
    <row r="9" spans="1:28" s="3" customFormat="1" hidden="1" x14ac:dyDescent="0.3">
      <c r="A9" s="3">
        <v>1</v>
      </c>
      <c r="B9" s="3" t="s">
        <v>36</v>
      </c>
      <c r="C9" s="3">
        <v>1</v>
      </c>
      <c r="D9" s="6">
        <f>VLOOKUP(C9,m_label_text!$A$2:$D$8,4,FALSE)</f>
        <v>32</v>
      </c>
      <c r="E9" s="6" t="str">
        <f>VLOOKUP(C9,m_label_text!$A$2:$D$8,3,FALSE)</f>
        <v>1: External Relations</v>
      </c>
      <c r="F9" s="3">
        <v>0.78400000000000003</v>
      </c>
      <c r="G9" s="3">
        <v>0.73699999999999999</v>
      </c>
      <c r="H9" s="3">
        <v>0.76</v>
      </c>
      <c r="I9" s="6">
        <v>184</v>
      </c>
      <c r="J9" s="3">
        <v>0.77400000000000002</v>
      </c>
      <c r="K9" s="3">
        <v>0.73899999999999999</v>
      </c>
      <c r="L9" s="3">
        <v>0.75600000000000001</v>
      </c>
      <c r="M9" s="6">
        <f t="shared" si="0"/>
        <v>1.0000000000000009E-2</v>
      </c>
      <c r="N9" s="6">
        <f t="shared" si="1"/>
        <v>-2.0000000000000018E-3</v>
      </c>
      <c r="O9" s="6">
        <f t="shared" si="2"/>
        <v>4.0000000000000036E-3</v>
      </c>
      <c r="P9" s="3">
        <v>0.68</v>
      </c>
      <c r="Q9" s="3">
        <v>0.66900000000000004</v>
      </c>
      <c r="R9" s="3">
        <v>0.67300000000000004</v>
      </c>
      <c r="S9" s="3">
        <v>0.72299999999999998</v>
      </c>
      <c r="T9" s="3">
        <v>0.72599999999999998</v>
      </c>
      <c r="U9" s="3">
        <v>0.72399999999999998</v>
      </c>
      <c r="V9" s="3">
        <v>0.72599999999999998</v>
      </c>
      <c r="W9" s="6">
        <f t="shared" si="3"/>
        <v>7.0000000000000062E-3</v>
      </c>
      <c r="X9" s="6" t="s">
        <v>60</v>
      </c>
      <c r="Y9" s="6" t="str">
        <f>MID(X9, SEARCH("=", X9)+1, SEARCH("_", X9) - SEARCH("=", X9) -1)</f>
        <v>0.1</v>
      </c>
      <c r="Z9" t="str">
        <f t="shared" ref="Z9:Z73" si="4">_xlfn.TEXTAFTER(X9,"_")</f>
        <v>swap</v>
      </c>
      <c r="AA9" t="s">
        <v>55</v>
      </c>
      <c r="AB9" s="3">
        <v>407</v>
      </c>
    </row>
    <row r="10" spans="1:28" hidden="1" x14ac:dyDescent="0.3">
      <c r="A10" s="1">
        <v>1</v>
      </c>
      <c r="B10" t="s">
        <v>36</v>
      </c>
      <c r="C10" s="5">
        <v>2</v>
      </c>
      <c r="D10" s="6">
        <f>VLOOKUP(C10,m_label_text!$A$2:$D$8,4,FALSE)</f>
        <v>28</v>
      </c>
      <c r="E10" s="6" t="str">
        <f>VLOOKUP(C10,m_label_text!$A$2:$D$8,3,FALSE)</f>
        <v>2: Freedom and Democracy</v>
      </c>
      <c r="F10">
        <v>0.52200000000000002</v>
      </c>
      <c r="G10">
        <v>0.41</v>
      </c>
      <c r="H10">
        <v>0.46</v>
      </c>
      <c r="I10" s="6">
        <v>104</v>
      </c>
      <c r="J10" s="5">
        <v>0.53400000000000003</v>
      </c>
      <c r="K10">
        <v>0.45500000000000002</v>
      </c>
      <c r="L10">
        <v>0.49099999999999999</v>
      </c>
      <c r="M10" s="6">
        <f t="shared" si="0"/>
        <v>-1.2000000000000011E-2</v>
      </c>
      <c r="N10" s="6">
        <f t="shared" si="1"/>
        <v>-4.500000000000004E-2</v>
      </c>
      <c r="O10" s="6">
        <f t="shared" si="2"/>
        <v>-3.0999999999999972E-2</v>
      </c>
      <c r="P10" s="3">
        <v>0.68</v>
      </c>
      <c r="Q10" s="3">
        <v>0.66900000000000004</v>
      </c>
      <c r="R10" s="3">
        <v>0.67300000000000004</v>
      </c>
      <c r="S10" s="3">
        <v>0.72299999999999998</v>
      </c>
      <c r="T10" s="3">
        <v>0.72599999999999998</v>
      </c>
      <c r="U10" s="3">
        <v>0.72399999999999998</v>
      </c>
      <c r="V10" s="3">
        <v>0.72599999999999998</v>
      </c>
      <c r="W10" s="6">
        <f t="shared" si="3"/>
        <v>7.0000000000000062E-3</v>
      </c>
      <c r="X10" s="6" t="s">
        <v>60</v>
      </c>
      <c r="Y10" s="6" t="str">
        <f t="shared" ref="Y10:Y73" si="5">MID(X10, SEARCH("=", X10)+1, SEARCH("_", X10) - SEARCH("=", X10) -1)</f>
        <v>0.1</v>
      </c>
      <c r="Z10" t="str">
        <f t="shared" si="4"/>
        <v>swap</v>
      </c>
      <c r="AA10" t="s">
        <v>55</v>
      </c>
      <c r="AB10" s="6">
        <v>128</v>
      </c>
    </row>
    <row r="11" spans="1:28" hidden="1" x14ac:dyDescent="0.3">
      <c r="A11" s="1">
        <v>1</v>
      </c>
      <c r="B11" t="s">
        <v>36</v>
      </c>
      <c r="C11" s="5">
        <v>3</v>
      </c>
      <c r="D11" s="6">
        <f>VLOOKUP(C11,m_label_text!$A$2:$D$8,4,FALSE)</f>
        <v>25</v>
      </c>
      <c r="E11" s="6" t="str">
        <f>VLOOKUP(C11,m_label_text!$A$2:$D$8,3,FALSE)</f>
        <v>3: Political System</v>
      </c>
      <c r="F11">
        <v>0.56499999999999995</v>
      </c>
      <c r="G11">
        <v>0.58299999999999996</v>
      </c>
      <c r="H11">
        <v>0.57399999999999995</v>
      </c>
      <c r="I11" s="6">
        <v>220</v>
      </c>
      <c r="J11" s="5">
        <v>0.59899999999999998</v>
      </c>
      <c r="K11">
        <v>0.56100000000000005</v>
      </c>
      <c r="L11">
        <v>0.57899999999999996</v>
      </c>
      <c r="M11" s="6">
        <f t="shared" si="0"/>
        <v>-3.400000000000003E-2</v>
      </c>
      <c r="N11" s="6">
        <f t="shared" si="1"/>
        <v>2.1999999999999909E-2</v>
      </c>
      <c r="O11" s="6">
        <f t="shared" si="2"/>
        <v>-5.0000000000000044E-3</v>
      </c>
      <c r="P11" s="3">
        <v>0.68</v>
      </c>
      <c r="Q11" s="3">
        <v>0.66900000000000004</v>
      </c>
      <c r="R11" s="3">
        <v>0.67300000000000004</v>
      </c>
      <c r="S11" s="3">
        <v>0.72299999999999998</v>
      </c>
      <c r="T11" s="3">
        <v>0.72599999999999998</v>
      </c>
      <c r="U11" s="3">
        <v>0.72399999999999998</v>
      </c>
      <c r="V11" s="3">
        <v>0.72599999999999998</v>
      </c>
      <c r="W11" s="6">
        <f t="shared" si="3"/>
        <v>7.0000000000000062E-3</v>
      </c>
      <c r="X11" s="6" t="s">
        <v>60</v>
      </c>
      <c r="Y11" s="6" t="str">
        <f t="shared" si="5"/>
        <v>0.1</v>
      </c>
      <c r="Z11" t="str">
        <f t="shared" si="4"/>
        <v>swap</v>
      </c>
      <c r="AA11" t="s">
        <v>55</v>
      </c>
      <c r="AB11" s="6">
        <v>385</v>
      </c>
    </row>
    <row r="12" spans="1:28" hidden="1" x14ac:dyDescent="0.3">
      <c r="A12" s="1">
        <v>1</v>
      </c>
      <c r="B12" t="s">
        <v>36</v>
      </c>
      <c r="C12" s="5">
        <v>4</v>
      </c>
      <c r="D12" s="6">
        <f>VLOOKUP(C12,m_label_text!$A$2:$D$8,4,FALSE)</f>
        <v>30</v>
      </c>
      <c r="E12" s="6" t="str">
        <f>VLOOKUP(C12,m_label_text!$A$2:$D$8,3,FALSE)</f>
        <v>4: Economy</v>
      </c>
      <c r="F12">
        <v>0.79200000000000004</v>
      </c>
      <c r="G12">
        <v>0.79</v>
      </c>
      <c r="H12">
        <v>0.79100000000000004</v>
      </c>
      <c r="I12" s="6">
        <v>377</v>
      </c>
      <c r="J12" s="5">
        <v>0.77200000000000002</v>
      </c>
      <c r="K12">
        <v>0.80400000000000005</v>
      </c>
      <c r="L12">
        <v>0.78700000000000003</v>
      </c>
      <c r="M12" s="6">
        <f t="shared" si="0"/>
        <v>2.0000000000000018E-2</v>
      </c>
      <c r="N12" s="6">
        <f t="shared" si="1"/>
        <v>-1.4000000000000012E-2</v>
      </c>
      <c r="O12" s="6">
        <f t="shared" si="2"/>
        <v>4.0000000000000036E-3</v>
      </c>
      <c r="P12" s="3">
        <v>0.68</v>
      </c>
      <c r="Q12" s="3">
        <v>0.66900000000000004</v>
      </c>
      <c r="R12" s="3">
        <v>0.67300000000000004</v>
      </c>
      <c r="S12" s="3">
        <v>0.72299999999999998</v>
      </c>
      <c r="T12" s="3">
        <v>0.72599999999999998</v>
      </c>
      <c r="U12" s="3">
        <v>0.72399999999999998</v>
      </c>
      <c r="V12" s="3">
        <v>0.72599999999999998</v>
      </c>
      <c r="W12" s="6">
        <f t="shared" si="3"/>
        <v>7.0000000000000062E-3</v>
      </c>
      <c r="X12" s="6" t="s">
        <v>60</v>
      </c>
      <c r="Y12" s="6" t="str">
        <f t="shared" si="5"/>
        <v>0.1</v>
      </c>
      <c r="Z12" t="str">
        <f t="shared" si="4"/>
        <v>swap</v>
      </c>
      <c r="AA12" t="s">
        <v>55</v>
      </c>
      <c r="AB12" s="6">
        <v>893</v>
      </c>
    </row>
    <row r="13" spans="1:28" hidden="1" x14ac:dyDescent="0.3">
      <c r="A13" s="1">
        <v>1</v>
      </c>
      <c r="B13" t="s">
        <v>36</v>
      </c>
      <c r="C13" s="5">
        <v>5</v>
      </c>
      <c r="D13" s="6">
        <f>VLOOKUP(C13,m_label_text!$A$2:$D$8,4,FALSE)</f>
        <v>28</v>
      </c>
      <c r="E13" s="6" t="str">
        <f>VLOOKUP(C13,m_label_text!$A$2:$D$8,3,FALSE)</f>
        <v>5: Welfare and Quality of Life</v>
      </c>
      <c r="F13">
        <v>0.78800000000000003</v>
      </c>
      <c r="G13">
        <v>0.81599999999999995</v>
      </c>
      <c r="H13">
        <v>0.80100000000000005</v>
      </c>
      <c r="I13" s="6">
        <v>528</v>
      </c>
      <c r="J13" s="5">
        <v>0.77100000000000002</v>
      </c>
      <c r="K13">
        <v>0.79700000000000004</v>
      </c>
      <c r="L13">
        <v>0.78400000000000003</v>
      </c>
      <c r="M13" s="6">
        <f t="shared" si="0"/>
        <v>1.7000000000000015E-2</v>
      </c>
      <c r="N13" s="6">
        <f t="shared" si="1"/>
        <v>1.8999999999999906E-2</v>
      </c>
      <c r="O13" s="6">
        <f t="shared" si="2"/>
        <v>1.7000000000000015E-2</v>
      </c>
      <c r="P13" s="3">
        <v>0.68</v>
      </c>
      <c r="Q13" s="3">
        <v>0.66900000000000004</v>
      </c>
      <c r="R13" s="3">
        <v>0.67300000000000004</v>
      </c>
      <c r="S13" s="3">
        <v>0.72299999999999998</v>
      </c>
      <c r="T13" s="3">
        <v>0.72599999999999998</v>
      </c>
      <c r="U13" s="3">
        <v>0.72399999999999998</v>
      </c>
      <c r="V13" s="3">
        <v>0.72599999999999998</v>
      </c>
      <c r="W13" s="6">
        <f t="shared" si="3"/>
        <v>7.0000000000000062E-3</v>
      </c>
      <c r="X13" s="6" t="s">
        <v>60</v>
      </c>
      <c r="Y13" s="6" t="str">
        <f t="shared" si="5"/>
        <v>0.1</v>
      </c>
      <c r="Z13" t="str">
        <f t="shared" si="4"/>
        <v>swap</v>
      </c>
      <c r="AA13" t="s">
        <v>55</v>
      </c>
      <c r="AB13" s="6">
        <v>1292</v>
      </c>
    </row>
    <row r="14" spans="1:28" hidden="1" x14ac:dyDescent="0.3">
      <c r="A14" s="1">
        <v>1</v>
      </c>
      <c r="B14" t="s">
        <v>36</v>
      </c>
      <c r="C14" s="5">
        <v>6</v>
      </c>
      <c r="D14" s="6">
        <f>VLOOKUP(C14,m_label_text!$A$2:$D$8,4,FALSE)</f>
        <v>27</v>
      </c>
      <c r="E14" s="6" t="str">
        <f>VLOOKUP(C14,m_label_text!$A$2:$D$8,3,FALSE)</f>
        <v>6: Fabric of Society</v>
      </c>
      <c r="F14">
        <v>0.71299999999999997</v>
      </c>
      <c r="G14">
        <v>0.76500000000000001</v>
      </c>
      <c r="H14">
        <v>0.73799999999999999</v>
      </c>
      <c r="I14" s="6">
        <v>153</v>
      </c>
      <c r="J14" s="5">
        <v>0.69899999999999995</v>
      </c>
      <c r="K14">
        <v>0.75800000000000001</v>
      </c>
      <c r="L14">
        <v>0.72699999999999998</v>
      </c>
      <c r="M14" s="6">
        <f t="shared" si="0"/>
        <v>1.4000000000000012E-2</v>
      </c>
      <c r="N14" s="6">
        <f t="shared" si="1"/>
        <v>7.0000000000000062E-3</v>
      </c>
      <c r="O14" s="6">
        <f t="shared" si="2"/>
        <v>1.100000000000001E-2</v>
      </c>
      <c r="P14" s="3">
        <v>0.68</v>
      </c>
      <c r="Q14" s="3">
        <v>0.66900000000000004</v>
      </c>
      <c r="R14" s="3">
        <v>0.67300000000000004</v>
      </c>
      <c r="S14" s="3">
        <v>0.72299999999999998</v>
      </c>
      <c r="T14" s="3">
        <v>0.72599999999999998</v>
      </c>
      <c r="U14" s="3">
        <v>0.72399999999999998</v>
      </c>
      <c r="V14" s="3">
        <v>0.72599999999999998</v>
      </c>
      <c r="W14" s="6">
        <f t="shared" si="3"/>
        <v>7.0000000000000062E-3</v>
      </c>
      <c r="X14" s="6" t="s">
        <v>60</v>
      </c>
      <c r="Y14" s="6" t="str">
        <f t="shared" si="5"/>
        <v>0.1</v>
      </c>
      <c r="Z14" t="str">
        <f t="shared" si="4"/>
        <v>swap</v>
      </c>
      <c r="AA14" t="s">
        <v>55</v>
      </c>
      <c r="AB14" s="6">
        <v>351</v>
      </c>
    </row>
    <row r="15" spans="1:28" hidden="1" x14ac:dyDescent="0.3">
      <c r="A15" s="1">
        <v>1</v>
      </c>
      <c r="B15" t="s">
        <v>36</v>
      </c>
      <c r="C15" s="5">
        <v>7</v>
      </c>
      <c r="D15" s="6">
        <f>VLOOKUP(C15,m_label_text!$A$2:$D$8,4,FALSE)</f>
        <v>32</v>
      </c>
      <c r="E15" s="6" t="str">
        <f>VLOOKUP(C15,m_label_text!$A$2:$D$8,3,FALSE)</f>
        <v>7: Social Group</v>
      </c>
      <c r="F15">
        <v>0.59399999999999997</v>
      </c>
      <c r="G15">
        <v>0.58199999999999996</v>
      </c>
      <c r="H15">
        <v>0.58799999999999997</v>
      </c>
      <c r="I15" s="6">
        <v>110</v>
      </c>
      <c r="J15" s="5">
        <v>0.58399999999999996</v>
      </c>
      <c r="K15">
        <v>0.53600000000000003</v>
      </c>
      <c r="L15">
        <v>0.55900000000000005</v>
      </c>
      <c r="M15" s="6">
        <f t="shared" si="0"/>
        <v>1.0000000000000009E-2</v>
      </c>
      <c r="N15" s="6">
        <f t="shared" si="1"/>
        <v>4.599999999999993E-2</v>
      </c>
      <c r="O15" s="6">
        <f t="shared" si="2"/>
        <v>2.8999999999999915E-2</v>
      </c>
      <c r="P15" s="3">
        <v>0.68</v>
      </c>
      <c r="Q15" s="3">
        <v>0.66900000000000004</v>
      </c>
      <c r="R15" s="3">
        <v>0.67300000000000004</v>
      </c>
      <c r="S15" s="3">
        <v>0.72299999999999998</v>
      </c>
      <c r="T15" s="3">
        <v>0.72599999999999998</v>
      </c>
      <c r="U15" s="3">
        <v>0.72399999999999998</v>
      </c>
      <c r="V15" s="3">
        <v>0.72599999999999998</v>
      </c>
      <c r="W15" s="6">
        <f t="shared" si="3"/>
        <v>7.0000000000000062E-3</v>
      </c>
      <c r="X15" s="6" t="s">
        <v>60</v>
      </c>
      <c r="Y15" s="6" t="str">
        <f t="shared" si="5"/>
        <v>0.1</v>
      </c>
      <c r="Z15" t="str">
        <f t="shared" si="4"/>
        <v>swap</v>
      </c>
      <c r="AA15" t="s">
        <v>55</v>
      </c>
      <c r="AB15" s="6">
        <v>192</v>
      </c>
    </row>
    <row r="16" spans="1:28" s="3" customFormat="1" hidden="1" x14ac:dyDescent="0.3">
      <c r="A16" s="3">
        <v>1</v>
      </c>
      <c r="B16" s="3" t="s">
        <v>36</v>
      </c>
      <c r="C16" s="3">
        <v>1</v>
      </c>
      <c r="D16" s="6">
        <f>VLOOKUP(C16,m_label_text!$A$2:$D$8,4,FALSE)</f>
        <v>32</v>
      </c>
      <c r="E16" s="6" t="str">
        <f>VLOOKUP(C16,m_label_text!$A$2:$D$8,3,FALSE)</f>
        <v>1: External Relations</v>
      </c>
      <c r="F16" s="3">
        <v>0.77200000000000002</v>
      </c>
      <c r="G16" s="3">
        <v>0.73599999999999999</v>
      </c>
      <c r="H16" s="3">
        <v>0.753</v>
      </c>
      <c r="I16" s="6">
        <v>184</v>
      </c>
      <c r="J16" s="3">
        <v>0.77400000000000002</v>
      </c>
      <c r="K16" s="3">
        <v>0.73899999999999999</v>
      </c>
      <c r="L16" s="3">
        <v>0.75600000000000001</v>
      </c>
      <c r="M16" s="6">
        <f t="shared" si="0"/>
        <v>-2.0000000000000018E-3</v>
      </c>
      <c r="N16" s="6">
        <f t="shared" si="1"/>
        <v>-3.0000000000000027E-3</v>
      </c>
      <c r="O16" s="6">
        <f t="shared" si="2"/>
        <v>-3.0000000000000027E-3</v>
      </c>
      <c r="P16" s="3">
        <v>0.68</v>
      </c>
      <c r="Q16" s="3">
        <v>0.64900000000000002</v>
      </c>
      <c r="R16" s="3">
        <v>0.66</v>
      </c>
      <c r="S16" s="3">
        <v>0.71099999999999997</v>
      </c>
      <c r="T16" s="3">
        <v>0.71599999999999997</v>
      </c>
      <c r="U16" s="3">
        <v>0.71099999999999997</v>
      </c>
      <c r="V16" s="3">
        <v>0.71599999999999997</v>
      </c>
      <c r="W16" s="6">
        <f t="shared" si="3"/>
        <v>-3.0000000000000027E-3</v>
      </c>
      <c r="X16" s="6" t="s">
        <v>61</v>
      </c>
      <c r="Y16" s="6" t="str">
        <f t="shared" si="5"/>
        <v>0.3</v>
      </c>
      <c r="Z16" t="str">
        <f t="shared" si="4"/>
        <v>swap</v>
      </c>
      <c r="AA16" t="s">
        <v>55</v>
      </c>
    </row>
    <row r="17" spans="1:27" hidden="1" x14ac:dyDescent="0.3">
      <c r="A17">
        <v>2</v>
      </c>
      <c r="B17" t="s">
        <v>36</v>
      </c>
      <c r="C17">
        <v>2</v>
      </c>
      <c r="D17" s="6">
        <f>VLOOKUP(C17,m_label_text!$A$2:$D$8,4,FALSE)</f>
        <v>28</v>
      </c>
      <c r="E17" s="6" t="str">
        <f>VLOOKUP(C17,m_label_text!$A$2:$D$8,3,FALSE)</f>
        <v>2: Freedom and Democracy</v>
      </c>
      <c r="F17">
        <v>0.54200000000000004</v>
      </c>
      <c r="G17">
        <v>0.36899999999999999</v>
      </c>
      <c r="H17">
        <v>0.439</v>
      </c>
      <c r="I17" s="6">
        <v>104</v>
      </c>
      <c r="J17">
        <v>0.53400000000000003</v>
      </c>
      <c r="K17">
        <v>0.45500000000000002</v>
      </c>
      <c r="L17">
        <v>0.49099999999999999</v>
      </c>
      <c r="M17" s="6">
        <f t="shared" si="0"/>
        <v>8.0000000000000071E-3</v>
      </c>
      <c r="N17" s="6">
        <f t="shared" si="1"/>
        <v>-8.6000000000000021E-2</v>
      </c>
      <c r="O17" s="6">
        <f t="shared" si="2"/>
        <v>-5.1999999999999991E-2</v>
      </c>
      <c r="P17" s="3">
        <v>0.68</v>
      </c>
      <c r="Q17" s="3">
        <v>0.64900000000000002</v>
      </c>
      <c r="R17" s="3">
        <v>0.66</v>
      </c>
      <c r="S17" s="3">
        <v>0.71099999999999997</v>
      </c>
      <c r="T17" s="3">
        <v>0.71599999999999997</v>
      </c>
      <c r="U17" s="3">
        <v>0.71099999999999997</v>
      </c>
      <c r="V17" s="3">
        <v>0.71599999999999997</v>
      </c>
      <c r="W17" s="6">
        <f t="shared" si="3"/>
        <v>-3.0000000000000027E-3</v>
      </c>
      <c r="X17" s="6" t="s">
        <v>61</v>
      </c>
      <c r="Y17" s="6" t="str">
        <f t="shared" si="5"/>
        <v>0.3</v>
      </c>
      <c r="Z17" t="str">
        <f t="shared" si="4"/>
        <v>swap</v>
      </c>
      <c r="AA17" t="s">
        <v>55</v>
      </c>
    </row>
    <row r="18" spans="1:27" hidden="1" x14ac:dyDescent="0.3">
      <c r="A18" s="3">
        <v>2</v>
      </c>
      <c r="B18" t="s">
        <v>36</v>
      </c>
      <c r="C18" s="5">
        <v>3</v>
      </c>
      <c r="D18" s="6">
        <f>VLOOKUP(C18,m_label_text!$A$2:$D$8,4,FALSE)</f>
        <v>25</v>
      </c>
      <c r="E18" s="6" t="str">
        <f>VLOOKUP(C18,m_label_text!$A$2:$D$8,3,FALSE)</f>
        <v>3: Political System</v>
      </c>
      <c r="F18">
        <v>0.57499999999999996</v>
      </c>
      <c r="G18">
        <v>0.57399999999999995</v>
      </c>
      <c r="H18">
        <v>0.57499999999999996</v>
      </c>
      <c r="I18" s="6">
        <v>220</v>
      </c>
      <c r="J18" s="5">
        <v>0.59899999999999998</v>
      </c>
      <c r="K18">
        <v>0.56100000000000005</v>
      </c>
      <c r="L18">
        <v>0.57899999999999996</v>
      </c>
      <c r="M18" s="6">
        <f t="shared" si="0"/>
        <v>-2.4000000000000021E-2</v>
      </c>
      <c r="N18" s="6">
        <f t="shared" si="1"/>
        <v>1.2999999999999901E-2</v>
      </c>
      <c r="O18" s="6">
        <f t="shared" si="2"/>
        <v>-4.0000000000000036E-3</v>
      </c>
      <c r="P18" s="3">
        <v>0.68</v>
      </c>
      <c r="Q18" s="3">
        <v>0.64900000000000002</v>
      </c>
      <c r="R18" s="3">
        <v>0.66</v>
      </c>
      <c r="S18" s="3">
        <v>0.71099999999999997</v>
      </c>
      <c r="T18" s="3">
        <v>0.71599999999999997</v>
      </c>
      <c r="U18" s="3">
        <v>0.71099999999999997</v>
      </c>
      <c r="V18" s="3">
        <v>0.71599999999999997</v>
      </c>
      <c r="W18" s="6">
        <f t="shared" si="3"/>
        <v>-3.0000000000000027E-3</v>
      </c>
      <c r="X18" s="6" t="s">
        <v>61</v>
      </c>
      <c r="Y18" s="6" t="str">
        <f t="shared" si="5"/>
        <v>0.3</v>
      </c>
      <c r="Z18" t="str">
        <f t="shared" si="4"/>
        <v>swap</v>
      </c>
      <c r="AA18" t="s">
        <v>55</v>
      </c>
    </row>
    <row r="19" spans="1:27" hidden="1" x14ac:dyDescent="0.3">
      <c r="A19" s="3">
        <v>2</v>
      </c>
      <c r="B19" t="s">
        <v>36</v>
      </c>
      <c r="C19" s="5">
        <v>4</v>
      </c>
      <c r="D19" s="6">
        <f>VLOOKUP(C19,m_label_text!$A$2:$D$8,4,FALSE)</f>
        <v>30</v>
      </c>
      <c r="E19" s="6" t="str">
        <f>VLOOKUP(C19,m_label_text!$A$2:$D$8,3,FALSE)</f>
        <v>4: Economy</v>
      </c>
      <c r="F19">
        <v>0.76900000000000002</v>
      </c>
      <c r="G19">
        <v>0.77900000000000003</v>
      </c>
      <c r="H19">
        <v>0.77400000000000002</v>
      </c>
      <c r="I19" s="6">
        <v>377</v>
      </c>
      <c r="J19" s="5">
        <v>0.77200000000000002</v>
      </c>
      <c r="K19">
        <v>0.80400000000000005</v>
      </c>
      <c r="L19">
        <v>0.78700000000000003</v>
      </c>
      <c r="M19" s="6">
        <f>F19-J19</f>
        <v>-3.0000000000000027E-3</v>
      </c>
      <c r="N19" s="6">
        <f t="shared" si="1"/>
        <v>-2.5000000000000022E-2</v>
      </c>
      <c r="O19" s="6">
        <f t="shared" si="2"/>
        <v>-1.3000000000000012E-2</v>
      </c>
      <c r="P19" s="3">
        <v>0.68</v>
      </c>
      <c r="Q19" s="3">
        <v>0.64900000000000002</v>
      </c>
      <c r="R19" s="3">
        <v>0.66</v>
      </c>
      <c r="S19" s="3">
        <v>0.71099999999999997</v>
      </c>
      <c r="T19" s="3">
        <v>0.71599999999999997</v>
      </c>
      <c r="U19" s="3">
        <v>0.71099999999999997</v>
      </c>
      <c r="V19" s="3">
        <v>0.71599999999999997</v>
      </c>
      <c r="W19" s="6">
        <f t="shared" si="3"/>
        <v>-3.0000000000000027E-3</v>
      </c>
      <c r="X19" s="6" t="s">
        <v>61</v>
      </c>
      <c r="Y19" s="6" t="str">
        <f t="shared" si="5"/>
        <v>0.3</v>
      </c>
      <c r="Z19" t="str">
        <f t="shared" si="4"/>
        <v>swap</v>
      </c>
      <c r="AA19" t="s">
        <v>55</v>
      </c>
    </row>
    <row r="20" spans="1:27" hidden="1" x14ac:dyDescent="0.3">
      <c r="A20" s="3">
        <v>2</v>
      </c>
      <c r="B20" t="s">
        <v>36</v>
      </c>
      <c r="C20" s="5">
        <v>5</v>
      </c>
      <c r="D20" s="6">
        <f>VLOOKUP(C20,m_label_text!$A$2:$D$8,4,FALSE)</f>
        <v>28</v>
      </c>
      <c r="E20" s="6" t="str">
        <f>VLOOKUP(C20,m_label_text!$A$2:$D$8,3,FALSE)</f>
        <v>5: Welfare and Quality of Life</v>
      </c>
      <c r="F20">
        <v>0.752</v>
      </c>
      <c r="G20">
        <v>0.82399999999999995</v>
      </c>
      <c r="H20">
        <v>0.78700000000000003</v>
      </c>
      <c r="I20" s="6">
        <v>528</v>
      </c>
      <c r="J20" s="5">
        <v>0.77100000000000002</v>
      </c>
      <c r="K20">
        <v>0.79700000000000004</v>
      </c>
      <c r="L20">
        <v>0.78400000000000003</v>
      </c>
      <c r="M20" s="6">
        <f t="shared" si="0"/>
        <v>-1.9000000000000017E-2</v>
      </c>
      <c r="N20" s="6">
        <f t="shared" si="1"/>
        <v>2.6999999999999913E-2</v>
      </c>
      <c r="O20" s="6">
        <f t="shared" si="2"/>
        <v>3.0000000000000027E-3</v>
      </c>
      <c r="P20" s="3">
        <v>0.68</v>
      </c>
      <c r="Q20" s="3">
        <v>0.64900000000000002</v>
      </c>
      <c r="R20" s="3">
        <v>0.66</v>
      </c>
      <c r="S20" s="3">
        <v>0.71099999999999997</v>
      </c>
      <c r="T20" s="3">
        <v>0.71599999999999997</v>
      </c>
      <c r="U20" s="3">
        <v>0.71099999999999997</v>
      </c>
      <c r="V20" s="3">
        <v>0.71599999999999997</v>
      </c>
      <c r="W20" s="6">
        <f t="shared" si="3"/>
        <v>-3.0000000000000027E-3</v>
      </c>
      <c r="X20" s="6" t="s">
        <v>61</v>
      </c>
      <c r="Y20" s="6" t="str">
        <f t="shared" si="5"/>
        <v>0.3</v>
      </c>
      <c r="Z20" t="str">
        <f t="shared" si="4"/>
        <v>swap</v>
      </c>
      <c r="AA20" t="s">
        <v>55</v>
      </c>
    </row>
    <row r="21" spans="1:27" hidden="1" x14ac:dyDescent="0.3">
      <c r="A21" s="3">
        <v>2</v>
      </c>
      <c r="B21" t="s">
        <v>36</v>
      </c>
      <c r="C21" s="5">
        <v>6</v>
      </c>
      <c r="D21" s="6">
        <f>VLOOKUP(C21,m_label_text!$A$2:$D$8,4,FALSE)</f>
        <v>27</v>
      </c>
      <c r="E21" s="6" t="str">
        <f>VLOOKUP(C21,m_label_text!$A$2:$D$8,3,FALSE)</f>
        <v>6: Fabric of Society</v>
      </c>
      <c r="F21">
        <v>0.71299999999999997</v>
      </c>
      <c r="G21">
        <v>0.76700000000000002</v>
      </c>
      <c r="H21">
        <v>0.73899999999999999</v>
      </c>
      <c r="I21" s="6">
        <v>153</v>
      </c>
      <c r="J21" s="5">
        <v>0.69899999999999995</v>
      </c>
      <c r="K21">
        <v>0.75800000000000001</v>
      </c>
      <c r="L21">
        <v>0.72699999999999998</v>
      </c>
      <c r="M21" s="6">
        <f t="shared" si="0"/>
        <v>1.4000000000000012E-2</v>
      </c>
      <c r="N21" s="6">
        <f t="shared" si="1"/>
        <v>9.000000000000008E-3</v>
      </c>
      <c r="O21" s="6">
        <f t="shared" si="2"/>
        <v>1.2000000000000011E-2</v>
      </c>
      <c r="P21" s="3">
        <v>0.68</v>
      </c>
      <c r="Q21" s="3">
        <v>0.64900000000000002</v>
      </c>
      <c r="R21" s="3">
        <v>0.66</v>
      </c>
      <c r="S21" s="3">
        <v>0.71099999999999997</v>
      </c>
      <c r="T21" s="3">
        <v>0.71599999999999997</v>
      </c>
      <c r="U21" s="3">
        <v>0.71099999999999997</v>
      </c>
      <c r="V21" s="3">
        <v>0.71599999999999997</v>
      </c>
      <c r="W21" s="6">
        <f t="shared" si="3"/>
        <v>-3.0000000000000027E-3</v>
      </c>
      <c r="X21" s="6" t="s">
        <v>61</v>
      </c>
      <c r="Y21" s="6" t="str">
        <f t="shared" si="5"/>
        <v>0.3</v>
      </c>
      <c r="Z21" t="str">
        <f t="shared" si="4"/>
        <v>swap</v>
      </c>
      <c r="AA21" t="s">
        <v>55</v>
      </c>
    </row>
    <row r="22" spans="1:27" hidden="1" x14ac:dyDescent="0.3">
      <c r="A22" s="3">
        <v>2</v>
      </c>
      <c r="B22" t="s">
        <v>36</v>
      </c>
      <c r="C22" s="5">
        <v>7</v>
      </c>
      <c r="D22" s="6">
        <f>VLOOKUP(C22,m_label_text!$A$2:$D$8,4,FALSE)</f>
        <v>32</v>
      </c>
      <c r="E22" s="6" t="str">
        <f>VLOOKUP(C22,m_label_text!$A$2:$D$8,3,FALSE)</f>
        <v>7: Social Group</v>
      </c>
      <c r="F22">
        <v>0.63500000000000001</v>
      </c>
      <c r="G22">
        <v>0.49099999999999999</v>
      </c>
      <c r="H22">
        <v>0.55400000000000005</v>
      </c>
      <c r="I22" s="6">
        <v>110</v>
      </c>
      <c r="J22" s="5">
        <v>0.58399999999999996</v>
      </c>
      <c r="K22">
        <v>0.53600000000000003</v>
      </c>
      <c r="L22">
        <v>0.55900000000000005</v>
      </c>
      <c r="M22" s="6">
        <f t="shared" si="0"/>
        <v>5.1000000000000045E-2</v>
      </c>
      <c r="N22" s="6">
        <f t="shared" si="1"/>
        <v>-4.500000000000004E-2</v>
      </c>
      <c r="O22" s="6">
        <f t="shared" si="2"/>
        <v>-5.0000000000000044E-3</v>
      </c>
      <c r="P22" s="3">
        <v>0.68</v>
      </c>
      <c r="Q22" s="3">
        <v>0.64900000000000002</v>
      </c>
      <c r="R22" s="3">
        <v>0.66</v>
      </c>
      <c r="S22" s="3">
        <v>0.71099999999999997</v>
      </c>
      <c r="T22" s="3">
        <v>0.71599999999999997</v>
      </c>
      <c r="U22" s="3">
        <v>0.71099999999999997</v>
      </c>
      <c r="V22" s="3">
        <v>0.71599999999999997</v>
      </c>
      <c r="W22" s="6">
        <f t="shared" si="3"/>
        <v>-3.0000000000000027E-3</v>
      </c>
      <c r="X22" s="6" t="s">
        <v>61</v>
      </c>
      <c r="Y22" s="6" t="str">
        <f t="shared" si="5"/>
        <v>0.3</v>
      </c>
      <c r="Z22" t="str">
        <f t="shared" si="4"/>
        <v>swap</v>
      </c>
      <c r="AA22" t="s">
        <v>55</v>
      </c>
    </row>
    <row r="23" spans="1:27" s="3" customFormat="1" hidden="1" x14ac:dyDescent="0.3">
      <c r="A23" s="3">
        <v>2</v>
      </c>
      <c r="B23" s="3" t="s">
        <v>36</v>
      </c>
      <c r="C23" s="3">
        <v>1</v>
      </c>
      <c r="D23" s="6">
        <f>VLOOKUP(C23,m_label_text!$A$2:$D$8,4,FALSE)</f>
        <v>32</v>
      </c>
      <c r="E23" s="6" t="str">
        <f>VLOOKUP(C23,m_label_text!$A$2:$D$8,3,FALSE)</f>
        <v>1: External Relations</v>
      </c>
      <c r="F23" s="3">
        <v>0.79200000000000004</v>
      </c>
      <c r="G23" s="3">
        <v>0.754</v>
      </c>
      <c r="H23" s="3">
        <v>0.77300000000000002</v>
      </c>
      <c r="I23" s="6">
        <v>184</v>
      </c>
      <c r="J23" s="3">
        <v>0.77400000000000002</v>
      </c>
      <c r="K23" s="3">
        <v>0.73899999999999999</v>
      </c>
      <c r="L23" s="3">
        <v>0.75600000000000001</v>
      </c>
      <c r="M23" s="6">
        <f t="shared" si="0"/>
        <v>1.8000000000000016E-2</v>
      </c>
      <c r="N23" s="6">
        <f t="shared" si="1"/>
        <v>1.5000000000000013E-2</v>
      </c>
      <c r="O23" s="6">
        <f t="shared" si="2"/>
        <v>1.7000000000000015E-2</v>
      </c>
      <c r="P23" s="3">
        <v>0.68200000000000005</v>
      </c>
      <c r="Q23" s="3">
        <v>0.63300000000000001</v>
      </c>
      <c r="R23" s="3">
        <v>0.64800000000000002</v>
      </c>
      <c r="S23" s="3">
        <v>0.70699999999999996</v>
      </c>
      <c r="T23" s="3">
        <v>0.71499999999999997</v>
      </c>
      <c r="U23" s="3">
        <v>0.70599999999999996</v>
      </c>
      <c r="V23" s="3">
        <v>0.71499999999999997</v>
      </c>
      <c r="W23" s="6">
        <f t="shared" si="3"/>
        <v>-4.0000000000000036E-3</v>
      </c>
      <c r="X23" s="6" t="s">
        <v>62</v>
      </c>
      <c r="Y23" s="6" t="str">
        <f t="shared" si="5"/>
        <v>0.5</v>
      </c>
      <c r="Z23" t="str">
        <f t="shared" si="4"/>
        <v>swap</v>
      </c>
      <c r="AA23" t="s">
        <v>55</v>
      </c>
    </row>
    <row r="24" spans="1:27" hidden="1" x14ac:dyDescent="0.3">
      <c r="A24" s="3">
        <v>2</v>
      </c>
      <c r="B24" t="s">
        <v>36</v>
      </c>
      <c r="C24" s="5">
        <v>2</v>
      </c>
      <c r="D24" s="6">
        <f>VLOOKUP(C24,m_label_text!$A$2:$D$8,4,FALSE)</f>
        <v>28</v>
      </c>
      <c r="E24" s="6" t="str">
        <f>VLOOKUP(C24,m_label_text!$A$2:$D$8,3,FALSE)</f>
        <v>2: Freedom and Democracy</v>
      </c>
      <c r="F24">
        <v>0.53900000000000003</v>
      </c>
      <c r="G24">
        <v>0.311</v>
      </c>
      <c r="H24">
        <v>0.39400000000000002</v>
      </c>
      <c r="I24" s="6">
        <v>104</v>
      </c>
      <c r="J24" s="5">
        <v>0.53400000000000003</v>
      </c>
      <c r="K24">
        <v>0.45500000000000002</v>
      </c>
      <c r="L24">
        <v>0.49099999999999999</v>
      </c>
      <c r="M24" s="6">
        <f t="shared" si="0"/>
        <v>5.0000000000000044E-3</v>
      </c>
      <c r="N24" s="6">
        <f t="shared" si="1"/>
        <v>-0.14400000000000002</v>
      </c>
      <c r="O24" s="6">
        <f t="shared" si="2"/>
        <v>-9.6999999999999975E-2</v>
      </c>
      <c r="P24" s="3">
        <v>0.68200000000000005</v>
      </c>
      <c r="Q24" s="3">
        <v>0.63300000000000001</v>
      </c>
      <c r="R24" s="3">
        <v>0.64800000000000002</v>
      </c>
      <c r="S24" s="3">
        <v>0.70699999999999996</v>
      </c>
      <c r="T24" s="3">
        <v>0.71499999999999997</v>
      </c>
      <c r="U24" s="3">
        <v>0.70599999999999996</v>
      </c>
      <c r="V24" s="3">
        <v>0.71499999999999997</v>
      </c>
      <c r="W24" s="6">
        <f t="shared" si="3"/>
        <v>-4.0000000000000036E-3</v>
      </c>
      <c r="X24" s="6" t="s">
        <v>62</v>
      </c>
      <c r="Y24" s="6" t="str">
        <f t="shared" si="5"/>
        <v>0.5</v>
      </c>
      <c r="Z24" t="str">
        <f t="shared" si="4"/>
        <v>swap</v>
      </c>
      <c r="AA24" t="s">
        <v>55</v>
      </c>
    </row>
    <row r="25" spans="1:27" hidden="1" x14ac:dyDescent="0.3">
      <c r="A25" s="3">
        <v>2</v>
      </c>
      <c r="B25" t="s">
        <v>36</v>
      </c>
      <c r="C25" s="5">
        <v>3</v>
      </c>
      <c r="D25" s="6">
        <f>VLOOKUP(C25,m_label_text!$A$2:$D$8,4,FALSE)</f>
        <v>25</v>
      </c>
      <c r="E25" s="6" t="str">
        <f>VLOOKUP(C25,m_label_text!$A$2:$D$8,3,FALSE)</f>
        <v>3: Political System</v>
      </c>
      <c r="F25">
        <v>0.56699999999999995</v>
      </c>
      <c r="G25">
        <v>0.53500000000000003</v>
      </c>
      <c r="H25">
        <v>0.55000000000000004</v>
      </c>
      <c r="I25" s="6">
        <v>220</v>
      </c>
      <c r="J25" s="5">
        <v>0.59899999999999998</v>
      </c>
      <c r="K25">
        <v>0.56100000000000005</v>
      </c>
      <c r="L25">
        <v>0.57899999999999996</v>
      </c>
      <c r="M25" s="6">
        <f t="shared" si="0"/>
        <v>-3.2000000000000028E-2</v>
      </c>
      <c r="N25" s="6">
        <f t="shared" si="1"/>
        <v>-2.6000000000000023E-2</v>
      </c>
      <c r="O25" s="6">
        <f t="shared" si="2"/>
        <v>-2.8999999999999915E-2</v>
      </c>
      <c r="P25" s="3">
        <v>0.68200000000000005</v>
      </c>
      <c r="Q25" s="3">
        <v>0.63300000000000001</v>
      </c>
      <c r="R25" s="3">
        <v>0.64800000000000002</v>
      </c>
      <c r="S25" s="3">
        <v>0.70699999999999996</v>
      </c>
      <c r="T25" s="3">
        <v>0.71499999999999997</v>
      </c>
      <c r="U25" s="3">
        <v>0.70599999999999996</v>
      </c>
      <c r="V25" s="3">
        <v>0.71499999999999997</v>
      </c>
      <c r="W25" s="6">
        <f t="shared" si="3"/>
        <v>-4.0000000000000036E-3</v>
      </c>
      <c r="X25" s="6" t="s">
        <v>62</v>
      </c>
      <c r="Y25" s="6" t="str">
        <f t="shared" si="5"/>
        <v>0.5</v>
      </c>
      <c r="Z25" t="str">
        <f t="shared" si="4"/>
        <v>swap</v>
      </c>
      <c r="AA25" t="s">
        <v>55</v>
      </c>
    </row>
    <row r="26" spans="1:27" hidden="1" x14ac:dyDescent="0.3">
      <c r="A26" s="3">
        <v>2</v>
      </c>
      <c r="B26" t="s">
        <v>36</v>
      </c>
      <c r="C26" s="5">
        <v>4</v>
      </c>
      <c r="D26" s="6">
        <f>VLOOKUP(C26,m_label_text!$A$2:$D$8,4,FALSE)</f>
        <v>30</v>
      </c>
      <c r="E26" s="6" t="str">
        <f>VLOOKUP(C26,m_label_text!$A$2:$D$8,3,FALSE)</f>
        <v>4: Economy</v>
      </c>
      <c r="F26">
        <v>0.76300000000000001</v>
      </c>
      <c r="G26">
        <v>0.79400000000000004</v>
      </c>
      <c r="H26">
        <v>0.77800000000000002</v>
      </c>
      <c r="I26" s="6">
        <v>377</v>
      </c>
      <c r="J26" s="5">
        <v>0.77200000000000002</v>
      </c>
      <c r="K26">
        <v>0.80400000000000005</v>
      </c>
      <c r="L26">
        <v>0.78700000000000003</v>
      </c>
      <c r="M26" s="6">
        <f t="shared" si="0"/>
        <v>-9.000000000000008E-3</v>
      </c>
      <c r="N26" s="6">
        <f t="shared" si="1"/>
        <v>-1.0000000000000009E-2</v>
      </c>
      <c r="O26" s="6">
        <f t="shared" si="2"/>
        <v>-9.000000000000008E-3</v>
      </c>
      <c r="P26" s="3">
        <v>0.68200000000000005</v>
      </c>
      <c r="Q26" s="3">
        <v>0.63300000000000001</v>
      </c>
      <c r="R26" s="3">
        <v>0.64800000000000002</v>
      </c>
      <c r="S26" s="3">
        <v>0.70699999999999996</v>
      </c>
      <c r="T26" s="3">
        <v>0.71499999999999997</v>
      </c>
      <c r="U26" s="3">
        <v>0.70599999999999996</v>
      </c>
      <c r="V26" s="3">
        <v>0.71499999999999997</v>
      </c>
      <c r="W26" s="6">
        <f t="shared" si="3"/>
        <v>-4.0000000000000036E-3</v>
      </c>
      <c r="X26" s="6" t="s">
        <v>62</v>
      </c>
      <c r="Y26" s="6" t="str">
        <f t="shared" si="5"/>
        <v>0.5</v>
      </c>
      <c r="Z26" t="str">
        <f t="shared" si="4"/>
        <v>swap</v>
      </c>
      <c r="AA26" t="s">
        <v>55</v>
      </c>
    </row>
    <row r="27" spans="1:27" hidden="1" x14ac:dyDescent="0.3">
      <c r="A27" s="3">
        <v>2</v>
      </c>
      <c r="B27" t="s">
        <v>36</v>
      </c>
      <c r="C27" s="5">
        <v>5</v>
      </c>
      <c r="D27" s="6">
        <f>VLOOKUP(C27,m_label_text!$A$2:$D$8,4,FALSE)</f>
        <v>28</v>
      </c>
      <c r="E27" s="6" t="str">
        <f>VLOOKUP(C27,m_label_text!$A$2:$D$8,3,FALSE)</f>
        <v>5: Welfare and Quality of Life</v>
      </c>
      <c r="F27">
        <v>0.73299999999999998</v>
      </c>
      <c r="G27">
        <v>0.84399999999999997</v>
      </c>
      <c r="H27">
        <v>0.78500000000000003</v>
      </c>
      <c r="I27" s="6">
        <v>528</v>
      </c>
      <c r="J27" s="5">
        <v>0.77100000000000002</v>
      </c>
      <c r="K27">
        <v>0.79700000000000004</v>
      </c>
      <c r="L27">
        <v>0.78400000000000003</v>
      </c>
      <c r="M27" s="6">
        <f t="shared" si="0"/>
        <v>-3.8000000000000034E-2</v>
      </c>
      <c r="N27" s="6">
        <f t="shared" si="1"/>
        <v>4.6999999999999931E-2</v>
      </c>
      <c r="O27" s="6">
        <f t="shared" si="2"/>
        <v>1.0000000000000009E-3</v>
      </c>
      <c r="P27" s="3">
        <v>0.68200000000000005</v>
      </c>
      <c r="Q27" s="3">
        <v>0.63300000000000001</v>
      </c>
      <c r="R27" s="3">
        <v>0.64800000000000002</v>
      </c>
      <c r="S27" s="3">
        <v>0.70699999999999996</v>
      </c>
      <c r="T27" s="3">
        <v>0.71499999999999997</v>
      </c>
      <c r="U27" s="3">
        <v>0.70599999999999996</v>
      </c>
      <c r="V27" s="3">
        <v>0.71499999999999997</v>
      </c>
      <c r="W27" s="6">
        <f t="shared" si="3"/>
        <v>-4.0000000000000036E-3</v>
      </c>
      <c r="X27" s="6" t="s">
        <v>62</v>
      </c>
      <c r="Y27" s="6" t="str">
        <f t="shared" si="5"/>
        <v>0.5</v>
      </c>
      <c r="Z27" t="str">
        <f t="shared" si="4"/>
        <v>swap</v>
      </c>
      <c r="AA27" t="s">
        <v>55</v>
      </c>
    </row>
    <row r="28" spans="1:27" hidden="1" x14ac:dyDescent="0.3">
      <c r="A28" s="3">
        <v>2</v>
      </c>
      <c r="B28" t="s">
        <v>36</v>
      </c>
      <c r="C28" s="5">
        <v>6</v>
      </c>
      <c r="D28" s="6">
        <f>VLOOKUP(C28,m_label_text!$A$2:$D$8,4,FALSE)</f>
        <v>27</v>
      </c>
      <c r="E28" s="6" t="str">
        <f>VLOOKUP(C28,m_label_text!$A$2:$D$8,3,FALSE)</f>
        <v>6: Fabric of Society</v>
      </c>
      <c r="F28">
        <v>0.73099999999999998</v>
      </c>
      <c r="G28">
        <v>0.78200000000000003</v>
      </c>
      <c r="H28">
        <v>0.75600000000000001</v>
      </c>
      <c r="I28" s="6">
        <v>153</v>
      </c>
      <c r="J28" s="5">
        <v>0.69899999999999995</v>
      </c>
      <c r="K28">
        <v>0.75800000000000001</v>
      </c>
      <c r="L28">
        <v>0.72699999999999998</v>
      </c>
      <c r="M28" s="6">
        <f t="shared" si="0"/>
        <v>3.2000000000000028E-2</v>
      </c>
      <c r="N28" s="6">
        <f t="shared" si="1"/>
        <v>2.4000000000000021E-2</v>
      </c>
      <c r="O28" s="6">
        <f t="shared" si="2"/>
        <v>2.9000000000000026E-2</v>
      </c>
      <c r="P28" s="3">
        <v>0.68200000000000005</v>
      </c>
      <c r="Q28" s="3">
        <v>0.63300000000000001</v>
      </c>
      <c r="R28" s="3">
        <v>0.64800000000000002</v>
      </c>
      <c r="S28" s="3">
        <v>0.70699999999999996</v>
      </c>
      <c r="T28" s="3">
        <v>0.71499999999999997</v>
      </c>
      <c r="U28" s="3">
        <v>0.70599999999999996</v>
      </c>
      <c r="V28" s="3">
        <v>0.71499999999999997</v>
      </c>
      <c r="W28" s="6">
        <f t="shared" si="3"/>
        <v>-4.0000000000000036E-3</v>
      </c>
      <c r="X28" s="6" t="s">
        <v>62</v>
      </c>
      <c r="Y28" s="6" t="str">
        <f t="shared" si="5"/>
        <v>0.5</v>
      </c>
      <c r="Z28" t="str">
        <f t="shared" si="4"/>
        <v>swap</v>
      </c>
      <c r="AA28" t="s">
        <v>55</v>
      </c>
    </row>
    <row r="29" spans="1:27" hidden="1" x14ac:dyDescent="0.3">
      <c r="A29" s="3">
        <v>2</v>
      </c>
      <c r="B29" t="s">
        <v>36</v>
      </c>
      <c r="C29" s="5">
        <v>7</v>
      </c>
      <c r="D29" s="6">
        <f>VLOOKUP(C29,m_label_text!$A$2:$D$8,4,FALSE)</f>
        <v>32</v>
      </c>
      <c r="E29" s="6" t="str">
        <f>VLOOKUP(C29,m_label_text!$A$2:$D$8,3,FALSE)</f>
        <v>7: Social Group</v>
      </c>
      <c r="F29">
        <v>0.64600000000000002</v>
      </c>
      <c r="G29">
        <v>0.40899999999999997</v>
      </c>
      <c r="H29">
        <v>0.501</v>
      </c>
      <c r="I29" s="6">
        <v>110</v>
      </c>
      <c r="J29" s="5">
        <v>0.58399999999999996</v>
      </c>
      <c r="K29">
        <v>0.53600000000000003</v>
      </c>
      <c r="L29">
        <v>0.55900000000000005</v>
      </c>
      <c r="M29" s="6">
        <f t="shared" si="0"/>
        <v>6.2000000000000055E-2</v>
      </c>
      <c r="N29" s="6">
        <f t="shared" si="1"/>
        <v>-0.12700000000000006</v>
      </c>
      <c r="O29" s="6">
        <f t="shared" si="2"/>
        <v>-5.8000000000000052E-2</v>
      </c>
      <c r="P29" s="3">
        <v>0.68200000000000005</v>
      </c>
      <c r="Q29" s="3">
        <v>0.63300000000000001</v>
      </c>
      <c r="R29" s="3">
        <v>0.64800000000000002</v>
      </c>
      <c r="S29" s="3">
        <v>0.70699999999999996</v>
      </c>
      <c r="T29" s="3">
        <v>0.71499999999999997</v>
      </c>
      <c r="U29" s="3">
        <v>0.70599999999999996</v>
      </c>
      <c r="V29" s="3">
        <v>0.71499999999999997</v>
      </c>
      <c r="W29" s="6">
        <f t="shared" si="3"/>
        <v>-4.0000000000000036E-3</v>
      </c>
      <c r="X29" s="6" t="s">
        <v>62</v>
      </c>
      <c r="Y29" s="6" t="str">
        <f t="shared" si="5"/>
        <v>0.5</v>
      </c>
      <c r="Z29" t="str">
        <f t="shared" si="4"/>
        <v>swap</v>
      </c>
      <c r="AA29" t="s">
        <v>55</v>
      </c>
    </row>
    <row r="30" spans="1:27" s="3" customFormat="1" hidden="1" x14ac:dyDescent="0.3">
      <c r="A30" s="3">
        <v>2</v>
      </c>
      <c r="B30" s="3" t="s">
        <v>36</v>
      </c>
      <c r="C30" s="3">
        <v>1</v>
      </c>
      <c r="D30" s="6">
        <f>VLOOKUP(C30,m_label_text!$A$2:$D$8,4,FALSE)</f>
        <v>32</v>
      </c>
      <c r="E30" s="6" t="str">
        <f>VLOOKUP(C30,m_label_text!$A$2:$D$8,3,FALSE)</f>
        <v>1: External Relations</v>
      </c>
      <c r="F30" s="3">
        <v>0.75900000000000001</v>
      </c>
      <c r="G30" s="3">
        <v>0.75900000000000001</v>
      </c>
      <c r="H30" s="3">
        <v>0.75900000000000001</v>
      </c>
      <c r="I30" s="6">
        <v>184</v>
      </c>
      <c r="J30" s="3">
        <v>0.77400000000000002</v>
      </c>
      <c r="K30" s="3">
        <v>0.73899999999999999</v>
      </c>
      <c r="L30" s="3">
        <v>0.75600000000000001</v>
      </c>
      <c r="M30" s="6">
        <f t="shared" si="0"/>
        <v>-1.5000000000000013E-2</v>
      </c>
      <c r="N30" s="6">
        <f t="shared" si="1"/>
        <v>2.0000000000000018E-2</v>
      </c>
      <c r="O30" s="6">
        <f t="shared" si="2"/>
        <v>3.0000000000000027E-3</v>
      </c>
      <c r="P30" s="3">
        <v>0.68799999999999994</v>
      </c>
      <c r="Q30" s="3">
        <v>0.63300000000000001</v>
      </c>
      <c r="R30" s="3">
        <v>0.64900000000000002</v>
      </c>
      <c r="S30" s="3">
        <v>0.71</v>
      </c>
      <c r="T30" s="3">
        <v>0.71699999999999997</v>
      </c>
      <c r="U30" s="3">
        <v>0.70799999999999996</v>
      </c>
      <c r="V30" s="3">
        <v>0.71699999999999997</v>
      </c>
      <c r="W30" s="6">
        <f t="shared" si="3"/>
        <v>-2.0000000000000018E-3</v>
      </c>
      <c r="X30" s="6" t="s">
        <v>63</v>
      </c>
      <c r="Y30" s="6" t="str">
        <f t="shared" si="5"/>
        <v>0.7</v>
      </c>
      <c r="Z30" t="str">
        <f t="shared" si="4"/>
        <v>swap</v>
      </c>
      <c r="AA30" t="s">
        <v>55</v>
      </c>
    </row>
    <row r="31" spans="1:27" hidden="1" x14ac:dyDescent="0.3">
      <c r="A31" s="3">
        <v>2</v>
      </c>
      <c r="B31" t="s">
        <v>36</v>
      </c>
      <c r="C31" s="5">
        <v>2</v>
      </c>
      <c r="D31" s="6">
        <f>VLOOKUP(C31,m_label_text!$A$2:$D$8,4,FALSE)</f>
        <v>28</v>
      </c>
      <c r="E31" s="6" t="str">
        <f>VLOOKUP(C31,m_label_text!$A$2:$D$8,3,FALSE)</f>
        <v>2: Freedom and Democracy</v>
      </c>
      <c r="F31">
        <v>0.57499999999999996</v>
      </c>
      <c r="G31">
        <v>0.33</v>
      </c>
      <c r="H31">
        <v>0.42</v>
      </c>
      <c r="I31" s="6">
        <v>104</v>
      </c>
      <c r="J31" s="5">
        <v>0.53400000000000003</v>
      </c>
      <c r="K31">
        <v>0.45500000000000002</v>
      </c>
      <c r="L31">
        <v>0.49099999999999999</v>
      </c>
      <c r="M31" s="6">
        <f t="shared" si="0"/>
        <v>4.0999999999999925E-2</v>
      </c>
      <c r="N31" s="6">
        <f t="shared" si="1"/>
        <v>-0.125</v>
      </c>
      <c r="O31" s="6">
        <f t="shared" si="2"/>
        <v>-7.1000000000000008E-2</v>
      </c>
      <c r="P31" s="3">
        <v>0.68799999999999994</v>
      </c>
      <c r="Q31" s="3">
        <v>0.63300000000000001</v>
      </c>
      <c r="R31" s="3">
        <v>0.64900000000000002</v>
      </c>
      <c r="S31" s="3">
        <v>0.71</v>
      </c>
      <c r="T31" s="3">
        <v>0.71699999999999997</v>
      </c>
      <c r="U31" s="3">
        <v>0.70799999999999996</v>
      </c>
      <c r="V31" s="3">
        <v>0.71699999999999997</v>
      </c>
      <c r="W31" s="6">
        <f t="shared" si="3"/>
        <v>-2.0000000000000018E-3</v>
      </c>
      <c r="X31" s="6" t="s">
        <v>63</v>
      </c>
      <c r="Y31" s="6" t="str">
        <f t="shared" si="5"/>
        <v>0.7</v>
      </c>
      <c r="Z31" t="str">
        <f t="shared" si="4"/>
        <v>swap</v>
      </c>
      <c r="AA31" t="s">
        <v>55</v>
      </c>
    </row>
    <row r="32" spans="1:27" hidden="1" x14ac:dyDescent="0.3">
      <c r="A32">
        <f>3</f>
        <v>3</v>
      </c>
      <c r="B32" t="s">
        <v>36</v>
      </c>
      <c r="C32">
        <v>3</v>
      </c>
      <c r="D32" s="6">
        <f>VLOOKUP(C32,m_label_text!$A$2:$D$8,4,FALSE)</f>
        <v>25</v>
      </c>
      <c r="E32" s="6" t="str">
        <f>VLOOKUP(C32,m_label_text!$A$2:$D$8,3,FALSE)</f>
        <v>3: Political System</v>
      </c>
      <c r="F32">
        <v>0.56599999999999995</v>
      </c>
      <c r="G32">
        <v>0.56499999999999995</v>
      </c>
      <c r="H32">
        <v>0.56599999999999995</v>
      </c>
      <c r="I32" s="6">
        <v>220</v>
      </c>
      <c r="J32">
        <v>0.59899999999999998</v>
      </c>
      <c r="K32">
        <v>0.56100000000000005</v>
      </c>
      <c r="L32">
        <v>0.57899999999999996</v>
      </c>
      <c r="M32" s="6">
        <f t="shared" si="0"/>
        <v>-3.3000000000000029E-2</v>
      </c>
      <c r="N32" s="6">
        <f t="shared" si="1"/>
        <v>3.9999999999998925E-3</v>
      </c>
      <c r="O32" s="6">
        <f t="shared" si="2"/>
        <v>-1.3000000000000012E-2</v>
      </c>
      <c r="P32" s="3">
        <v>0.68799999999999994</v>
      </c>
      <c r="Q32" s="3">
        <v>0.63300000000000001</v>
      </c>
      <c r="R32" s="3">
        <v>0.64900000000000002</v>
      </c>
      <c r="S32" s="3">
        <v>0.71</v>
      </c>
      <c r="T32" s="3">
        <v>0.71699999999999997</v>
      </c>
      <c r="U32" s="3">
        <v>0.70799999999999996</v>
      </c>
      <c r="V32" s="3">
        <v>0.71699999999999997</v>
      </c>
      <c r="W32" s="6">
        <f t="shared" si="3"/>
        <v>-2.0000000000000018E-3</v>
      </c>
      <c r="X32" s="6" t="s">
        <v>63</v>
      </c>
      <c r="Y32" s="6" t="str">
        <f t="shared" si="5"/>
        <v>0.7</v>
      </c>
      <c r="Z32" t="str">
        <f t="shared" si="4"/>
        <v>swap</v>
      </c>
      <c r="AA32" t="s">
        <v>55</v>
      </c>
    </row>
    <row r="33" spans="1:27" hidden="1" x14ac:dyDescent="0.3">
      <c r="A33" s="3">
        <v>3</v>
      </c>
      <c r="B33" t="s">
        <v>36</v>
      </c>
      <c r="C33" s="5">
        <v>4</v>
      </c>
      <c r="D33" s="6">
        <f>VLOOKUP(C33,m_label_text!$A$2:$D$8,4,FALSE)</f>
        <v>30</v>
      </c>
      <c r="E33" s="6" t="str">
        <f>VLOOKUP(C33,m_label_text!$A$2:$D$8,3,FALSE)</f>
        <v>4: Economy</v>
      </c>
      <c r="F33">
        <v>0.77100000000000002</v>
      </c>
      <c r="G33">
        <v>0.79900000000000004</v>
      </c>
      <c r="H33">
        <v>0.78500000000000003</v>
      </c>
      <c r="I33" s="6">
        <v>377</v>
      </c>
      <c r="J33" s="5">
        <v>0.77200000000000002</v>
      </c>
      <c r="K33">
        <v>0.80400000000000005</v>
      </c>
      <c r="L33">
        <v>0.78700000000000003</v>
      </c>
      <c r="M33" s="6">
        <f t="shared" si="0"/>
        <v>-1.0000000000000009E-3</v>
      </c>
      <c r="N33" s="6">
        <f t="shared" si="1"/>
        <v>-5.0000000000000044E-3</v>
      </c>
      <c r="O33" s="6">
        <f t="shared" si="2"/>
        <v>-2.0000000000000018E-3</v>
      </c>
      <c r="P33" s="3">
        <v>0.68799999999999994</v>
      </c>
      <c r="Q33" s="3">
        <v>0.63300000000000001</v>
      </c>
      <c r="R33" s="3">
        <v>0.64900000000000002</v>
      </c>
      <c r="S33" s="3">
        <v>0.71</v>
      </c>
      <c r="T33" s="3">
        <v>0.71699999999999997</v>
      </c>
      <c r="U33" s="3">
        <v>0.70799999999999996</v>
      </c>
      <c r="V33" s="3">
        <v>0.71699999999999997</v>
      </c>
      <c r="W33" s="6">
        <f t="shared" si="3"/>
        <v>-2.0000000000000018E-3</v>
      </c>
      <c r="X33" s="6" t="s">
        <v>63</v>
      </c>
      <c r="Y33" s="6" t="str">
        <f t="shared" si="5"/>
        <v>0.7</v>
      </c>
      <c r="Z33" t="str">
        <f t="shared" si="4"/>
        <v>swap</v>
      </c>
      <c r="AA33" t="s">
        <v>55</v>
      </c>
    </row>
    <row r="34" spans="1:27" hidden="1" x14ac:dyDescent="0.3">
      <c r="A34" s="3">
        <v>3</v>
      </c>
      <c r="B34" t="s">
        <v>36</v>
      </c>
      <c r="C34" s="5">
        <v>5</v>
      </c>
      <c r="D34" s="6">
        <f>VLOOKUP(C34,m_label_text!$A$2:$D$8,4,FALSE)</f>
        <v>28</v>
      </c>
      <c r="E34" s="6" t="str">
        <f>VLOOKUP(C34,m_label_text!$A$2:$D$8,3,FALSE)</f>
        <v>5: Welfare and Quality of Life</v>
      </c>
      <c r="F34">
        <v>0.73699999999999999</v>
      </c>
      <c r="G34">
        <v>0.84</v>
      </c>
      <c r="H34">
        <v>0.78500000000000003</v>
      </c>
      <c r="I34" s="6">
        <v>528</v>
      </c>
      <c r="J34" s="5">
        <v>0.77100000000000002</v>
      </c>
      <c r="K34">
        <v>0.79700000000000004</v>
      </c>
      <c r="L34">
        <v>0.78400000000000003</v>
      </c>
      <c r="M34" s="6">
        <f t="shared" ref="M34:M65" si="6">F34-J34</f>
        <v>-3.400000000000003E-2</v>
      </c>
      <c r="N34" s="6">
        <f t="shared" ref="N34:N65" si="7">G34-K34</f>
        <v>4.2999999999999927E-2</v>
      </c>
      <c r="O34" s="6">
        <f t="shared" ref="O34:O65" si="8">H34-L34</f>
        <v>1.0000000000000009E-3</v>
      </c>
      <c r="P34" s="3">
        <v>0.68799999999999994</v>
      </c>
      <c r="Q34" s="3">
        <v>0.63300000000000001</v>
      </c>
      <c r="R34" s="3">
        <v>0.64900000000000002</v>
      </c>
      <c r="S34" s="3">
        <v>0.71</v>
      </c>
      <c r="T34" s="3">
        <v>0.71699999999999997</v>
      </c>
      <c r="U34" s="3">
        <v>0.70799999999999996</v>
      </c>
      <c r="V34" s="3">
        <v>0.71699999999999997</v>
      </c>
      <c r="W34" s="6">
        <f t="shared" si="3"/>
        <v>-2.0000000000000018E-3</v>
      </c>
      <c r="X34" s="6" t="s">
        <v>63</v>
      </c>
      <c r="Y34" s="6" t="str">
        <f t="shared" si="5"/>
        <v>0.7</v>
      </c>
      <c r="Z34" t="str">
        <f t="shared" si="4"/>
        <v>swap</v>
      </c>
      <c r="AA34" t="s">
        <v>55</v>
      </c>
    </row>
    <row r="35" spans="1:27" hidden="1" x14ac:dyDescent="0.3">
      <c r="A35" s="3">
        <v>3</v>
      </c>
      <c r="B35" t="s">
        <v>36</v>
      </c>
      <c r="C35" s="5">
        <v>6</v>
      </c>
      <c r="D35" s="6">
        <f>VLOOKUP(C35,m_label_text!$A$2:$D$8,4,FALSE)</f>
        <v>27</v>
      </c>
      <c r="E35" s="6" t="str">
        <f>VLOOKUP(C35,m_label_text!$A$2:$D$8,3,FALSE)</f>
        <v>6: Fabric of Society</v>
      </c>
      <c r="F35">
        <v>0.73899999999999999</v>
      </c>
      <c r="G35">
        <v>0.77100000000000002</v>
      </c>
      <c r="H35">
        <v>0.755</v>
      </c>
      <c r="I35" s="6">
        <v>153</v>
      </c>
      <c r="J35" s="5">
        <v>0.69899999999999995</v>
      </c>
      <c r="K35">
        <v>0.75800000000000001</v>
      </c>
      <c r="L35">
        <v>0.72699999999999998</v>
      </c>
      <c r="M35" s="6">
        <f t="shared" si="6"/>
        <v>4.0000000000000036E-2</v>
      </c>
      <c r="N35" s="6">
        <f t="shared" si="7"/>
        <v>1.3000000000000012E-2</v>
      </c>
      <c r="O35" s="6">
        <f t="shared" si="8"/>
        <v>2.8000000000000025E-2</v>
      </c>
      <c r="P35" s="3">
        <v>0.68799999999999994</v>
      </c>
      <c r="Q35" s="3">
        <v>0.63300000000000001</v>
      </c>
      <c r="R35" s="3">
        <v>0.64900000000000002</v>
      </c>
      <c r="S35" s="3">
        <v>0.71</v>
      </c>
      <c r="T35" s="3">
        <v>0.71699999999999997</v>
      </c>
      <c r="U35" s="3">
        <v>0.70799999999999996</v>
      </c>
      <c r="V35" s="3">
        <v>0.71699999999999997</v>
      </c>
      <c r="W35" s="6">
        <f t="shared" si="3"/>
        <v>-2.0000000000000018E-3</v>
      </c>
      <c r="X35" s="6" t="s">
        <v>63</v>
      </c>
      <c r="Y35" s="6" t="str">
        <f t="shared" si="5"/>
        <v>0.7</v>
      </c>
      <c r="Z35" t="str">
        <f t="shared" si="4"/>
        <v>swap</v>
      </c>
      <c r="AA35" t="s">
        <v>55</v>
      </c>
    </row>
    <row r="36" spans="1:27" hidden="1" x14ac:dyDescent="0.3">
      <c r="A36" s="3">
        <v>3</v>
      </c>
      <c r="B36" t="s">
        <v>36</v>
      </c>
      <c r="C36" s="5">
        <v>7</v>
      </c>
      <c r="D36" s="6">
        <f>VLOOKUP(C36,m_label_text!$A$2:$D$8,4,FALSE)</f>
        <v>32</v>
      </c>
      <c r="E36" s="6" t="str">
        <f>VLOOKUP(C36,m_label_text!$A$2:$D$8,3,FALSE)</f>
        <v>7: Social Group</v>
      </c>
      <c r="F36">
        <v>0.66900000000000004</v>
      </c>
      <c r="G36">
        <v>0.36699999999999999</v>
      </c>
      <c r="H36">
        <v>0.47399999999999998</v>
      </c>
      <c r="I36" s="6">
        <v>110</v>
      </c>
      <c r="J36" s="5">
        <v>0.58399999999999996</v>
      </c>
      <c r="K36">
        <v>0.53600000000000003</v>
      </c>
      <c r="L36">
        <v>0.55900000000000005</v>
      </c>
      <c r="M36" s="6">
        <f t="shared" si="6"/>
        <v>8.5000000000000075E-2</v>
      </c>
      <c r="N36" s="6">
        <f t="shared" si="7"/>
        <v>-0.16900000000000004</v>
      </c>
      <c r="O36" s="6">
        <f t="shared" si="8"/>
        <v>-8.5000000000000075E-2</v>
      </c>
      <c r="P36" s="3">
        <v>0.68799999999999994</v>
      </c>
      <c r="Q36" s="3">
        <v>0.63300000000000001</v>
      </c>
      <c r="R36" s="3">
        <v>0.64900000000000002</v>
      </c>
      <c r="S36" s="3">
        <v>0.71</v>
      </c>
      <c r="T36" s="3">
        <v>0.71699999999999997</v>
      </c>
      <c r="U36" s="3">
        <v>0.70799999999999996</v>
      </c>
      <c r="V36" s="3">
        <v>0.71699999999999997</v>
      </c>
      <c r="W36" s="6">
        <f t="shared" si="3"/>
        <v>-2.0000000000000018E-3</v>
      </c>
      <c r="X36" s="6" t="s">
        <v>63</v>
      </c>
      <c r="Y36" s="6" t="str">
        <f t="shared" si="5"/>
        <v>0.7</v>
      </c>
      <c r="Z36" t="str">
        <f t="shared" si="4"/>
        <v>swap</v>
      </c>
      <c r="AA36" t="s">
        <v>55</v>
      </c>
    </row>
    <row r="37" spans="1:27" s="3" customFormat="1" hidden="1" x14ac:dyDescent="0.3">
      <c r="A37" s="3">
        <v>3</v>
      </c>
      <c r="B37" s="3" t="s">
        <v>36</v>
      </c>
      <c r="C37" s="3">
        <v>1</v>
      </c>
      <c r="D37" s="6">
        <f>VLOOKUP(C37,m_label_text!$A$2:$D$8,4,FALSE)</f>
        <v>32</v>
      </c>
      <c r="E37" s="6" t="str">
        <f>VLOOKUP(C37,m_label_text!$A$2:$D$8,3,FALSE)</f>
        <v>1: External Relations</v>
      </c>
      <c r="F37" s="3">
        <v>0.81899999999999995</v>
      </c>
      <c r="G37" s="3">
        <v>0.73899999999999999</v>
      </c>
      <c r="H37" s="3">
        <v>0.77700000000000002</v>
      </c>
      <c r="I37" s="6">
        <v>184</v>
      </c>
      <c r="J37" s="3">
        <v>0.77400000000000002</v>
      </c>
      <c r="K37" s="3">
        <v>0.73899999999999999</v>
      </c>
      <c r="L37" s="3">
        <v>0.75600000000000001</v>
      </c>
      <c r="M37" s="6">
        <f t="shared" si="6"/>
        <v>4.4999999999999929E-2</v>
      </c>
      <c r="N37" s="6">
        <f t="shared" si="7"/>
        <v>0</v>
      </c>
      <c r="O37" s="6">
        <f t="shared" si="8"/>
        <v>2.1000000000000019E-2</v>
      </c>
      <c r="P37" s="3">
        <v>0.68200000000000005</v>
      </c>
      <c r="Q37" s="3">
        <v>0.63900000000000001</v>
      </c>
      <c r="R37" s="3">
        <v>0.65300000000000002</v>
      </c>
      <c r="S37" s="3">
        <v>0.71199999999999997</v>
      </c>
      <c r="T37" s="3">
        <v>0.72</v>
      </c>
      <c r="U37" s="3">
        <v>0.71199999999999997</v>
      </c>
      <c r="V37" s="3">
        <v>0.72</v>
      </c>
      <c r="W37" s="6">
        <f t="shared" si="3"/>
        <v>1.0000000000000009E-3</v>
      </c>
      <c r="X37" s="6" t="s">
        <v>64</v>
      </c>
      <c r="Y37" s="6" t="str">
        <f t="shared" si="5"/>
        <v>0.9</v>
      </c>
      <c r="Z37" t="str">
        <f t="shared" si="4"/>
        <v>swap</v>
      </c>
      <c r="AA37" t="s">
        <v>55</v>
      </c>
    </row>
    <row r="38" spans="1:27" hidden="1" x14ac:dyDescent="0.3">
      <c r="A38" s="3">
        <v>3</v>
      </c>
      <c r="B38" t="s">
        <v>36</v>
      </c>
      <c r="C38" s="5">
        <v>2</v>
      </c>
      <c r="D38" s="6">
        <f>VLOOKUP(C38,m_label_text!$A$2:$D$8,4,FALSE)</f>
        <v>28</v>
      </c>
      <c r="E38" s="6" t="str">
        <f>VLOOKUP(C38,m_label_text!$A$2:$D$8,3,FALSE)</f>
        <v>2: Freedom and Democracy</v>
      </c>
      <c r="F38">
        <v>0.54</v>
      </c>
      <c r="G38">
        <v>0.34300000000000003</v>
      </c>
      <c r="H38">
        <v>0.42</v>
      </c>
      <c r="I38" s="6">
        <v>104</v>
      </c>
      <c r="J38" s="5">
        <v>0.53400000000000003</v>
      </c>
      <c r="K38">
        <v>0.45500000000000002</v>
      </c>
      <c r="L38">
        <v>0.49099999999999999</v>
      </c>
      <c r="M38" s="6">
        <f t="shared" si="6"/>
        <v>6.0000000000000053E-3</v>
      </c>
      <c r="N38" s="6">
        <f t="shared" si="7"/>
        <v>-0.11199999999999999</v>
      </c>
      <c r="O38" s="6">
        <f t="shared" si="8"/>
        <v>-7.1000000000000008E-2</v>
      </c>
      <c r="P38" s="3">
        <v>0.68200000000000005</v>
      </c>
      <c r="Q38" s="3">
        <v>0.63900000000000001</v>
      </c>
      <c r="R38" s="3">
        <v>0.65300000000000002</v>
      </c>
      <c r="S38" s="3">
        <v>0.71199999999999997</v>
      </c>
      <c r="T38" s="3">
        <v>0.72</v>
      </c>
      <c r="U38" s="3">
        <v>0.71199999999999997</v>
      </c>
      <c r="V38" s="3">
        <v>0.72</v>
      </c>
      <c r="W38" s="6">
        <f t="shared" si="3"/>
        <v>1.0000000000000009E-3</v>
      </c>
      <c r="X38" s="6" t="s">
        <v>64</v>
      </c>
      <c r="Y38" s="6" t="str">
        <f t="shared" si="5"/>
        <v>0.9</v>
      </c>
      <c r="Z38" t="str">
        <f t="shared" si="4"/>
        <v>swap</v>
      </c>
      <c r="AA38" t="s">
        <v>55</v>
      </c>
    </row>
    <row r="39" spans="1:27" hidden="1" x14ac:dyDescent="0.3">
      <c r="A39" s="3">
        <v>3</v>
      </c>
      <c r="B39" t="s">
        <v>36</v>
      </c>
      <c r="C39" s="5">
        <v>3</v>
      </c>
      <c r="D39" s="6">
        <f>VLOOKUP(C39,m_label_text!$A$2:$D$8,4,FALSE)</f>
        <v>25</v>
      </c>
      <c r="E39" s="6" t="str">
        <f>VLOOKUP(C39,m_label_text!$A$2:$D$8,3,FALSE)</f>
        <v>3: Political System</v>
      </c>
      <c r="F39">
        <v>0.57999999999999996</v>
      </c>
      <c r="G39">
        <v>0.56799999999999995</v>
      </c>
      <c r="H39">
        <v>0.57399999999999995</v>
      </c>
      <c r="I39" s="6">
        <v>220</v>
      </c>
      <c r="J39" s="5">
        <v>0.59899999999999998</v>
      </c>
      <c r="K39">
        <v>0.56100000000000005</v>
      </c>
      <c r="L39">
        <v>0.57899999999999996</v>
      </c>
      <c r="M39" s="6">
        <f t="shared" si="6"/>
        <v>-1.9000000000000017E-2</v>
      </c>
      <c r="N39" s="6">
        <f t="shared" si="7"/>
        <v>6.9999999999998952E-3</v>
      </c>
      <c r="O39" s="6">
        <f t="shared" si="8"/>
        <v>-5.0000000000000044E-3</v>
      </c>
      <c r="P39" s="3">
        <v>0.68200000000000005</v>
      </c>
      <c r="Q39" s="3">
        <v>0.63900000000000001</v>
      </c>
      <c r="R39" s="3">
        <v>0.65300000000000002</v>
      </c>
      <c r="S39" s="3">
        <v>0.71199999999999997</v>
      </c>
      <c r="T39" s="3">
        <v>0.72</v>
      </c>
      <c r="U39" s="3">
        <v>0.71199999999999997</v>
      </c>
      <c r="V39" s="3">
        <v>0.72</v>
      </c>
      <c r="W39" s="6">
        <f t="shared" si="3"/>
        <v>1.0000000000000009E-3</v>
      </c>
      <c r="X39" s="6" t="s">
        <v>64</v>
      </c>
      <c r="Y39" s="6" t="str">
        <f t="shared" si="5"/>
        <v>0.9</v>
      </c>
      <c r="Z39" t="str">
        <f t="shared" si="4"/>
        <v>swap</v>
      </c>
      <c r="AA39" t="s">
        <v>55</v>
      </c>
    </row>
    <row r="40" spans="1:27" hidden="1" x14ac:dyDescent="0.3">
      <c r="A40" s="3">
        <v>3</v>
      </c>
      <c r="B40" t="s">
        <v>36</v>
      </c>
      <c r="C40" s="5">
        <v>4</v>
      </c>
      <c r="D40" s="6">
        <f>VLOOKUP(C40,m_label_text!$A$2:$D$8,4,FALSE)</f>
        <v>30</v>
      </c>
      <c r="E40" s="6" t="str">
        <f>VLOOKUP(C40,m_label_text!$A$2:$D$8,3,FALSE)</f>
        <v>4: Economy</v>
      </c>
      <c r="F40">
        <v>0.76</v>
      </c>
      <c r="G40">
        <v>0.81399999999999995</v>
      </c>
      <c r="H40">
        <v>0.78600000000000003</v>
      </c>
      <c r="I40" s="6">
        <v>377</v>
      </c>
      <c r="J40" s="5">
        <v>0.77200000000000002</v>
      </c>
      <c r="K40">
        <v>0.80400000000000005</v>
      </c>
      <c r="L40">
        <v>0.78700000000000003</v>
      </c>
      <c r="M40" s="6">
        <f t="shared" si="6"/>
        <v>-1.2000000000000011E-2</v>
      </c>
      <c r="N40" s="6">
        <f t="shared" si="7"/>
        <v>9.9999999999998979E-3</v>
      </c>
      <c r="O40" s="6">
        <f t="shared" si="8"/>
        <v>-1.0000000000000009E-3</v>
      </c>
      <c r="P40" s="3">
        <v>0.68200000000000005</v>
      </c>
      <c r="Q40" s="3">
        <v>0.63900000000000001</v>
      </c>
      <c r="R40" s="3">
        <v>0.65300000000000002</v>
      </c>
      <c r="S40" s="3">
        <v>0.71199999999999997</v>
      </c>
      <c r="T40" s="3">
        <v>0.72</v>
      </c>
      <c r="U40" s="3">
        <v>0.71199999999999997</v>
      </c>
      <c r="V40" s="3">
        <v>0.72</v>
      </c>
      <c r="W40" s="6">
        <f t="shared" si="3"/>
        <v>1.0000000000000009E-3</v>
      </c>
      <c r="X40" s="6" t="s">
        <v>64</v>
      </c>
      <c r="Y40" s="6" t="str">
        <f t="shared" si="5"/>
        <v>0.9</v>
      </c>
      <c r="Z40" t="str">
        <f t="shared" si="4"/>
        <v>swap</v>
      </c>
      <c r="AA40" t="s">
        <v>55</v>
      </c>
    </row>
    <row r="41" spans="1:27" hidden="1" x14ac:dyDescent="0.3">
      <c r="A41" s="3">
        <v>3</v>
      </c>
      <c r="B41" t="s">
        <v>36</v>
      </c>
      <c r="C41" s="5">
        <v>5</v>
      </c>
      <c r="D41" s="6">
        <f>VLOOKUP(C41,m_label_text!$A$2:$D$8,4,FALSE)</f>
        <v>28</v>
      </c>
      <c r="E41" s="6" t="str">
        <f>VLOOKUP(C41,m_label_text!$A$2:$D$8,3,FALSE)</f>
        <v>5: Welfare and Quality of Life</v>
      </c>
      <c r="F41">
        <v>0.749</v>
      </c>
      <c r="G41">
        <v>0.83299999999999996</v>
      </c>
      <c r="H41">
        <v>0.78800000000000003</v>
      </c>
      <c r="I41" s="6">
        <v>528</v>
      </c>
      <c r="J41" s="5">
        <v>0.77100000000000002</v>
      </c>
      <c r="K41">
        <v>0.79700000000000004</v>
      </c>
      <c r="L41">
        <v>0.78400000000000003</v>
      </c>
      <c r="M41" s="6">
        <f t="shared" si="6"/>
        <v>-2.200000000000002E-2</v>
      </c>
      <c r="N41" s="6">
        <f t="shared" si="7"/>
        <v>3.5999999999999921E-2</v>
      </c>
      <c r="O41" s="6">
        <f t="shared" si="8"/>
        <v>4.0000000000000036E-3</v>
      </c>
      <c r="P41" s="3">
        <v>0.68200000000000005</v>
      </c>
      <c r="Q41" s="3">
        <v>0.63900000000000001</v>
      </c>
      <c r="R41" s="3">
        <v>0.65300000000000002</v>
      </c>
      <c r="S41" s="3">
        <v>0.71199999999999997</v>
      </c>
      <c r="T41" s="3">
        <v>0.72</v>
      </c>
      <c r="U41" s="3">
        <v>0.71199999999999997</v>
      </c>
      <c r="V41" s="3">
        <v>0.72</v>
      </c>
      <c r="W41" s="6">
        <f t="shared" si="3"/>
        <v>1.0000000000000009E-3</v>
      </c>
      <c r="X41" s="6" t="s">
        <v>64</v>
      </c>
      <c r="Y41" s="6" t="str">
        <f t="shared" si="5"/>
        <v>0.9</v>
      </c>
      <c r="Z41" t="str">
        <f t="shared" si="4"/>
        <v>swap</v>
      </c>
      <c r="AA41" t="s">
        <v>55</v>
      </c>
    </row>
    <row r="42" spans="1:27" hidden="1" x14ac:dyDescent="0.3">
      <c r="A42" s="3">
        <v>3</v>
      </c>
      <c r="B42" t="s">
        <v>36</v>
      </c>
      <c r="C42" s="5">
        <v>6</v>
      </c>
      <c r="D42" s="6">
        <f>VLOOKUP(C42,m_label_text!$A$2:$D$8,4,FALSE)</f>
        <v>27</v>
      </c>
      <c r="E42" s="6" t="str">
        <f>VLOOKUP(C42,m_label_text!$A$2:$D$8,3,FALSE)</f>
        <v>6: Fabric of Society</v>
      </c>
      <c r="F42">
        <v>0.72199999999999998</v>
      </c>
      <c r="G42">
        <v>0.78</v>
      </c>
      <c r="H42">
        <v>0.75</v>
      </c>
      <c r="I42" s="6">
        <v>153</v>
      </c>
      <c r="J42" s="5">
        <v>0.69899999999999995</v>
      </c>
      <c r="K42">
        <v>0.75800000000000001</v>
      </c>
      <c r="L42">
        <v>0.72699999999999998</v>
      </c>
      <c r="M42" s="6">
        <f t="shared" si="6"/>
        <v>2.300000000000002E-2</v>
      </c>
      <c r="N42" s="6">
        <f t="shared" si="7"/>
        <v>2.200000000000002E-2</v>
      </c>
      <c r="O42" s="6">
        <f t="shared" si="8"/>
        <v>2.300000000000002E-2</v>
      </c>
      <c r="P42" s="3">
        <v>0.68200000000000005</v>
      </c>
      <c r="Q42" s="3">
        <v>0.63900000000000001</v>
      </c>
      <c r="R42" s="3">
        <v>0.65300000000000002</v>
      </c>
      <c r="S42" s="3">
        <v>0.71199999999999997</v>
      </c>
      <c r="T42" s="3">
        <v>0.72</v>
      </c>
      <c r="U42" s="3">
        <v>0.71199999999999997</v>
      </c>
      <c r="V42" s="3">
        <v>0.72</v>
      </c>
      <c r="W42" s="6">
        <f t="shared" si="3"/>
        <v>1.0000000000000009E-3</v>
      </c>
      <c r="X42" s="6" t="s">
        <v>64</v>
      </c>
      <c r="Y42" s="6" t="str">
        <f t="shared" si="5"/>
        <v>0.9</v>
      </c>
      <c r="Z42" t="str">
        <f t="shared" si="4"/>
        <v>swap</v>
      </c>
      <c r="AA42" t="s">
        <v>55</v>
      </c>
    </row>
    <row r="43" spans="1:27" hidden="1" x14ac:dyDescent="0.3">
      <c r="A43" s="3">
        <v>3</v>
      </c>
      <c r="B43" t="s">
        <v>36</v>
      </c>
      <c r="C43" s="5">
        <v>7</v>
      </c>
      <c r="D43" s="6">
        <f>VLOOKUP(C43,m_label_text!$A$2:$D$8,4,FALSE)</f>
        <v>32</v>
      </c>
      <c r="E43" s="6" t="str">
        <f>VLOOKUP(C43,m_label_text!$A$2:$D$8,3,FALSE)</f>
        <v>7: Social Group</v>
      </c>
      <c r="F43">
        <v>0.60199999999999998</v>
      </c>
      <c r="G43">
        <v>0.39400000000000002</v>
      </c>
      <c r="H43">
        <v>0.47599999999999998</v>
      </c>
      <c r="I43" s="6">
        <v>110</v>
      </c>
      <c r="J43" s="5">
        <v>0.58399999999999996</v>
      </c>
      <c r="K43">
        <v>0.53600000000000003</v>
      </c>
      <c r="L43">
        <v>0.55900000000000005</v>
      </c>
      <c r="M43" s="6">
        <f t="shared" si="6"/>
        <v>1.8000000000000016E-2</v>
      </c>
      <c r="N43" s="6">
        <f t="shared" si="7"/>
        <v>-0.14200000000000002</v>
      </c>
      <c r="O43" s="6">
        <f t="shared" si="8"/>
        <v>-8.3000000000000074E-2</v>
      </c>
      <c r="P43" s="3">
        <v>0.68200000000000005</v>
      </c>
      <c r="Q43" s="3">
        <v>0.63900000000000001</v>
      </c>
      <c r="R43" s="3">
        <v>0.65300000000000002</v>
      </c>
      <c r="S43" s="3">
        <v>0.71199999999999997</v>
      </c>
      <c r="T43" s="3">
        <v>0.72</v>
      </c>
      <c r="U43" s="3">
        <v>0.71199999999999997</v>
      </c>
      <c r="V43" s="3">
        <v>0.72</v>
      </c>
      <c r="W43" s="6">
        <f t="shared" si="3"/>
        <v>1.0000000000000009E-3</v>
      </c>
      <c r="X43" s="6" t="s">
        <v>64</v>
      </c>
      <c r="Y43" s="6" t="str">
        <f t="shared" si="5"/>
        <v>0.9</v>
      </c>
      <c r="Z43" t="str">
        <f>_xlfn.TEXTAFTER(X43,"_")</f>
        <v>swap</v>
      </c>
      <c r="AA43" t="s">
        <v>55</v>
      </c>
    </row>
    <row r="44" spans="1:27" hidden="1" x14ac:dyDescent="0.3">
      <c r="A44" s="3"/>
      <c r="B44" t="s">
        <v>36</v>
      </c>
      <c r="C44" s="5">
        <v>1</v>
      </c>
      <c r="D44" s="6">
        <f>VLOOKUP(C44,m_label_text!$A$2:$D$8,4,FALSE)</f>
        <v>32</v>
      </c>
      <c r="E44" s="6" t="str">
        <f>VLOOKUP(C44,m_label_text!$A$2:$D$8,3,FALSE)</f>
        <v>1: External Relations</v>
      </c>
      <c r="F44">
        <v>0.77500000000000002</v>
      </c>
      <c r="G44">
        <v>0.76100000000000001</v>
      </c>
      <c r="H44">
        <v>0.76800000000000002</v>
      </c>
      <c r="I44" s="6">
        <v>184</v>
      </c>
      <c r="J44" s="3">
        <v>0.77400000000000002</v>
      </c>
      <c r="K44" s="3">
        <v>0.73899999999999999</v>
      </c>
      <c r="L44" s="3">
        <v>0.75600000000000001</v>
      </c>
      <c r="M44" s="6">
        <f t="shared" si="6"/>
        <v>1.0000000000000009E-3</v>
      </c>
      <c r="N44" s="6">
        <f t="shared" si="7"/>
        <v>2.200000000000002E-2</v>
      </c>
      <c r="O44" s="6">
        <f t="shared" si="8"/>
        <v>1.2000000000000011E-2</v>
      </c>
      <c r="P44" s="3">
        <v>0.69899999999999995</v>
      </c>
      <c r="Q44" s="3">
        <v>0.64400000000000002</v>
      </c>
      <c r="R44" s="3">
        <v>0.66300000000000003</v>
      </c>
      <c r="S44" s="3">
        <v>0.71599999999999997</v>
      </c>
      <c r="T44" s="3">
        <v>0.72199999999999998</v>
      </c>
      <c r="U44" s="3">
        <v>0.71299999999999997</v>
      </c>
      <c r="V44" s="3">
        <v>0.72199999999999998</v>
      </c>
      <c r="W44" s="6">
        <f t="shared" si="3"/>
        <v>3.0000000000000027E-3</v>
      </c>
      <c r="X44" s="6" t="s">
        <v>65</v>
      </c>
      <c r="Y44" s="6" t="str">
        <f t="shared" si="5"/>
        <v>1</v>
      </c>
      <c r="Z44" t="str">
        <f t="shared" ref="Z44:Z50" si="9">_xlfn.TEXTAFTER(X44,"_")</f>
        <v>swap</v>
      </c>
      <c r="AA44" t="s">
        <v>55</v>
      </c>
    </row>
    <row r="45" spans="1:27" hidden="1" x14ac:dyDescent="0.3">
      <c r="A45" s="3"/>
      <c r="B45" t="s">
        <v>36</v>
      </c>
      <c r="C45" s="5">
        <v>2</v>
      </c>
      <c r="D45" s="6">
        <f>VLOOKUP(C45,m_label_text!$A$2:$D$8,4,FALSE)</f>
        <v>28</v>
      </c>
      <c r="E45" s="6" t="str">
        <f>VLOOKUP(C45,m_label_text!$A$2:$D$8,3,FALSE)</f>
        <v>2: Freedom and Democracy</v>
      </c>
      <c r="F45">
        <v>0.63500000000000001</v>
      </c>
      <c r="G45">
        <v>0.40699999999999997</v>
      </c>
      <c r="H45">
        <v>0.496</v>
      </c>
      <c r="I45" s="6">
        <v>104</v>
      </c>
      <c r="J45" s="5">
        <v>0.53400000000000003</v>
      </c>
      <c r="K45">
        <v>0.45500000000000002</v>
      </c>
      <c r="L45">
        <v>0.49099999999999999</v>
      </c>
      <c r="M45" s="6">
        <f t="shared" si="6"/>
        <v>0.10099999999999998</v>
      </c>
      <c r="N45" s="6">
        <f t="shared" si="7"/>
        <v>-4.8000000000000043E-2</v>
      </c>
      <c r="O45" s="6">
        <f t="shared" si="8"/>
        <v>5.0000000000000044E-3</v>
      </c>
      <c r="P45" s="3">
        <v>0.69899999999999995</v>
      </c>
      <c r="Q45" s="3">
        <v>0.64400000000000002</v>
      </c>
      <c r="R45" s="3">
        <v>0.66300000000000003</v>
      </c>
      <c r="S45" s="3">
        <v>0.71599999999999997</v>
      </c>
      <c r="T45" s="3">
        <v>0.72199999999999998</v>
      </c>
      <c r="U45" s="3">
        <v>0.71299999999999997</v>
      </c>
      <c r="V45" s="3">
        <v>0.72199999999999998</v>
      </c>
      <c r="W45" s="6">
        <f t="shared" si="3"/>
        <v>3.0000000000000027E-3</v>
      </c>
      <c r="X45" s="6" t="s">
        <v>65</v>
      </c>
      <c r="Y45" s="6" t="str">
        <f t="shared" si="5"/>
        <v>1</v>
      </c>
      <c r="Z45" t="str">
        <f t="shared" si="9"/>
        <v>swap</v>
      </c>
      <c r="AA45" t="s">
        <v>55</v>
      </c>
    </row>
    <row r="46" spans="1:27" hidden="1" x14ac:dyDescent="0.3">
      <c r="A46" s="3"/>
      <c r="B46" t="s">
        <v>36</v>
      </c>
      <c r="C46" s="5">
        <v>3</v>
      </c>
      <c r="D46" s="6">
        <f>VLOOKUP(C46,m_label_text!$A$2:$D$8,4,FALSE)</f>
        <v>25</v>
      </c>
      <c r="E46" s="6" t="str">
        <f>VLOOKUP(C46,m_label_text!$A$2:$D$8,3,FALSE)</f>
        <v>3: Political System</v>
      </c>
      <c r="F46">
        <v>0.625</v>
      </c>
      <c r="G46">
        <v>0.52300000000000002</v>
      </c>
      <c r="H46">
        <v>0.56899999999999995</v>
      </c>
      <c r="I46" s="6">
        <v>220</v>
      </c>
      <c r="J46" s="5">
        <v>0.59899999999999998</v>
      </c>
      <c r="K46">
        <v>0.56100000000000005</v>
      </c>
      <c r="L46">
        <v>0.57899999999999996</v>
      </c>
      <c r="M46" s="6">
        <f t="shared" si="6"/>
        <v>2.6000000000000023E-2</v>
      </c>
      <c r="N46" s="6">
        <f t="shared" si="7"/>
        <v>-3.8000000000000034E-2</v>
      </c>
      <c r="O46" s="6">
        <f t="shared" si="8"/>
        <v>-1.0000000000000009E-2</v>
      </c>
      <c r="P46" s="3">
        <v>0.69899999999999995</v>
      </c>
      <c r="Q46" s="3">
        <v>0.64400000000000002</v>
      </c>
      <c r="R46" s="3">
        <v>0.66300000000000003</v>
      </c>
      <c r="S46" s="3">
        <v>0.71599999999999997</v>
      </c>
      <c r="T46" s="3">
        <v>0.72199999999999998</v>
      </c>
      <c r="U46" s="3">
        <v>0.71299999999999997</v>
      </c>
      <c r="V46" s="3">
        <v>0.72199999999999998</v>
      </c>
      <c r="W46" s="6">
        <f t="shared" si="3"/>
        <v>3.0000000000000027E-3</v>
      </c>
      <c r="X46" s="6" t="s">
        <v>65</v>
      </c>
      <c r="Y46" s="6" t="str">
        <f t="shared" si="5"/>
        <v>1</v>
      </c>
      <c r="Z46" t="str">
        <f t="shared" si="9"/>
        <v>swap</v>
      </c>
      <c r="AA46" t="s">
        <v>55</v>
      </c>
    </row>
    <row r="47" spans="1:27" hidden="1" x14ac:dyDescent="0.3">
      <c r="A47" s="3"/>
      <c r="B47" t="s">
        <v>36</v>
      </c>
      <c r="C47" s="5">
        <v>4</v>
      </c>
      <c r="D47" s="6">
        <f>VLOOKUP(C47,m_label_text!$A$2:$D$8,4,FALSE)</f>
        <v>30</v>
      </c>
      <c r="E47" s="6" t="str">
        <f>VLOOKUP(C47,m_label_text!$A$2:$D$8,3,FALSE)</f>
        <v>4: Economy</v>
      </c>
      <c r="F47">
        <v>0.77800000000000002</v>
      </c>
      <c r="G47">
        <v>0.78300000000000003</v>
      </c>
      <c r="H47">
        <v>0.78100000000000003</v>
      </c>
      <c r="I47" s="6">
        <v>377</v>
      </c>
      <c r="J47" s="5">
        <v>0.77200000000000002</v>
      </c>
      <c r="K47">
        <v>0.80400000000000005</v>
      </c>
      <c r="L47">
        <v>0.78700000000000003</v>
      </c>
      <c r="M47" s="6">
        <f t="shared" si="6"/>
        <v>6.0000000000000053E-3</v>
      </c>
      <c r="N47" s="6">
        <f t="shared" si="7"/>
        <v>-2.1000000000000019E-2</v>
      </c>
      <c r="O47" s="6">
        <f t="shared" si="8"/>
        <v>-6.0000000000000053E-3</v>
      </c>
      <c r="P47" s="3">
        <v>0.69899999999999995</v>
      </c>
      <c r="Q47" s="3">
        <v>0.64400000000000002</v>
      </c>
      <c r="R47" s="3">
        <v>0.66300000000000003</v>
      </c>
      <c r="S47" s="3">
        <v>0.71599999999999997</v>
      </c>
      <c r="T47" s="3">
        <v>0.72199999999999998</v>
      </c>
      <c r="U47" s="3">
        <v>0.71299999999999997</v>
      </c>
      <c r="V47" s="3">
        <v>0.72199999999999998</v>
      </c>
      <c r="W47" s="6">
        <f t="shared" si="3"/>
        <v>3.0000000000000027E-3</v>
      </c>
      <c r="X47" s="6" t="s">
        <v>65</v>
      </c>
      <c r="Y47" s="6" t="str">
        <f t="shared" si="5"/>
        <v>1</v>
      </c>
      <c r="Z47" t="str">
        <f t="shared" si="9"/>
        <v>swap</v>
      </c>
      <c r="AA47" t="s">
        <v>55</v>
      </c>
    </row>
    <row r="48" spans="1:27" hidden="1" x14ac:dyDescent="0.3">
      <c r="A48" s="3"/>
      <c r="B48" t="s">
        <v>36</v>
      </c>
      <c r="C48" s="5">
        <v>5</v>
      </c>
      <c r="D48" s="6">
        <f>VLOOKUP(C48,m_label_text!$A$2:$D$8,4,FALSE)</f>
        <v>28</v>
      </c>
      <c r="E48" s="6" t="str">
        <f>VLOOKUP(C48,m_label_text!$A$2:$D$8,3,FALSE)</f>
        <v>5: Welfare and Quality of Life</v>
      </c>
      <c r="F48">
        <v>0.72</v>
      </c>
      <c r="G48">
        <v>0.86399999999999999</v>
      </c>
      <c r="H48">
        <v>0.78600000000000003</v>
      </c>
      <c r="I48" s="6">
        <v>528</v>
      </c>
      <c r="J48" s="5">
        <v>0.77100000000000002</v>
      </c>
      <c r="K48">
        <v>0.79700000000000004</v>
      </c>
      <c r="L48">
        <v>0.78400000000000003</v>
      </c>
      <c r="M48" s="6">
        <f t="shared" si="6"/>
        <v>-5.1000000000000045E-2</v>
      </c>
      <c r="N48" s="6">
        <f t="shared" si="7"/>
        <v>6.6999999999999948E-2</v>
      </c>
      <c r="O48" s="6">
        <f t="shared" si="8"/>
        <v>2.0000000000000018E-3</v>
      </c>
      <c r="P48" s="3">
        <v>0.69899999999999995</v>
      </c>
      <c r="Q48" s="3">
        <v>0.64400000000000002</v>
      </c>
      <c r="R48" s="3">
        <v>0.66300000000000003</v>
      </c>
      <c r="S48" s="3">
        <v>0.71599999999999997</v>
      </c>
      <c r="T48" s="3">
        <v>0.72199999999999998</v>
      </c>
      <c r="U48" s="3">
        <v>0.71299999999999997</v>
      </c>
      <c r="V48" s="3">
        <v>0.72199999999999998</v>
      </c>
      <c r="W48" s="6">
        <f t="shared" si="3"/>
        <v>3.0000000000000027E-3</v>
      </c>
      <c r="X48" s="6" t="s">
        <v>65</v>
      </c>
      <c r="Y48" s="6" t="str">
        <f t="shared" si="5"/>
        <v>1</v>
      </c>
      <c r="Z48" t="str">
        <f t="shared" si="9"/>
        <v>swap</v>
      </c>
      <c r="AA48" t="s">
        <v>55</v>
      </c>
    </row>
    <row r="49" spans="1:28" hidden="1" x14ac:dyDescent="0.3">
      <c r="A49" s="3"/>
      <c r="B49" t="s">
        <v>36</v>
      </c>
      <c r="C49" s="5">
        <v>6</v>
      </c>
      <c r="D49" s="6">
        <f>VLOOKUP(C49,m_label_text!$A$2:$D$8,4,FALSE)</f>
        <v>27</v>
      </c>
      <c r="E49" s="6" t="str">
        <f>VLOOKUP(C49,m_label_text!$A$2:$D$8,3,FALSE)</f>
        <v>6: Fabric of Society</v>
      </c>
      <c r="F49">
        <v>0.72499999999999998</v>
      </c>
      <c r="G49">
        <v>0.747</v>
      </c>
      <c r="H49">
        <v>0.73599999999999999</v>
      </c>
      <c r="I49" s="6">
        <v>153</v>
      </c>
      <c r="J49" s="5">
        <v>0.69899999999999995</v>
      </c>
      <c r="K49">
        <v>0.75800000000000001</v>
      </c>
      <c r="L49">
        <v>0.72699999999999998</v>
      </c>
      <c r="M49" s="6">
        <f t="shared" si="6"/>
        <v>2.6000000000000023E-2</v>
      </c>
      <c r="N49" s="6">
        <f t="shared" si="7"/>
        <v>-1.100000000000001E-2</v>
      </c>
      <c r="O49" s="6">
        <f t="shared" si="8"/>
        <v>9.000000000000008E-3</v>
      </c>
      <c r="P49" s="3">
        <v>0.69899999999999995</v>
      </c>
      <c r="Q49" s="3">
        <v>0.64400000000000002</v>
      </c>
      <c r="R49" s="3">
        <v>0.66300000000000003</v>
      </c>
      <c r="S49" s="3">
        <v>0.71599999999999997</v>
      </c>
      <c r="T49" s="3">
        <v>0.72199999999999998</v>
      </c>
      <c r="U49" s="3">
        <v>0.71299999999999997</v>
      </c>
      <c r="V49" s="3">
        <v>0.72199999999999998</v>
      </c>
      <c r="W49" s="6">
        <f t="shared" si="3"/>
        <v>3.0000000000000027E-3</v>
      </c>
      <c r="X49" s="6" t="s">
        <v>65</v>
      </c>
      <c r="Y49" s="6" t="str">
        <f t="shared" si="5"/>
        <v>1</v>
      </c>
      <c r="Z49" t="str">
        <f t="shared" si="9"/>
        <v>swap</v>
      </c>
      <c r="AA49" t="s">
        <v>55</v>
      </c>
    </row>
    <row r="50" spans="1:28" hidden="1" x14ac:dyDescent="0.3">
      <c r="A50" s="3"/>
      <c r="B50" t="s">
        <v>36</v>
      </c>
      <c r="C50" s="5">
        <v>7</v>
      </c>
      <c r="D50" s="6">
        <f>VLOOKUP(C50,m_label_text!$A$2:$D$8,4,FALSE)</f>
        <v>32</v>
      </c>
      <c r="E50" s="6" t="str">
        <f>VLOOKUP(C50,m_label_text!$A$2:$D$8,3,FALSE)</f>
        <v>7: Social Group</v>
      </c>
      <c r="F50">
        <v>0.63300000000000001</v>
      </c>
      <c r="G50">
        <v>0.42399999999999999</v>
      </c>
      <c r="H50">
        <v>0.50800000000000001</v>
      </c>
      <c r="I50" s="6">
        <v>110</v>
      </c>
      <c r="J50" s="5">
        <v>0.58399999999999996</v>
      </c>
      <c r="K50">
        <v>0.53600000000000003</v>
      </c>
      <c r="L50">
        <v>0.55900000000000005</v>
      </c>
      <c r="M50" s="6">
        <f t="shared" si="6"/>
        <v>4.9000000000000044E-2</v>
      </c>
      <c r="N50" s="6">
        <f t="shared" si="7"/>
        <v>-0.11200000000000004</v>
      </c>
      <c r="O50" s="6">
        <f t="shared" si="8"/>
        <v>-5.1000000000000045E-2</v>
      </c>
      <c r="P50" s="3">
        <v>0.69899999999999995</v>
      </c>
      <c r="Q50" s="3">
        <v>0.64400000000000002</v>
      </c>
      <c r="R50" s="3">
        <v>0.66300000000000003</v>
      </c>
      <c r="S50" s="3">
        <v>0.71599999999999997</v>
      </c>
      <c r="T50" s="3">
        <v>0.72199999999999998</v>
      </c>
      <c r="U50" s="3">
        <v>0.71299999999999997</v>
      </c>
      <c r="V50" s="3">
        <v>0.72199999999999998</v>
      </c>
      <c r="W50" s="6">
        <f t="shared" si="3"/>
        <v>3.0000000000000027E-3</v>
      </c>
      <c r="X50" s="6" t="s">
        <v>65</v>
      </c>
      <c r="Y50" s="6" t="str">
        <f t="shared" si="5"/>
        <v>1</v>
      </c>
      <c r="Z50" t="str">
        <f t="shared" si="9"/>
        <v>swap</v>
      </c>
      <c r="AA50" t="s">
        <v>55</v>
      </c>
    </row>
    <row r="51" spans="1:28" s="3" customFormat="1" hidden="1" x14ac:dyDescent="0.3">
      <c r="A51" s="3">
        <v>3</v>
      </c>
      <c r="B51" s="3" t="s">
        <v>36</v>
      </c>
      <c r="C51" s="3">
        <v>1</v>
      </c>
      <c r="D51" s="6">
        <f>VLOOKUP(C51,m_label_text!$A$2:$D$8,4,FALSE)</f>
        <v>32</v>
      </c>
      <c r="E51" s="6" t="str">
        <f>VLOOKUP(C51,m_label_text!$A$2:$D$8,3,FALSE)</f>
        <v>1: External Relations</v>
      </c>
      <c r="F51" s="3">
        <v>0.76800000000000002</v>
      </c>
      <c r="G51" s="3">
        <v>0.70099999999999996</v>
      </c>
      <c r="H51" s="3">
        <v>0.73299999999999998</v>
      </c>
      <c r="I51" s="6">
        <v>184</v>
      </c>
      <c r="J51" s="3">
        <v>0.77400000000000002</v>
      </c>
      <c r="K51" s="3">
        <v>0.73899999999999999</v>
      </c>
      <c r="L51" s="3">
        <v>0.75600000000000001</v>
      </c>
      <c r="M51" s="6">
        <f t="shared" si="6"/>
        <v>-6.0000000000000053E-3</v>
      </c>
      <c r="N51" s="6">
        <f t="shared" si="7"/>
        <v>-3.8000000000000034E-2</v>
      </c>
      <c r="O51" s="6">
        <f t="shared" si="8"/>
        <v>-2.300000000000002E-2</v>
      </c>
      <c r="P51" s="3">
        <v>0.66700000000000004</v>
      </c>
      <c r="Q51" s="3">
        <v>0.64900000000000002</v>
      </c>
      <c r="R51" s="3">
        <v>0.65600000000000003</v>
      </c>
      <c r="S51" s="3">
        <v>0.70499999999999996</v>
      </c>
      <c r="T51" s="3">
        <v>0.71099999999999997</v>
      </c>
      <c r="U51" s="3">
        <v>0.70599999999999996</v>
      </c>
      <c r="V51" s="3">
        <v>0.71099999999999997</v>
      </c>
      <c r="W51" s="6">
        <f t="shared" si="3"/>
        <v>-8.0000000000000071E-3</v>
      </c>
      <c r="X51" s="6" t="s">
        <v>66</v>
      </c>
      <c r="Y51" s="6" t="str">
        <f t="shared" si="5"/>
        <v>0.1</v>
      </c>
      <c r="Z51" t="str">
        <f t="shared" si="4"/>
        <v>syn</v>
      </c>
      <c r="AA51" t="s">
        <v>56</v>
      </c>
    </row>
    <row r="52" spans="1:28" hidden="1" x14ac:dyDescent="0.3">
      <c r="A52" s="3">
        <v>3</v>
      </c>
      <c r="B52" t="s">
        <v>36</v>
      </c>
      <c r="C52" s="5">
        <v>2</v>
      </c>
      <c r="D52" s="6">
        <f>VLOOKUP(C52,m_label_text!$A$2:$D$8,4,FALSE)</f>
        <v>28</v>
      </c>
      <c r="E52" s="6" t="str">
        <f>VLOOKUP(C52,m_label_text!$A$2:$D$8,3,FALSE)</f>
        <v>2: Freedom and Democracy</v>
      </c>
      <c r="F52">
        <v>0.52900000000000003</v>
      </c>
      <c r="G52">
        <v>0.44600000000000001</v>
      </c>
      <c r="H52">
        <v>0.48299999999999998</v>
      </c>
      <c r="I52" s="6">
        <v>104</v>
      </c>
      <c r="J52" s="5">
        <v>0.53400000000000003</v>
      </c>
      <c r="K52">
        <v>0.45500000000000002</v>
      </c>
      <c r="L52">
        <v>0.49099999999999999</v>
      </c>
      <c r="M52" s="6">
        <f t="shared" si="6"/>
        <v>-5.0000000000000044E-3</v>
      </c>
      <c r="N52" s="6">
        <f t="shared" si="7"/>
        <v>-9.000000000000008E-3</v>
      </c>
      <c r="O52" s="6">
        <f t="shared" si="8"/>
        <v>-8.0000000000000071E-3</v>
      </c>
      <c r="P52" s="3">
        <v>0.66700000000000004</v>
      </c>
      <c r="Q52" s="3">
        <v>0.64900000000000002</v>
      </c>
      <c r="R52" s="3">
        <v>0.65600000000000003</v>
      </c>
      <c r="S52" s="3">
        <v>0.70499999999999996</v>
      </c>
      <c r="T52" s="3">
        <v>0.71099999999999997</v>
      </c>
      <c r="U52" s="3">
        <v>0.70599999999999996</v>
      </c>
      <c r="V52" s="3">
        <v>0.71099999999999997</v>
      </c>
      <c r="W52" s="6">
        <f t="shared" si="3"/>
        <v>-8.0000000000000071E-3</v>
      </c>
      <c r="X52" s="6" t="s">
        <v>66</v>
      </c>
      <c r="Y52" s="6" t="str">
        <f t="shared" si="5"/>
        <v>0.1</v>
      </c>
      <c r="Z52" t="str">
        <f t="shared" si="4"/>
        <v>syn</v>
      </c>
      <c r="AA52" t="s">
        <v>56</v>
      </c>
    </row>
    <row r="53" spans="1:28" hidden="1" x14ac:dyDescent="0.3">
      <c r="A53" s="3">
        <v>3</v>
      </c>
      <c r="B53" t="s">
        <v>36</v>
      </c>
      <c r="C53" s="5">
        <v>3</v>
      </c>
      <c r="D53" s="6">
        <f>VLOOKUP(C53,m_label_text!$A$2:$D$8,4,FALSE)</f>
        <v>25</v>
      </c>
      <c r="E53" s="6" t="str">
        <f>VLOOKUP(C53,m_label_text!$A$2:$D$8,3,FALSE)</f>
        <v>3: Political System</v>
      </c>
      <c r="F53">
        <v>0.58399999999999996</v>
      </c>
      <c r="G53">
        <v>0.51800000000000002</v>
      </c>
      <c r="H53">
        <v>0.54900000000000004</v>
      </c>
      <c r="I53" s="6">
        <v>220</v>
      </c>
      <c r="J53" s="5">
        <v>0.59899999999999998</v>
      </c>
      <c r="K53">
        <v>0.56100000000000005</v>
      </c>
      <c r="L53">
        <v>0.57899999999999996</v>
      </c>
      <c r="M53" s="6">
        <f t="shared" si="6"/>
        <v>-1.5000000000000013E-2</v>
      </c>
      <c r="N53" s="6">
        <f t="shared" si="7"/>
        <v>-4.3000000000000038E-2</v>
      </c>
      <c r="O53" s="6">
        <f t="shared" si="8"/>
        <v>-2.9999999999999916E-2</v>
      </c>
      <c r="P53" s="3">
        <v>0.66700000000000004</v>
      </c>
      <c r="Q53" s="3">
        <v>0.64900000000000002</v>
      </c>
      <c r="R53" s="3">
        <v>0.65600000000000003</v>
      </c>
      <c r="S53" s="3">
        <v>0.70499999999999996</v>
      </c>
      <c r="T53" s="3">
        <v>0.71099999999999997</v>
      </c>
      <c r="U53" s="3">
        <v>0.70599999999999996</v>
      </c>
      <c r="V53" s="3">
        <v>0.71099999999999997</v>
      </c>
      <c r="W53" s="6">
        <f t="shared" si="3"/>
        <v>-8.0000000000000071E-3</v>
      </c>
      <c r="X53" s="6" t="s">
        <v>66</v>
      </c>
      <c r="Y53" s="6" t="str">
        <f t="shared" si="5"/>
        <v>0.1</v>
      </c>
      <c r="Z53" t="str">
        <f t="shared" si="4"/>
        <v>syn</v>
      </c>
      <c r="AA53" t="s">
        <v>56</v>
      </c>
    </row>
    <row r="54" spans="1:28" hidden="1" x14ac:dyDescent="0.3">
      <c r="A54">
        <v>4</v>
      </c>
      <c r="B54" t="s">
        <v>36</v>
      </c>
      <c r="C54">
        <v>4</v>
      </c>
      <c r="D54" s="6">
        <f>VLOOKUP(C54,m_label_text!$A$2:$D$8,4,FALSE)</f>
        <v>30</v>
      </c>
      <c r="E54" s="6" t="str">
        <f>VLOOKUP(C54,m_label_text!$A$2:$D$8,3,FALSE)</f>
        <v>4: Economy</v>
      </c>
      <c r="F54">
        <v>0.745</v>
      </c>
      <c r="G54">
        <v>0.79500000000000004</v>
      </c>
      <c r="H54">
        <v>0.76900000000000002</v>
      </c>
      <c r="I54" s="6">
        <v>377</v>
      </c>
      <c r="J54">
        <v>0.77200000000000002</v>
      </c>
      <c r="K54">
        <v>0.80400000000000005</v>
      </c>
      <c r="L54">
        <v>0.78700000000000003</v>
      </c>
      <c r="M54" s="6">
        <f t="shared" si="6"/>
        <v>-2.7000000000000024E-2</v>
      </c>
      <c r="N54" s="6">
        <f t="shared" si="7"/>
        <v>-9.000000000000008E-3</v>
      </c>
      <c r="O54" s="6">
        <f t="shared" si="8"/>
        <v>-1.8000000000000016E-2</v>
      </c>
      <c r="P54" s="3">
        <v>0.66700000000000004</v>
      </c>
      <c r="Q54" s="3">
        <v>0.64900000000000002</v>
      </c>
      <c r="R54" s="3">
        <v>0.65600000000000003</v>
      </c>
      <c r="S54" s="3">
        <v>0.70499999999999996</v>
      </c>
      <c r="T54" s="3">
        <v>0.71099999999999997</v>
      </c>
      <c r="U54" s="3">
        <v>0.70599999999999996</v>
      </c>
      <c r="V54" s="3">
        <v>0.71099999999999997</v>
      </c>
      <c r="W54" s="6">
        <f t="shared" si="3"/>
        <v>-8.0000000000000071E-3</v>
      </c>
      <c r="X54" s="6" t="s">
        <v>66</v>
      </c>
      <c r="Y54" s="6" t="str">
        <f t="shared" si="5"/>
        <v>0.1</v>
      </c>
      <c r="Z54" t="str">
        <f t="shared" si="4"/>
        <v>syn</v>
      </c>
      <c r="AA54" t="s">
        <v>56</v>
      </c>
    </row>
    <row r="55" spans="1:28" hidden="1" x14ac:dyDescent="0.3">
      <c r="A55" s="3">
        <v>4</v>
      </c>
      <c r="B55" t="s">
        <v>36</v>
      </c>
      <c r="C55" s="2">
        <v>5</v>
      </c>
      <c r="D55" s="6">
        <f>VLOOKUP(C55,m_label_text!$A$2:$D$8,4,FALSE)</f>
        <v>28</v>
      </c>
      <c r="E55" s="6" t="str">
        <f>VLOOKUP(C55,m_label_text!$A$2:$D$8,3,FALSE)</f>
        <v>5: Welfare and Quality of Life</v>
      </c>
      <c r="F55">
        <v>0.76300000000000001</v>
      </c>
      <c r="G55">
        <v>0.81100000000000005</v>
      </c>
      <c r="H55">
        <v>0.78600000000000003</v>
      </c>
      <c r="I55" s="6">
        <v>528</v>
      </c>
      <c r="J55" s="5">
        <v>0.77100000000000002</v>
      </c>
      <c r="K55">
        <v>0.79700000000000004</v>
      </c>
      <c r="L55">
        <v>0.78400000000000003</v>
      </c>
      <c r="M55" s="6">
        <f t="shared" si="6"/>
        <v>-8.0000000000000071E-3</v>
      </c>
      <c r="N55" s="6">
        <f t="shared" si="7"/>
        <v>1.4000000000000012E-2</v>
      </c>
      <c r="O55" s="6">
        <f t="shared" si="8"/>
        <v>2.0000000000000018E-3</v>
      </c>
      <c r="P55" s="3">
        <v>0.66700000000000004</v>
      </c>
      <c r="Q55" s="3">
        <v>0.64900000000000002</v>
      </c>
      <c r="R55" s="3">
        <v>0.65600000000000003</v>
      </c>
      <c r="S55" s="3">
        <v>0.70499999999999996</v>
      </c>
      <c r="T55" s="3">
        <v>0.71099999999999997</v>
      </c>
      <c r="U55" s="3">
        <v>0.70599999999999996</v>
      </c>
      <c r="V55" s="3">
        <v>0.71099999999999997</v>
      </c>
      <c r="W55" s="6">
        <f t="shared" si="3"/>
        <v>-8.0000000000000071E-3</v>
      </c>
      <c r="X55" s="6" t="s">
        <v>66</v>
      </c>
      <c r="Y55" s="6" t="str">
        <f t="shared" si="5"/>
        <v>0.1</v>
      </c>
      <c r="Z55" t="str">
        <f t="shared" si="4"/>
        <v>syn</v>
      </c>
      <c r="AA55" t="s">
        <v>56</v>
      </c>
    </row>
    <row r="56" spans="1:28" hidden="1" x14ac:dyDescent="0.3">
      <c r="A56" s="3">
        <v>4</v>
      </c>
      <c r="B56" t="s">
        <v>36</v>
      </c>
      <c r="C56" s="2">
        <v>6</v>
      </c>
      <c r="D56" s="6">
        <f>VLOOKUP(C56,m_label_text!$A$2:$D$8,4,FALSE)</f>
        <v>27</v>
      </c>
      <c r="E56" s="6" t="str">
        <f>VLOOKUP(C56,m_label_text!$A$2:$D$8,3,FALSE)</f>
        <v>6: Fabric of Society</v>
      </c>
      <c r="F56">
        <v>0.72499999999999998</v>
      </c>
      <c r="G56">
        <v>0.80800000000000005</v>
      </c>
      <c r="H56">
        <v>0.76400000000000001</v>
      </c>
      <c r="I56" s="6">
        <v>153</v>
      </c>
      <c r="J56" s="5">
        <v>0.69899999999999995</v>
      </c>
      <c r="K56">
        <v>0.75800000000000001</v>
      </c>
      <c r="L56">
        <v>0.72699999999999998</v>
      </c>
      <c r="M56" s="6">
        <f t="shared" si="6"/>
        <v>2.6000000000000023E-2</v>
      </c>
      <c r="N56" s="6">
        <f t="shared" si="7"/>
        <v>5.0000000000000044E-2</v>
      </c>
      <c r="O56" s="6">
        <f t="shared" si="8"/>
        <v>3.7000000000000033E-2</v>
      </c>
      <c r="P56" s="3">
        <v>0.66700000000000004</v>
      </c>
      <c r="Q56" s="3">
        <v>0.64900000000000002</v>
      </c>
      <c r="R56" s="3">
        <v>0.65600000000000003</v>
      </c>
      <c r="S56" s="3">
        <v>0.70499999999999996</v>
      </c>
      <c r="T56" s="3">
        <v>0.71099999999999997</v>
      </c>
      <c r="U56" s="3">
        <v>0.70599999999999996</v>
      </c>
      <c r="V56" s="3">
        <v>0.71099999999999997</v>
      </c>
      <c r="W56" s="6">
        <f t="shared" si="3"/>
        <v>-8.0000000000000071E-3</v>
      </c>
      <c r="X56" s="6" t="s">
        <v>66</v>
      </c>
      <c r="Y56" s="6" t="str">
        <f t="shared" si="5"/>
        <v>0.1</v>
      </c>
      <c r="Z56" t="str">
        <f t="shared" si="4"/>
        <v>syn</v>
      </c>
      <c r="AA56" t="s">
        <v>56</v>
      </c>
    </row>
    <row r="57" spans="1:28" hidden="1" x14ac:dyDescent="0.3">
      <c r="A57" s="3">
        <v>4</v>
      </c>
      <c r="B57" t="s">
        <v>36</v>
      </c>
      <c r="C57" s="2">
        <v>7</v>
      </c>
      <c r="D57" s="6">
        <f>VLOOKUP(C57,m_label_text!$A$2:$D$8,4,FALSE)</f>
        <v>32</v>
      </c>
      <c r="E57" s="6" t="str">
        <f>VLOOKUP(C57,m_label_text!$A$2:$D$8,3,FALSE)</f>
        <v>7: Social Group</v>
      </c>
      <c r="F57">
        <v>0.55600000000000005</v>
      </c>
      <c r="G57">
        <v>0.46400000000000002</v>
      </c>
      <c r="H57">
        <v>0.50600000000000001</v>
      </c>
      <c r="I57" s="6">
        <v>110</v>
      </c>
      <c r="J57" s="5">
        <v>0.58399999999999996</v>
      </c>
      <c r="K57">
        <v>0.53600000000000003</v>
      </c>
      <c r="L57">
        <v>0.55900000000000005</v>
      </c>
      <c r="M57" s="6">
        <f t="shared" si="6"/>
        <v>-2.7999999999999914E-2</v>
      </c>
      <c r="N57" s="6">
        <f t="shared" si="7"/>
        <v>-7.2000000000000008E-2</v>
      </c>
      <c r="O57" s="6">
        <f t="shared" si="8"/>
        <v>-5.3000000000000047E-2</v>
      </c>
      <c r="P57" s="3">
        <v>0.66700000000000004</v>
      </c>
      <c r="Q57" s="3">
        <v>0.64900000000000002</v>
      </c>
      <c r="R57" s="3">
        <v>0.65600000000000003</v>
      </c>
      <c r="S57" s="3">
        <v>0.70499999999999996</v>
      </c>
      <c r="T57" s="3">
        <v>0.71099999999999997</v>
      </c>
      <c r="U57" s="3">
        <v>0.70599999999999996</v>
      </c>
      <c r="V57" s="3">
        <v>0.71099999999999997</v>
      </c>
      <c r="W57" s="6">
        <f t="shared" si="3"/>
        <v>-8.0000000000000071E-3</v>
      </c>
      <c r="X57" s="6" t="s">
        <v>66</v>
      </c>
      <c r="Y57" s="6" t="str">
        <f t="shared" si="5"/>
        <v>0.1</v>
      </c>
      <c r="Z57" t="str">
        <f t="shared" si="4"/>
        <v>syn</v>
      </c>
      <c r="AA57" t="s">
        <v>56</v>
      </c>
    </row>
    <row r="58" spans="1:28" s="3" customFormat="1" hidden="1" x14ac:dyDescent="0.3">
      <c r="A58" s="3">
        <v>4</v>
      </c>
      <c r="B58" s="3" t="s">
        <v>36</v>
      </c>
      <c r="C58" s="3">
        <v>1</v>
      </c>
      <c r="D58" s="6">
        <f>VLOOKUP(C58,m_label_text!$A$2:$D$8,4,FALSE)</f>
        <v>32</v>
      </c>
      <c r="E58" s="6" t="str">
        <f>VLOOKUP(C58,m_label_text!$A$2:$D$8,3,FALSE)</f>
        <v>1: External Relations</v>
      </c>
      <c r="F58" s="3">
        <v>0.79400000000000004</v>
      </c>
      <c r="G58" s="3">
        <v>0.76800000000000002</v>
      </c>
      <c r="H58" s="3">
        <v>0.78100000000000003</v>
      </c>
      <c r="I58" s="6">
        <v>184</v>
      </c>
      <c r="J58" s="3">
        <v>0.77400000000000002</v>
      </c>
      <c r="K58" s="3">
        <v>0.73899999999999999</v>
      </c>
      <c r="L58" s="3">
        <v>0.75600000000000001</v>
      </c>
      <c r="M58" s="6">
        <f t="shared" si="6"/>
        <v>2.0000000000000018E-2</v>
      </c>
      <c r="N58" s="6">
        <f t="shared" si="7"/>
        <v>2.9000000000000026E-2</v>
      </c>
      <c r="O58" s="6">
        <f t="shared" si="8"/>
        <v>2.5000000000000022E-2</v>
      </c>
      <c r="P58" s="3">
        <v>0.68700000000000006</v>
      </c>
      <c r="Q58" s="3">
        <v>0.66500000000000004</v>
      </c>
      <c r="R58" s="3">
        <v>0.67400000000000004</v>
      </c>
      <c r="S58" s="3">
        <v>0.72099999999999997</v>
      </c>
      <c r="T58" s="3">
        <v>0.72499999999999998</v>
      </c>
      <c r="U58" s="3">
        <v>0.72199999999999998</v>
      </c>
      <c r="V58" s="3">
        <v>0.72499999999999998</v>
      </c>
      <c r="W58" s="6">
        <f t="shared" si="3"/>
        <v>6.0000000000000053E-3</v>
      </c>
      <c r="X58" s="6" t="s">
        <v>67</v>
      </c>
      <c r="Y58" s="6" t="str">
        <f t="shared" si="5"/>
        <v>0.3</v>
      </c>
      <c r="Z58" t="str">
        <f t="shared" si="4"/>
        <v>syn</v>
      </c>
      <c r="AA58" t="s">
        <v>56</v>
      </c>
      <c r="AB58" s="3">
        <v>424</v>
      </c>
    </row>
    <row r="59" spans="1:28" hidden="1" x14ac:dyDescent="0.3">
      <c r="A59" s="3">
        <v>4</v>
      </c>
      <c r="B59" t="s">
        <v>36</v>
      </c>
      <c r="C59" s="2">
        <v>2</v>
      </c>
      <c r="D59" s="6">
        <f>VLOOKUP(C59,m_label_text!$A$2:$D$8,4,FALSE)</f>
        <v>28</v>
      </c>
      <c r="E59" s="6" t="str">
        <f>VLOOKUP(C59,m_label_text!$A$2:$D$8,3,FALSE)</f>
        <v>2: Freedom and Democracy</v>
      </c>
      <c r="F59">
        <v>0.57099999999999995</v>
      </c>
      <c r="G59">
        <v>0.42599999999999999</v>
      </c>
      <c r="H59">
        <v>0.48799999999999999</v>
      </c>
      <c r="I59" s="6">
        <v>104</v>
      </c>
      <c r="J59" s="5">
        <v>0.53400000000000003</v>
      </c>
      <c r="K59">
        <v>0.45500000000000002</v>
      </c>
      <c r="L59">
        <v>0.49099999999999999</v>
      </c>
      <c r="M59" s="6">
        <f t="shared" si="6"/>
        <v>3.6999999999999922E-2</v>
      </c>
      <c r="N59" s="6">
        <f t="shared" si="7"/>
        <v>-2.9000000000000026E-2</v>
      </c>
      <c r="O59" s="6">
        <f t="shared" si="8"/>
        <v>-3.0000000000000027E-3</v>
      </c>
      <c r="P59" s="3">
        <v>0.68700000000000006</v>
      </c>
      <c r="Q59" s="3">
        <v>0.66500000000000004</v>
      </c>
      <c r="R59" s="3">
        <v>0.67400000000000004</v>
      </c>
      <c r="S59" s="3">
        <v>0.72099999999999997</v>
      </c>
      <c r="T59" s="3">
        <v>0.72499999999999998</v>
      </c>
      <c r="U59" s="3">
        <v>0.72199999999999998</v>
      </c>
      <c r="V59" s="3">
        <v>0.72499999999999998</v>
      </c>
      <c r="W59" s="6">
        <f t="shared" si="3"/>
        <v>6.0000000000000053E-3</v>
      </c>
      <c r="X59" s="6" t="s">
        <v>67</v>
      </c>
      <c r="Y59" s="6" t="str">
        <f t="shared" si="5"/>
        <v>0.3</v>
      </c>
      <c r="Z59" t="str">
        <f t="shared" si="4"/>
        <v>syn</v>
      </c>
      <c r="AA59" t="s">
        <v>56</v>
      </c>
      <c r="AB59">
        <v>133</v>
      </c>
    </row>
    <row r="60" spans="1:28" hidden="1" x14ac:dyDescent="0.3">
      <c r="A60" s="3">
        <v>4</v>
      </c>
      <c r="B60" t="s">
        <v>36</v>
      </c>
      <c r="C60" s="2">
        <v>3</v>
      </c>
      <c r="D60" s="6">
        <f>VLOOKUP(C60,m_label_text!$A$2:$D$8,4,FALSE)</f>
        <v>25</v>
      </c>
      <c r="E60" s="6" t="str">
        <f>VLOOKUP(C60,m_label_text!$A$2:$D$8,3,FALSE)</f>
        <v>3: Political System</v>
      </c>
      <c r="F60">
        <v>0.55000000000000004</v>
      </c>
      <c r="G60">
        <v>0.55500000000000005</v>
      </c>
      <c r="H60">
        <v>0.55200000000000005</v>
      </c>
      <c r="I60" s="6">
        <v>220</v>
      </c>
      <c r="J60" s="5">
        <v>0.59899999999999998</v>
      </c>
      <c r="K60">
        <v>0.56100000000000005</v>
      </c>
      <c r="L60">
        <v>0.57899999999999996</v>
      </c>
      <c r="M60" s="6">
        <f t="shared" si="6"/>
        <v>-4.8999999999999932E-2</v>
      </c>
      <c r="N60" s="6">
        <f t="shared" si="7"/>
        <v>-6.0000000000000053E-3</v>
      </c>
      <c r="O60" s="6">
        <f t="shared" si="8"/>
        <v>-2.6999999999999913E-2</v>
      </c>
      <c r="P60" s="3">
        <v>0.68700000000000006</v>
      </c>
      <c r="Q60" s="3">
        <v>0.66500000000000004</v>
      </c>
      <c r="R60" s="3">
        <v>0.67400000000000004</v>
      </c>
      <c r="S60" s="3">
        <v>0.72099999999999997</v>
      </c>
      <c r="T60" s="3">
        <v>0.72499999999999998</v>
      </c>
      <c r="U60" s="3">
        <v>0.72199999999999998</v>
      </c>
      <c r="V60" s="3">
        <v>0.72499999999999998</v>
      </c>
      <c r="W60" s="6">
        <f t="shared" si="3"/>
        <v>6.0000000000000053E-3</v>
      </c>
      <c r="X60" s="6" t="s">
        <v>67</v>
      </c>
      <c r="Y60" s="6" t="str">
        <f t="shared" si="5"/>
        <v>0.3</v>
      </c>
      <c r="Z60" t="str">
        <f t="shared" si="4"/>
        <v>syn</v>
      </c>
      <c r="AA60" t="s">
        <v>56</v>
      </c>
      <c r="AB60">
        <v>366</v>
      </c>
    </row>
    <row r="61" spans="1:28" hidden="1" x14ac:dyDescent="0.3">
      <c r="A61" s="3">
        <v>4</v>
      </c>
      <c r="B61" t="s">
        <v>36</v>
      </c>
      <c r="C61" s="2">
        <v>4</v>
      </c>
      <c r="D61" s="6">
        <f>VLOOKUP(C61,m_label_text!$A$2:$D$8,4,FALSE)</f>
        <v>30</v>
      </c>
      <c r="E61" s="6" t="str">
        <f>VLOOKUP(C61,m_label_text!$A$2:$D$8,3,FALSE)</f>
        <v>4: Economy</v>
      </c>
      <c r="F61">
        <v>0.78200000000000003</v>
      </c>
      <c r="G61">
        <v>0.80100000000000005</v>
      </c>
      <c r="H61">
        <v>0.79100000000000004</v>
      </c>
      <c r="I61" s="6">
        <v>377</v>
      </c>
      <c r="J61" s="5">
        <v>0.77200000000000002</v>
      </c>
      <c r="K61">
        <v>0.80400000000000005</v>
      </c>
      <c r="L61">
        <v>0.78700000000000003</v>
      </c>
      <c r="M61" s="6">
        <f t="shared" si="6"/>
        <v>1.0000000000000009E-2</v>
      </c>
      <c r="N61" s="6">
        <f t="shared" si="7"/>
        <v>-3.0000000000000027E-3</v>
      </c>
      <c r="O61" s="6">
        <f t="shared" si="8"/>
        <v>4.0000000000000036E-3</v>
      </c>
      <c r="P61" s="3">
        <v>0.68700000000000006</v>
      </c>
      <c r="Q61" s="3">
        <v>0.66500000000000004</v>
      </c>
      <c r="R61" s="3">
        <v>0.67400000000000004</v>
      </c>
      <c r="S61" s="3">
        <v>0.72099999999999997</v>
      </c>
      <c r="T61" s="3">
        <v>0.72499999999999998</v>
      </c>
      <c r="U61" s="3">
        <v>0.72199999999999998</v>
      </c>
      <c r="V61" s="3">
        <v>0.72499999999999998</v>
      </c>
      <c r="W61" s="6">
        <f t="shared" si="3"/>
        <v>6.0000000000000053E-3</v>
      </c>
      <c r="X61" s="6" t="s">
        <v>67</v>
      </c>
      <c r="Y61" s="6" t="str">
        <f t="shared" si="5"/>
        <v>0.3</v>
      </c>
      <c r="Z61" t="str">
        <f t="shared" si="4"/>
        <v>syn</v>
      </c>
      <c r="AA61" t="s">
        <v>56</v>
      </c>
      <c r="AB61">
        <v>906</v>
      </c>
    </row>
    <row r="62" spans="1:28" hidden="1" x14ac:dyDescent="0.3">
      <c r="A62" s="3">
        <v>4</v>
      </c>
      <c r="B62" t="s">
        <v>36</v>
      </c>
      <c r="C62" s="2">
        <v>5</v>
      </c>
      <c r="D62" s="6">
        <f>VLOOKUP(C62,m_label_text!$A$2:$D$8,4,FALSE)</f>
        <v>28</v>
      </c>
      <c r="E62" s="6" t="str">
        <f>VLOOKUP(C62,m_label_text!$A$2:$D$8,3,FALSE)</f>
        <v>5: Welfare and Quality of Life</v>
      </c>
      <c r="F62">
        <v>0.77400000000000002</v>
      </c>
      <c r="G62">
        <v>0.81699999999999995</v>
      </c>
      <c r="H62">
        <v>0.79500000000000004</v>
      </c>
      <c r="I62" s="6">
        <v>528</v>
      </c>
      <c r="J62" s="5">
        <v>0.77100000000000002</v>
      </c>
      <c r="K62">
        <v>0.79700000000000004</v>
      </c>
      <c r="L62">
        <v>0.78400000000000003</v>
      </c>
      <c r="M62" s="6">
        <f t="shared" si="6"/>
        <v>3.0000000000000027E-3</v>
      </c>
      <c r="N62" s="6">
        <f t="shared" si="7"/>
        <v>1.9999999999999907E-2</v>
      </c>
      <c r="O62" s="6">
        <f t="shared" si="8"/>
        <v>1.100000000000001E-2</v>
      </c>
      <c r="P62" s="3">
        <v>0.68700000000000006</v>
      </c>
      <c r="Q62" s="3">
        <v>0.66500000000000004</v>
      </c>
      <c r="R62" s="3">
        <v>0.67400000000000004</v>
      </c>
      <c r="S62" s="3">
        <v>0.72099999999999997</v>
      </c>
      <c r="T62" s="3">
        <v>0.72499999999999998</v>
      </c>
      <c r="U62" s="3">
        <v>0.72199999999999998</v>
      </c>
      <c r="V62" s="3">
        <v>0.72499999999999998</v>
      </c>
      <c r="W62" s="6">
        <f t="shared" si="3"/>
        <v>6.0000000000000053E-3</v>
      </c>
      <c r="X62" s="6" t="s">
        <v>67</v>
      </c>
      <c r="Y62" s="6" t="str">
        <f t="shared" si="5"/>
        <v>0.3</v>
      </c>
      <c r="Z62" t="str">
        <f t="shared" si="4"/>
        <v>syn</v>
      </c>
      <c r="AA62" t="s">
        <v>56</v>
      </c>
      <c r="AB62">
        <v>1294</v>
      </c>
    </row>
    <row r="63" spans="1:28" hidden="1" x14ac:dyDescent="0.3">
      <c r="A63" s="3">
        <v>4</v>
      </c>
      <c r="B63" t="s">
        <v>36</v>
      </c>
      <c r="C63" s="2">
        <v>6</v>
      </c>
      <c r="D63" s="6">
        <f>VLOOKUP(C63,m_label_text!$A$2:$D$8,4,FALSE)</f>
        <v>27</v>
      </c>
      <c r="E63" s="6" t="str">
        <f>VLOOKUP(C63,m_label_text!$A$2:$D$8,3,FALSE)</f>
        <v>6: Fabric of Society</v>
      </c>
      <c r="F63">
        <v>0.73399999999999999</v>
      </c>
      <c r="G63">
        <v>0.76500000000000001</v>
      </c>
      <c r="H63">
        <v>0.749</v>
      </c>
      <c r="I63" s="6">
        <v>153</v>
      </c>
      <c r="J63" s="5">
        <v>0.69899999999999995</v>
      </c>
      <c r="K63">
        <v>0.75800000000000001</v>
      </c>
      <c r="L63">
        <v>0.72699999999999998</v>
      </c>
      <c r="M63" s="6">
        <f t="shared" si="6"/>
        <v>3.5000000000000031E-2</v>
      </c>
      <c r="N63" s="6">
        <f t="shared" si="7"/>
        <v>7.0000000000000062E-3</v>
      </c>
      <c r="O63" s="6">
        <f t="shared" si="8"/>
        <v>2.200000000000002E-2</v>
      </c>
      <c r="P63" s="3">
        <v>0.68700000000000006</v>
      </c>
      <c r="Q63" s="3">
        <v>0.66500000000000004</v>
      </c>
      <c r="R63" s="3">
        <v>0.67400000000000004</v>
      </c>
      <c r="S63" s="3">
        <v>0.72099999999999997</v>
      </c>
      <c r="T63" s="3">
        <v>0.72499999999999998</v>
      </c>
      <c r="U63" s="3">
        <v>0.72199999999999998</v>
      </c>
      <c r="V63" s="3">
        <v>0.72499999999999998</v>
      </c>
      <c r="W63" s="6">
        <f t="shared" si="3"/>
        <v>6.0000000000000053E-3</v>
      </c>
      <c r="X63" s="6" t="s">
        <v>67</v>
      </c>
      <c r="Y63" s="6" t="str">
        <f t="shared" si="5"/>
        <v>0.3</v>
      </c>
      <c r="Z63" t="str">
        <f t="shared" si="4"/>
        <v>syn</v>
      </c>
      <c r="AA63" t="s">
        <v>56</v>
      </c>
      <c r="AB63">
        <v>351</v>
      </c>
    </row>
    <row r="64" spans="1:28" hidden="1" x14ac:dyDescent="0.3">
      <c r="A64" s="3">
        <v>4</v>
      </c>
      <c r="B64" t="s">
        <v>36</v>
      </c>
      <c r="C64" s="2">
        <v>7</v>
      </c>
      <c r="D64" s="6">
        <f>VLOOKUP(C64,m_label_text!$A$2:$D$8,4,FALSE)</f>
        <v>32</v>
      </c>
      <c r="E64" s="6" t="str">
        <f>VLOOKUP(C64,m_label_text!$A$2:$D$8,3,FALSE)</f>
        <v>7: Social Group</v>
      </c>
      <c r="F64">
        <v>0.60099999999999998</v>
      </c>
      <c r="G64">
        <v>0.52100000000000002</v>
      </c>
      <c r="H64">
        <v>0.55800000000000005</v>
      </c>
      <c r="I64" s="6">
        <v>110</v>
      </c>
      <c r="J64" s="5">
        <v>0.58399999999999996</v>
      </c>
      <c r="K64">
        <v>0.53600000000000003</v>
      </c>
      <c r="L64">
        <v>0.55900000000000005</v>
      </c>
      <c r="M64" s="6">
        <f t="shared" si="6"/>
        <v>1.7000000000000015E-2</v>
      </c>
      <c r="N64" s="6">
        <f t="shared" si="7"/>
        <v>-1.5000000000000013E-2</v>
      </c>
      <c r="O64" s="6">
        <f t="shared" si="8"/>
        <v>-1.0000000000000009E-3</v>
      </c>
      <c r="P64" s="3">
        <v>0.68700000000000006</v>
      </c>
      <c r="Q64" s="3">
        <v>0.66500000000000004</v>
      </c>
      <c r="R64" s="3">
        <v>0.67400000000000004</v>
      </c>
      <c r="S64" s="3">
        <v>0.72099999999999997</v>
      </c>
      <c r="T64" s="3">
        <v>0.72499999999999998</v>
      </c>
      <c r="U64" s="3">
        <v>0.72199999999999998</v>
      </c>
      <c r="V64" s="3">
        <v>0.72499999999999998</v>
      </c>
      <c r="W64" s="6">
        <f t="shared" si="3"/>
        <v>6.0000000000000053E-3</v>
      </c>
      <c r="X64" s="6" t="s">
        <v>67</v>
      </c>
      <c r="Y64" s="6" t="str">
        <f t="shared" si="5"/>
        <v>0.3</v>
      </c>
      <c r="Z64" t="str">
        <f t="shared" si="4"/>
        <v>syn</v>
      </c>
      <c r="AA64" t="s">
        <v>56</v>
      </c>
      <c r="AB64">
        <v>172</v>
      </c>
    </row>
    <row r="65" spans="1:27" s="3" customFormat="1" hidden="1" x14ac:dyDescent="0.3">
      <c r="A65" s="3">
        <v>4</v>
      </c>
      <c r="B65" s="3" t="s">
        <v>36</v>
      </c>
      <c r="C65" s="3">
        <v>1</v>
      </c>
      <c r="D65" s="6">
        <f>VLOOKUP(C65,m_label_text!$A$2:$D$8,4,FALSE)</f>
        <v>32</v>
      </c>
      <c r="E65" s="6" t="str">
        <f>VLOOKUP(C65,m_label_text!$A$2:$D$8,3,FALSE)</f>
        <v>1: External Relations</v>
      </c>
      <c r="F65" s="3">
        <v>0.76800000000000002</v>
      </c>
      <c r="G65" s="3">
        <v>0.75</v>
      </c>
      <c r="H65" s="3">
        <v>0.75900000000000001</v>
      </c>
      <c r="I65" s="6">
        <v>184</v>
      </c>
      <c r="J65" s="3">
        <v>0.77400000000000002</v>
      </c>
      <c r="K65" s="3">
        <v>0.73899999999999999</v>
      </c>
      <c r="L65" s="3">
        <v>0.75600000000000001</v>
      </c>
      <c r="M65" s="6">
        <f t="shared" si="6"/>
        <v>-6.0000000000000053E-3</v>
      </c>
      <c r="N65" s="6">
        <f t="shared" si="7"/>
        <v>1.100000000000001E-2</v>
      </c>
      <c r="O65" s="6">
        <f t="shared" si="8"/>
        <v>3.0000000000000027E-3</v>
      </c>
      <c r="P65" s="3">
        <v>0.67700000000000005</v>
      </c>
      <c r="Q65" s="3">
        <v>0.63800000000000001</v>
      </c>
      <c r="R65" s="3">
        <v>0.65200000000000002</v>
      </c>
      <c r="S65" s="3">
        <v>0.70499999999999996</v>
      </c>
      <c r="T65" s="3">
        <v>0.71299999999999997</v>
      </c>
      <c r="U65" s="3">
        <v>0.70599999999999996</v>
      </c>
      <c r="V65" s="3">
        <v>0.71299999999999997</v>
      </c>
      <c r="W65" s="6">
        <f t="shared" si="3"/>
        <v>-6.0000000000000053E-3</v>
      </c>
      <c r="X65" s="6" t="s">
        <v>68</v>
      </c>
      <c r="Y65" s="6" t="str">
        <f t="shared" si="5"/>
        <v>0.5</v>
      </c>
      <c r="Z65" t="str">
        <f t="shared" si="4"/>
        <v>syn</v>
      </c>
      <c r="AA65" t="s">
        <v>56</v>
      </c>
    </row>
    <row r="66" spans="1:27" hidden="1" x14ac:dyDescent="0.3">
      <c r="A66" s="3">
        <v>4</v>
      </c>
      <c r="B66" t="s">
        <v>36</v>
      </c>
      <c r="C66" s="2">
        <v>2</v>
      </c>
      <c r="D66" s="6">
        <f>VLOOKUP(C66,m_label_text!$A$2:$D$8,4,FALSE)</f>
        <v>28</v>
      </c>
      <c r="E66" s="6" t="str">
        <f>VLOOKUP(C66,m_label_text!$A$2:$D$8,3,FALSE)</f>
        <v>2: Freedom and Democracy</v>
      </c>
      <c r="F66">
        <v>0.56799999999999995</v>
      </c>
      <c r="G66">
        <v>0.36199999999999999</v>
      </c>
      <c r="H66">
        <v>0.442</v>
      </c>
      <c r="I66" s="6">
        <v>104</v>
      </c>
      <c r="J66" s="5">
        <v>0.53400000000000003</v>
      </c>
      <c r="K66">
        <v>0.45500000000000002</v>
      </c>
      <c r="L66">
        <v>0.49099999999999999</v>
      </c>
      <c r="M66" s="6">
        <f t="shared" ref="M66:M97" si="10">F66-J66</f>
        <v>3.3999999999999919E-2</v>
      </c>
      <c r="N66" s="6">
        <f t="shared" ref="N66:N97" si="11">G66-K66</f>
        <v>-9.3000000000000027E-2</v>
      </c>
      <c r="O66" s="6">
        <f t="shared" ref="O66:O97" si="12">H66-L66</f>
        <v>-4.8999999999999988E-2</v>
      </c>
      <c r="P66" s="3">
        <v>0.67700000000000005</v>
      </c>
      <c r="Q66" s="3">
        <v>0.63800000000000001</v>
      </c>
      <c r="R66" s="3">
        <v>0.65200000000000002</v>
      </c>
      <c r="S66" s="3">
        <v>0.70499999999999996</v>
      </c>
      <c r="T66" s="3">
        <v>0.71299999999999997</v>
      </c>
      <c r="U66" s="3">
        <v>0.70599999999999996</v>
      </c>
      <c r="V66" s="3">
        <v>0.71299999999999997</v>
      </c>
      <c r="W66" s="6">
        <f t="shared" si="3"/>
        <v>-6.0000000000000053E-3</v>
      </c>
      <c r="X66" s="6" t="s">
        <v>68</v>
      </c>
      <c r="Y66" s="6" t="str">
        <f t="shared" si="5"/>
        <v>0.5</v>
      </c>
      <c r="Z66" t="str">
        <f t="shared" si="4"/>
        <v>syn</v>
      </c>
      <c r="AA66" t="s">
        <v>56</v>
      </c>
    </row>
    <row r="67" spans="1:27" hidden="1" x14ac:dyDescent="0.3">
      <c r="A67" s="3">
        <v>4</v>
      </c>
      <c r="B67" t="s">
        <v>36</v>
      </c>
      <c r="C67" s="2">
        <v>3</v>
      </c>
      <c r="D67" s="6">
        <f>VLOOKUP(C67,m_label_text!$A$2:$D$8,4,FALSE)</f>
        <v>25</v>
      </c>
      <c r="E67" s="6" t="str">
        <f>VLOOKUP(C67,m_label_text!$A$2:$D$8,3,FALSE)</f>
        <v>3: Political System</v>
      </c>
      <c r="F67">
        <v>0.56899999999999995</v>
      </c>
      <c r="G67">
        <v>0.53800000000000003</v>
      </c>
      <c r="H67">
        <v>0.55300000000000005</v>
      </c>
      <c r="I67" s="6">
        <v>220</v>
      </c>
      <c r="J67" s="5">
        <v>0.59899999999999998</v>
      </c>
      <c r="K67">
        <v>0.56100000000000005</v>
      </c>
      <c r="L67">
        <v>0.57899999999999996</v>
      </c>
      <c r="M67" s="6">
        <f t="shared" si="10"/>
        <v>-3.0000000000000027E-2</v>
      </c>
      <c r="N67" s="6">
        <f t="shared" si="11"/>
        <v>-2.300000000000002E-2</v>
      </c>
      <c r="O67" s="6">
        <f t="shared" si="12"/>
        <v>-2.5999999999999912E-2</v>
      </c>
      <c r="P67" s="3">
        <v>0.67700000000000005</v>
      </c>
      <c r="Q67" s="3">
        <v>0.63800000000000001</v>
      </c>
      <c r="R67" s="3">
        <v>0.65200000000000002</v>
      </c>
      <c r="S67" s="3">
        <v>0.70499999999999996</v>
      </c>
      <c r="T67" s="3">
        <v>0.71299999999999997</v>
      </c>
      <c r="U67" s="3">
        <v>0.70599999999999996</v>
      </c>
      <c r="V67" s="3">
        <v>0.71299999999999997</v>
      </c>
      <c r="W67" s="6">
        <f t="shared" ref="W67:W130" si="13">V67-$V$2</f>
        <v>-6.0000000000000053E-3</v>
      </c>
      <c r="X67" s="6" t="s">
        <v>68</v>
      </c>
      <c r="Y67" s="6" t="str">
        <f t="shared" si="5"/>
        <v>0.5</v>
      </c>
      <c r="Z67" t="str">
        <f t="shared" si="4"/>
        <v>syn</v>
      </c>
      <c r="AA67" t="s">
        <v>56</v>
      </c>
    </row>
    <row r="68" spans="1:27" hidden="1" x14ac:dyDescent="0.3">
      <c r="A68" s="3">
        <v>4</v>
      </c>
      <c r="B68" t="s">
        <v>36</v>
      </c>
      <c r="C68" s="2">
        <v>4</v>
      </c>
      <c r="D68" s="6">
        <f>VLOOKUP(C68,m_label_text!$A$2:$D$8,4,FALSE)</f>
        <v>30</v>
      </c>
      <c r="E68" s="6" t="str">
        <f>VLOOKUP(C68,m_label_text!$A$2:$D$8,3,FALSE)</f>
        <v>4: Economy</v>
      </c>
      <c r="F68">
        <v>0.77200000000000002</v>
      </c>
      <c r="G68">
        <v>0.79200000000000004</v>
      </c>
      <c r="H68">
        <v>0.78200000000000003</v>
      </c>
      <c r="I68" s="6">
        <v>377</v>
      </c>
      <c r="J68" s="5">
        <v>0.77200000000000002</v>
      </c>
      <c r="K68">
        <v>0.80400000000000005</v>
      </c>
      <c r="L68">
        <v>0.78700000000000003</v>
      </c>
      <c r="M68" s="6">
        <f t="shared" si="10"/>
        <v>0</v>
      </c>
      <c r="N68" s="6">
        <f t="shared" si="11"/>
        <v>-1.2000000000000011E-2</v>
      </c>
      <c r="O68" s="6">
        <f t="shared" si="12"/>
        <v>-5.0000000000000044E-3</v>
      </c>
      <c r="P68" s="3">
        <v>0.67700000000000005</v>
      </c>
      <c r="Q68" s="3">
        <v>0.63800000000000001</v>
      </c>
      <c r="R68" s="3">
        <v>0.65200000000000002</v>
      </c>
      <c r="S68" s="3">
        <v>0.70499999999999996</v>
      </c>
      <c r="T68" s="3">
        <v>0.71299999999999997</v>
      </c>
      <c r="U68" s="3">
        <v>0.70599999999999996</v>
      </c>
      <c r="V68" s="3">
        <v>0.71299999999999997</v>
      </c>
      <c r="W68" s="6">
        <f t="shared" si="13"/>
        <v>-6.0000000000000053E-3</v>
      </c>
      <c r="X68" s="6" t="s">
        <v>68</v>
      </c>
      <c r="Y68" s="6" t="str">
        <f t="shared" si="5"/>
        <v>0.5</v>
      </c>
      <c r="Z68" t="str">
        <f t="shared" si="4"/>
        <v>syn</v>
      </c>
      <c r="AA68" t="s">
        <v>56</v>
      </c>
    </row>
    <row r="69" spans="1:27" hidden="1" x14ac:dyDescent="0.3">
      <c r="A69">
        <v>5</v>
      </c>
      <c r="B69" t="s">
        <v>36</v>
      </c>
      <c r="C69">
        <v>5</v>
      </c>
      <c r="D69" s="6">
        <f>VLOOKUP(C69,m_label_text!$A$2:$D$8,4,FALSE)</f>
        <v>28</v>
      </c>
      <c r="E69" s="6" t="str">
        <f>VLOOKUP(C69,m_label_text!$A$2:$D$8,3,FALSE)</f>
        <v>5: Welfare and Quality of Life</v>
      </c>
      <c r="F69">
        <v>0.73499999999999999</v>
      </c>
      <c r="G69">
        <v>0.83</v>
      </c>
      <c r="H69">
        <v>0.78</v>
      </c>
      <c r="I69" s="6">
        <v>528</v>
      </c>
      <c r="J69">
        <v>0.77100000000000002</v>
      </c>
      <c r="K69">
        <v>0.79700000000000004</v>
      </c>
      <c r="L69">
        <v>0.78400000000000003</v>
      </c>
      <c r="M69" s="6">
        <f t="shared" si="10"/>
        <v>-3.6000000000000032E-2</v>
      </c>
      <c r="N69" s="6">
        <f t="shared" si="11"/>
        <v>3.2999999999999918E-2</v>
      </c>
      <c r="O69" s="6">
        <f t="shared" si="12"/>
        <v>-4.0000000000000036E-3</v>
      </c>
      <c r="P69" s="3">
        <v>0.67700000000000005</v>
      </c>
      <c r="Q69" s="3">
        <v>0.63800000000000001</v>
      </c>
      <c r="R69" s="3">
        <v>0.65200000000000002</v>
      </c>
      <c r="S69" s="3">
        <v>0.70499999999999996</v>
      </c>
      <c r="T69" s="3">
        <v>0.71299999999999997</v>
      </c>
      <c r="U69" s="3">
        <v>0.70599999999999996</v>
      </c>
      <c r="V69" s="3">
        <v>0.71299999999999997</v>
      </c>
      <c r="W69" s="6">
        <f t="shared" si="13"/>
        <v>-6.0000000000000053E-3</v>
      </c>
      <c r="X69" s="6" t="s">
        <v>68</v>
      </c>
      <c r="Y69" s="6" t="str">
        <f t="shared" si="5"/>
        <v>0.5</v>
      </c>
      <c r="Z69" t="str">
        <f t="shared" si="4"/>
        <v>syn</v>
      </c>
      <c r="AA69" t="s">
        <v>56</v>
      </c>
    </row>
    <row r="70" spans="1:27" hidden="1" x14ac:dyDescent="0.3">
      <c r="A70" s="3">
        <v>5</v>
      </c>
      <c r="B70" t="s">
        <v>36</v>
      </c>
      <c r="C70" s="2">
        <v>6</v>
      </c>
      <c r="D70" s="6">
        <f>VLOOKUP(C70,m_label_text!$A$2:$D$8,4,FALSE)</f>
        <v>27</v>
      </c>
      <c r="E70" s="6" t="str">
        <f>VLOOKUP(C70,m_label_text!$A$2:$D$8,3,FALSE)</f>
        <v>6: Fabric of Society</v>
      </c>
      <c r="F70">
        <v>0.73399999999999999</v>
      </c>
      <c r="G70">
        <v>0.77100000000000002</v>
      </c>
      <c r="H70">
        <v>0.752</v>
      </c>
      <c r="I70" s="6">
        <v>153</v>
      </c>
      <c r="J70" s="5">
        <v>0.69899999999999995</v>
      </c>
      <c r="K70">
        <v>0.75800000000000001</v>
      </c>
      <c r="L70">
        <v>0.72699999999999998</v>
      </c>
      <c r="M70" s="6">
        <f t="shared" si="10"/>
        <v>3.5000000000000031E-2</v>
      </c>
      <c r="N70" s="6">
        <f t="shared" si="11"/>
        <v>1.3000000000000012E-2</v>
      </c>
      <c r="O70" s="6">
        <f t="shared" si="12"/>
        <v>2.5000000000000022E-2</v>
      </c>
      <c r="P70" s="3">
        <v>0.67700000000000005</v>
      </c>
      <c r="Q70" s="3">
        <v>0.63800000000000001</v>
      </c>
      <c r="R70" s="3">
        <v>0.65200000000000002</v>
      </c>
      <c r="S70" s="3">
        <v>0.70499999999999996</v>
      </c>
      <c r="T70" s="3">
        <v>0.71299999999999997</v>
      </c>
      <c r="U70" s="3">
        <v>0.70599999999999996</v>
      </c>
      <c r="V70" s="3">
        <v>0.71299999999999997</v>
      </c>
      <c r="W70" s="6">
        <f t="shared" si="13"/>
        <v>-6.0000000000000053E-3</v>
      </c>
      <c r="X70" s="6" t="s">
        <v>68</v>
      </c>
      <c r="Y70" s="6" t="str">
        <f t="shared" si="5"/>
        <v>0.5</v>
      </c>
      <c r="Z70" t="str">
        <f t="shared" si="4"/>
        <v>syn</v>
      </c>
      <c r="AA70" t="s">
        <v>56</v>
      </c>
    </row>
    <row r="71" spans="1:27" hidden="1" x14ac:dyDescent="0.3">
      <c r="A71" s="3">
        <v>5</v>
      </c>
      <c r="B71" t="s">
        <v>36</v>
      </c>
      <c r="C71" s="2">
        <v>7</v>
      </c>
      <c r="D71" s="6">
        <f>VLOOKUP(C71,m_label_text!$A$2:$D$8,4,FALSE)</f>
        <v>32</v>
      </c>
      <c r="E71" s="6" t="str">
        <f>VLOOKUP(C71,m_label_text!$A$2:$D$8,3,FALSE)</f>
        <v>7: Social Group</v>
      </c>
      <c r="F71">
        <v>0.59099999999999997</v>
      </c>
      <c r="G71">
        <v>0.42099999999999999</v>
      </c>
      <c r="H71">
        <v>0.49199999999999999</v>
      </c>
      <c r="I71" s="6">
        <v>110</v>
      </c>
      <c r="J71" s="5">
        <v>0.58399999999999996</v>
      </c>
      <c r="K71">
        <v>0.53600000000000003</v>
      </c>
      <c r="L71">
        <v>0.55900000000000005</v>
      </c>
      <c r="M71" s="6">
        <f t="shared" si="10"/>
        <v>7.0000000000000062E-3</v>
      </c>
      <c r="N71" s="6">
        <f t="shared" si="11"/>
        <v>-0.11500000000000005</v>
      </c>
      <c r="O71" s="6">
        <f t="shared" si="12"/>
        <v>-6.700000000000006E-2</v>
      </c>
      <c r="P71" s="3">
        <v>0.67700000000000005</v>
      </c>
      <c r="Q71" s="3">
        <v>0.63800000000000001</v>
      </c>
      <c r="R71" s="3">
        <v>0.65200000000000002</v>
      </c>
      <c r="S71" s="3">
        <v>0.70499999999999996</v>
      </c>
      <c r="T71" s="3">
        <v>0.71299999999999997</v>
      </c>
      <c r="U71" s="3">
        <v>0.70599999999999996</v>
      </c>
      <c r="V71" s="3">
        <v>0.71299999999999997</v>
      </c>
      <c r="W71" s="6">
        <f t="shared" si="13"/>
        <v>-6.0000000000000053E-3</v>
      </c>
      <c r="X71" s="6" t="s">
        <v>68</v>
      </c>
      <c r="Y71" s="6" t="str">
        <f t="shared" si="5"/>
        <v>0.5</v>
      </c>
      <c r="Z71" t="str">
        <f t="shared" si="4"/>
        <v>syn</v>
      </c>
      <c r="AA71" t="s">
        <v>56</v>
      </c>
    </row>
    <row r="72" spans="1:27" s="3" customFormat="1" hidden="1" x14ac:dyDescent="0.3">
      <c r="A72" s="3">
        <v>5</v>
      </c>
      <c r="B72" s="3" t="s">
        <v>36</v>
      </c>
      <c r="C72" s="3">
        <v>1</v>
      </c>
      <c r="D72" s="6">
        <f>VLOOKUP(C72,m_label_text!$A$2:$D$8,4,FALSE)</f>
        <v>32</v>
      </c>
      <c r="E72" s="6" t="str">
        <f>VLOOKUP(C72,m_label_text!$A$2:$D$8,3,FALSE)</f>
        <v>1: External Relations</v>
      </c>
      <c r="F72" s="3">
        <v>0.8</v>
      </c>
      <c r="G72" s="3">
        <v>0.752</v>
      </c>
      <c r="H72" s="3">
        <v>0.77500000000000002</v>
      </c>
      <c r="I72" s="6">
        <v>184</v>
      </c>
      <c r="J72" s="3">
        <v>0.77400000000000002</v>
      </c>
      <c r="K72" s="3">
        <v>0.73899999999999999</v>
      </c>
      <c r="L72" s="3">
        <v>0.75600000000000001</v>
      </c>
      <c r="M72" s="6">
        <f t="shared" si="10"/>
        <v>2.6000000000000023E-2</v>
      </c>
      <c r="N72" s="6">
        <f t="shared" si="11"/>
        <v>1.3000000000000012E-2</v>
      </c>
      <c r="O72" s="6">
        <f t="shared" si="12"/>
        <v>1.9000000000000017E-2</v>
      </c>
      <c r="P72" s="3">
        <v>0.68200000000000005</v>
      </c>
      <c r="Q72" s="3">
        <v>0.64300000000000002</v>
      </c>
      <c r="R72" s="3">
        <v>0.65700000000000003</v>
      </c>
      <c r="S72" s="3">
        <v>0.71099999999999997</v>
      </c>
      <c r="T72" s="3">
        <v>0.72</v>
      </c>
      <c r="U72" s="3">
        <v>0.71199999999999997</v>
      </c>
      <c r="V72" s="3">
        <v>0.72</v>
      </c>
      <c r="W72" s="6">
        <f t="shared" si="13"/>
        <v>1.0000000000000009E-3</v>
      </c>
      <c r="X72" s="6" t="s">
        <v>69</v>
      </c>
      <c r="Y72" s="6" t="str">
        <f t="shared" si="5"/>
        <v>0.7</v>
      </c>
      <c r="Z72" t="str">
        <f t="shared" si="4"/>
        <v>syn</v>
      </c>
      <c r="AA72" t="s">
        <v>56</v>
      </c>
    </row>
    <row r="73" spans="1:27" hidden="1" x14ac:dyDescent="0.3">
      <c r="A73" s="3">
        <v>5</v>
      </c>
      <c r="B73" t="s">
        <v>36</v>
      </c>
      <c r="C73" s="2">
        <v>2</v>
      </c>
      <c r="D73" s="6">
        <f>VLOOKUP(C73,m_label_text!$A$2:$D$8,4,FALSE)</f>
        <v>28</v>
      </c>
      <c r="E73" s="6" t="str">
        <f>VLOOKUP(C73,m_label_text!$A$2:$D$8,3,FALSE)</f>
        <v>2: Freedom and Democracy</v>
      </c>
      <c r="F73">
        <v>0.51900000000000002</v>
      </c>
      <c r="G73">
        <v>0.35299999999999998</v>
      </c>
      <c r="H73">
        <v>0.42</v>
      </c>
      <c r="I73" s="6">
        <v>104</v>
      </c>
      <c r="J73" s="5">
        <v>0.53400000000000003</v>
      </c>
      <c r="K73">
        <v>0.45500000000000002</v>
      </c>
      <c r="L73">
        <v>0.49099999999999999</v>
      </c>
      <c r="M73" s="6">
        <f t="shared" si="10"/>
        <v>-1.5000000000000013E-2</v>
      </c>
      <c r="N73" s="6">
        <f t="shared" si="11"/>
        <v>-0.10200000000000004</v>
      </c>
      <c r="O73" s="6">
        <f t="shared" si="12"/>
        <v>-7.1000000000000008E-2</v>
      </c>
      <c r="P73" s="3">
        <v>0.68200000000000005</v>
      </c>
      <c r="Q73" s="3">
        <v>0.64300000000000002</v>
      </c>
      <c r="R73" s="3">
        <v>0.65700000000000003</v>
      </c>
      <c r="S73" s="3">
        <v>0.71099999999999997</v>
      </c>
      <c r="T73" s="3">
        <v>0.72</v>
      </c>
      <c r="U73" s="3">
        <v>0.71199999999999997</v>
      </c>
      <c r="V73" s="3">
        <v>0.72</v>
      </c>
      <c r="W73" s="6">
        <f t="shared" si="13"/>
        <v>1.0000000000000009E-3</v>
      </c>
      <c r="X73" s="6" t="s">
        <v>69</v>
      </c>
      <c r="Y73" s="6" t="str">
        <f t="shared" si="5"/>
        <v>0.7</v>
      </c>
      <c r="Z73" t="str">
        <f t="shared" si="4"/>
        <v>syn</v>
      </c>
      <c r="AA73" t="s">
        <v>56</v>
      </c>
    </row>
    <row r="74" spans="1:27" hidden="1" x14ac:dyDescent="0.3">
      <c r="A74" s="3">
        <v>5</v>
      </c>
      <c r="B74" t="s">
        <v>36</v>
      </c>
      <c r="C74" s="2">
        <v>3</v>
      </c>
      <c r="D74" s="6">
        <f>VLOOKUP(C74,m_label_text!$A$2:$D$8,4,FALSE)</f>
        <v>25</v>
      </c>
      <c r="E74" s="6" t="str">
        <f>VLOOKUP(C74,m_label_text!$A$2:$D$8,3,FALSE)</f>
        <v>3: Political System</v>
      </c>
      <c r="F74">
        <v>0.61099999999999999</v>
      </c>
      <c r="G74">
        <v>0.50800000000000001</v>
      </c>
      <c r="H74">
        <v>0.55500000000000005</v>
      </c>
      <c r="I74" s="6">
        <v>220</v>
      </c>
      <c r="J74" s="5">
        <v>0.59899999999999998</v>
      </c>
      <c r="K74">
        <v>0.56100000000000005</v>
      </c>
      <c r="L74">
        <v>0.57899999999999996</v>
      </c>
      <c r="M74" s="6">
        <f t="shared" si="10"/>
        <v>1.2000000000000011E-2</v>
      </c>
      <c r="N74" s="6">
        <f t="shared" si="11"/>
        <v>-5.3000000000000047E-2</v>
      </c>
      <c r="O74" s="6">
        <f t="shared" si="12"/>
        <v>-2.399999999999991E-2</v>
      </c>
      <c r="P74" s="3">
        <v>0.68200000000000005</v>
      </c>
      <c r="Q74" s="3">
        <v>0.64300000000000002</v>
      </c>
      <c r="R74" s="3">
        <v>0.65700000000000003</v>
      </c>
      <c r="S74" s="3">
        <v>0.71099999999999997</v>
      </c>
      <c r="T74" s="3">
        <v>0.72</v>
      </c>
      <c r="U74" s="3">
        <v>0.71199999999999997</v>
      </c>
      <c r="V74" s="3">
        <v>0.72</v>
      </c>
      <c r="W74" s="6">
        <f t="shared" si="13"/>
        <v>1.0000000000000009E-3</v>
      </c>
      <c r="X74" s="6" t="s">
        <v>69</v>
      </c>
      <c r="Y74" s="6" t="str">
        <f t="shared" ref="Y74:Y134" si="14">MID(X74, SEARCH("=", X74)+1, SEARCH("_", X74) - SEARCH("=", X74) -1)</f>
        <v>0.7</v>
      </c>
      <c r="Z74" t="str">
        <f t="shared" ref="Z74:Z151" si="15">_xlfn.TEXTAFTER(X74,"_")</f>
        <v>syn</v>
      </c>
      <c r="AA74" t="s">
        <v>56</v>
      </c>
    </row>
    <row r="75" spans="1:27" hidden="1" x14ac:dyDescent="0.3">
      <c r="A75" s="3">
        <v>5</v>
      </c>
      <c r="B75" t="s">
        <v>36</v>
      </c>
      <c r="C75" s="2">
        <v>4</v>
      </c>
      <c r="D75" s="6">
        <f>VLOOKUP(C75,m_label_text!$A$2:$D$8,4,FALSE)</f>
        <v>30</v>
      </c>
      <c r="E75" s="6" t="str">
        <f>VLOOKUP(C75,m_label_text!$A$2:$D$8,3,FALSE)</f>
        <v>4: Economy</v>
      </c>
      <c r="F75">
        <v>0.76400000000000001</v>
      </c>
      <c r="G75">
        <v>0.81399999999999995</v>
      </c>
      <c r="H75">
        <v>0.78800000000000003</v>
      </c>
      <c r="I75" s="6">
        <v>377</v>
      </c>
      <c r="J75" s="5">
        <v>0.77200000000000002</v>
      </c>
      <c r="K75">
        <v>0.80400000000000005</v>
      </c>
      <c r="L75">
        <v>0.78700000000000003</v>
      </c>
      <c r="M75" s="6">
        <f t="shared" si="10"/>
        <v>-8.0000000000000071E-3</v>
      </c>
      <c r="N75" s="6">
        <f t="shared" si="11"/>
        <v>9.9999999999998979E-3</v>
      </c>
      <c r="O75" s="6">
        <f t="shared" si="12"/>
        <v>1.0000000000000009E-3</v>
      </c>
      <c r="P75" s="3">
        <v>0.68200000000000005</v>
      </c>
      <c r="Q75" s="3">
        <v>0.64300000000000002</v>
      </c>
      <c r="R75" s="3">
        <v>0.65700000000000003</v>
      </c>
      <c r="S75" s="3">
        <v>0.71099999999999997</v>
      </c>
      <c r="T75" s="3">
        <v>0.72</v>
      </c>
      <c r="U75" s="3">
        <v>0.71199999999999997</v>
      </c>
      <c r="V75" s="3">
        <v>0.72</v>
      </c>
      <c r="W75" s="6">
        <f t="shared" si="13"/>
        <v>1.0000000000000009E-3</v>
      </c>
      <c r="X75" s="6" t="s">
        <v>69</v>
      </c>
      <c r="Y75" s="6" t="str">
        <f t="shared" si="14"/>
        <v>0.7</v>
      </c>
      <c r="Z75" t="str">
        <f t="shared" si="15"/>
        <v>syn</v>
      </c>
      <c r="AA75" t="s">
        <v>56</v>
      </c>
    </row>
    <row r="76" spans="1:27" hidden="1" x14ac:dyDescent="0.3">
      <c r="A76" s="3">
        <v>5</v>
      </c>
      <c r="B76" t="s">
        <v>36</v>
      </c>
      <c r="C76" s="2">
        <v>5</v>
      </c>
      <c r="D76" s="6">
        <f>VLOOKUP(C76,m_label_text!$A$2:$D$8,4,FALSE)</f>
        <v>28</v>
      </c>
      <c r="E76" s="6" t="str">
        <f>VLOOKUP(C76,m_label_text!$A$2:$D$8,3,FALSE)</f>
        <v>5: Welfare and Quality of Life</v>
      </c>
      <c r="F76">
        <v>0.73599999999999999</v>
      </c>
      <c r="G76">
        <v>0.84499999999999997</v>
      </c>
      <c r="H76">
        <v>0.78700000000000003</v>
      </c>
      <c r="I76" s="6">
        <v>528</v>
      </c>
      <c r="J76" s="5">
        <v>0.77100000000000002</v>
      </c>
      <c r="K76">
        <v>0.79700000000000004</v>
      </c>
      <c r="L76">
        <v>0.78400000000000003</v>
      </c>
      <c r="M76" s="6">
        <f t="shared" si="10"/>
        <v>-3.5000000000000031E-2</v>
      </c>
      <c r="N76" s="6">
        <f t="shared" si="11"/>
        <v>4.7999999999999932E-2</v>
      </c>
      <c r="O76" s="6">
        <f t="shared" si="12"/>
        <v>3.0000000000000027E-3</v>
      </c>
      <c r="P76" s="3">
        <v>0.68200000000000005</v>
      </c>
      <c r="Q76" s="3">
        <v>0.64300000000000002</v>
      </c>
      <c r="R76" s="3">
        <v>0.65700000000000003</v>
      </c>
      <c r="S76" s="3">
        <v>0.71099999999999997</v>
      </c>
      <c r="T76" s="3">
        <v>0.72</v>
      </c>
      <c r="U76" s="3">
        <v>0.71199999999999997</v>
      </c>
      <c r="V76" s="3">
        <v>0.72</v>
      </c>
      <c r="W76" s="6">
        <f t="shared" si="13"/>
        <v>1.0000000000000009E-3</v>
      </c>
      <c r="X76" s="6" t="s">
        <v>69</v>
      </c>
      <c r="Y76" s="6" t="str">
        <f t="shared" si="14"/>
        <v>0.7</v>
      </c>
      <c r="Z76" t="str">
        <f t="shared" si="15"/>
        <v>syn</v>
      </c>
      <c r="AA76" t="s">
        <v>56</v>
      </c>
    </row>
    <row r="77" spans="1:27" hidden="1" x14ac:dyDescent="0.3">
      <c r="A77" s="3">
        <v>5</v>
      </c>
      <c r="B77" t="s">
        <v>36</v>
      </c>
      <c r="C77" s="2">
        <v>6</v>
      </c>
      <c r="D77" s="6">
        <f>VLOOKUP(C77,m_label_text!$A$2:$D$8,4,FALSE)</f>
        <v>27</v>
      </c>
      <c r="E77" s="6" t="str">
        <f>VLOOKUP(C77,m_label_text!$A$2:$D$8,3,FALSE)</f>
        <v>6: Fabric of Society</v>
      </c>
      <c r="F77">
        <v>0.73799999999999999</v>
      </c>
      <c r="G77">
        <v>0.754</v>
      </c>
      <c r="H77">
        <v>0.746</v>
      </c>
      <c r="I77" s="6">
        <v>153</v>
      </c>
      <c r="J77" s="5">
        <v>0.69899999999999995</v>
      </c>
      <c r="K77">
        <v>0.75800000000000001</v>
      </c>
      <c r="L77">
        <v>0.72699999999999998</v>
      </c>
      <c r="M77" s="6">
        <f t="shared" si="10"/>
        <v>3.9000000000000035E-2</v>
      </c>
      <c r="N77" s="6">
        <f t="shared" si="11"/>
        <v>-4.0000000000000036E-3</v>
      </c>
      <c r="O77" s="6">
        <f t="shared" si="12"/>
        <v>1.9000000000000017E-2</v>
      </c>
      <c r="P77" s="3">
        <v>0.68200000000000005</v>
      </c>
      <c r="Q77" s="3">
        <v>0.64300000000000002</v>
      </c>
      <c r="R77" s="3">
        <v>0.65700000000000003</v>
      </c>
      <c r="S77" s="3">
        <v>0.71099999999999997</v>
      </c>
      <c r="T77" s="3">
        <v>0.72</v>
      </c>
      <c r="U77" s="3">
        <v>0.71199999999999997</v>
      </c>
      <c r="V77" s="3">
        <v>0.72</v>
      </c>
      <c r="W77" s="6">
        <f t="shared" si="13"/>
        <v>1.0000000000000009E-3</v>
      </c>
      <c r="X77" s="6" t="s">
        <v>69</v>
      </c>
      <c r="Y77" s="6" t="str">
        <f t="shared" si="14"/>
        <v>0.7</v>
      </c>
      <c r="Z77" t="str">
        <f t="shared" si="15"/>
        <v>syn</v>
      </c>
      <c r="AA77" t="s">
        <v>56</v>
      </c>
    </row>
    <row r="78" spans="1:27" hidden="1" x14ac:dyDescent="0.3">
      <c r="A78" s="3">
        <v>5</v>
      </c>
      <c r="B78" t="s">
        <v>36</v>
      </c>
      <c r="C78" s="2">
        <v>7</v>
      </c>
      <c r="D78" s="6">
        <f>VLOOKUP(C78,m_label_text!$A$2:$D$8,4,FALSE)</f>
        <v>32</v>
      </c>
      <c r="E78" s="6" t="str">
        <f>VLOOKUP(C78,m_label_text!$A$2:$D$8,3,FALSE)</f>
        <v>7: Social Group</v>
      </c>
      <c r="F78">
        <v>0.60899999999999999</v>
      </c>
      <c r="G78">
        <v>0.47299999999999998</v>
      </c>
      <c r="H78">
        <v>0.53200000000000003</v>
      </c>
      <c r="I78" s="6">
        <v>110</v>
      </c>
      <c r="J78" s="5">
        <v>0.58399999999999996</v>
      </c>
      <c r="K78">
        <v>0.53600000000000003</v>
      </c>
      <c r="L78">
        <v>0.55900000000000005</v>
      </c>
      <c r="M78" s="6">
        <f t="shared" si="10"/>
        <v>2.5000000000000022E-2</v>
      </c>
      <c r="N78" s="6">
        <f t="shared" si="11"/>
        <v>-6.3000000000000056E-2</v>
      </c>
      <c r="O78" s="6">
        <f t="shared" si="12"/>
        <v>-2.7000000000000024E-2</v>
      </c>
      <c r="P78" s="3">
        <v>0.68200000000000005</v>
      </c>
      <c r="Q78" s="3">
        <v>0.64300000000000002</v>
      </c>
      <c r="R78" s="3">
        <v>0.65700000000000003</v>
      </c>
      <c r="S78" s="3">
        <v>0.71099999999999997</v>
      </c>
      <c r="T78" s="3">
        <v>0.72</v>
      </c>
      <c r="U78" s="3">
        <v>0.71199999999999997</v>
      </c>
      <c r="V78" s="3">
        <v>0.72</v>
      </c>
      <c r="W78" s="6">
        <f t="shared" si="13"/>
        <v>1.0000000000000009E-3</v>
      </c>
      <c r="X78" s="6" t="s">
        <v>69</v>
      </c>
      <c r="Y78" s="6" t="str">
        <f t="shared" si="14"/>
        <v>0.7</v>
      </c>
      <c r="Z78" t="str">
        <f t="shared" si="15"/>
        <v>syn</v>
      </c>
      <c r="AA78" t="s">
        <v>56</v>
      </c>
    </row>
    <row r="79" spans="1:27" s="3" customFormat="1" hidden="1" x14ac:dyDescent="0.3">
      <c r="A79" s="3">
        <v>5</v>
      </c>
      <c r="B79" s="3" t="s">
        <v>36</v>
      </c>
      <c r="C79" s="3">
        <v>1</v>
      </c>
      <c r="D79" s="6">
        <f>VLOOKUP(C79,m_label_text!$A$2:$D$8,4,FALSE)</f>
        <v>32</v>
      </c>
      <c r="E79" s="6" t="str">
        <f>VLOOKUP(C79,m_label_text!$A$2:$D$8,3,FALSE)</f>
        <v>1: External Relations</v>
      </c>
      <c r="F79" s="3">
        <v>0.77600000000000002</v>
      </c>
      <c r="G79" s="3">
        <v>0.746</v>
      </c>
      <c r="H79" s="3">
        <v>0.76100000000000001</v>
      </c>
      <c r="I79" s="6">
        <v>184</v>
      </c>
      <c r="J79" s="3">
        <v>0.77400000000000002</v>
      </c>
      <c r="K79" s="3">
        <v>0.73899999999999999</v>
      </c>
      <c r="L79" s="3">
        <v>0.75600000000000001</v>
      </c>
      <c r="M79" s="6">
        <f t="shared" si="10"/>
        <v>2.0000000000000018E-3</v>
      </c>
      <c r="N79" s="6">
        <f t="shared" si="11"/>
        <v>7.0000000000000062E-3</v>
      </c>
      <c r="O79" s="6">
        <f t="shared" si="12"/>
        <v>5.0000000000000044E-3</v>
      </c>
      <c r="P79" s="3">
        <v>0.68400000000000005</v>
      </c>
      <c r="Q79" s="3">
        <v>0.65800000000000003</v>
      </c>
      <c r="R79" s="3">
        <v>0.66800000000000004</v>
      </c>
      <c r="S79" s="3">
        <v>0.71199999999999997</v>
      </c>
      <c r="T79" s="3">
        <v>0.71799999999999997</v>
      </c>
      <c r="U79" s="3">
        <v>0.71299999999999997</v>
      </c>
      <c r="V79" s="3">
        <v>0.71799999999999997</v>
      </c>
      <c r="W79" s="6">
        <f t="shared" si="13"/>
        <v>-1.0000000000000009E-3</v>
      </c>
      <c r="X79" s="6" t="s">
        <v>70</v>
      </c>
      <c r="Y79" s="6" t="str">
        <f t="shared" si="14"/>
        <v>0.9</v>
      </c>
      <c r="Z79" t="str">
        <f t="shared" si="15"/>
        <v>syn</v>
      </c>
      <c r="AA79" t="s">
        <v>56</v>
      </c>
    </row>
    <row r="80" spans="1:27" hidden="1" x14ac:dyDescent="0.3">
      <c r="A80" s="3">
        <v>5</v>
      </c>
      <c r="B80" t="s">
        <v>36</v>
      </c>
      <c r="C80" s="2">
        <v>2</v>
      </c>
      <c r="D80" s="6">
        <f>VLOOKUP(C80,m_label_text!$A$2:$D$8,4,FALSE)</f>
        <v>28</v>
      </c>
      <c r="E80" s="6" t="str">
        <f>VLOOKUP(C80,m_label_text!$A$2:$D$8,3,FALSE)</f>
        <v>2: Freedom and Democracy</v>
      </c>
      <c r="F80">
        <v>0.52900000000000003</v>
      </c>
      <c r="G80">
        <v>0.436</v>
      </c>
      <c r="H80">
        <v>0.47799999999999998</v>
      </c>
      <c r="I80" s="6">
        <v>104</v>
      </c>
      <c r="J80" s="5">
        <v>0.53400000000000003</v>
      </c>
      <c r="K80">
        <v>0.45500000000000002</v>
      </c>
      <c r="L80">
        <v>0.49099999999999999</v>
      </c>
      <c r="M80" s="6">
        <f t="shared" si="10"/>
        <v>-5.0000000000000044E-3</v>
      </c>
      <c r="N80" s="6">
        <f t="shared" si="11"/>
        <v>-1.9000000000000017E-2</v>
      </c>
      <c r="O80" s="6">
        <f t="shared" si="12"/>
        <v>-1.3000000000000012E-2</v>
      </c>
      <c r="P80" s="3">
        <v>0.68400000000000005</v>
      </c>
      <c r="Q80" s="3">
        <v>0.65800000000000003</v>
      </c>
      <c r="R80" s="3">
        <v>0.66800000000000004</v>
      </c>
      <c r="S80" s="3">
        <v>0.71199999999999997</v>
      </c>
      <c r="T80" s="3">
        <v>0.71799999999999997</v>
      </c>
      <c r="U80" s="3">
        <v>0.71299999999999997</v>
      </c>
      <c r="V80" s="3">
        <v>0.71799999999999997</v>
      </c>
      <c r="W80" s="6">
        <f t="shared" si="13"/>
        <v>-1.0000000000000009E-3</v>
      </c>
      <c r="X80" s="6" t="s">
        <v>70</v>
      </c>
      <c r="Y80" s="6" t="str">
        <f t="shared" si="14"/>
        <v>0.9</v>
      </c>
      <c r="Z80" t="str">
        <f t="shared" si="15"/>
        <v>syn</v>
      </c>
      <c r="AA80" t="s">
        <v>56</v>
      </c>
    </row>
    <row r="81" spans="1:27" hidden="1" x14ac:dyDescent="0.3">
      <c r="A81" s="3">
        <v>5</v>
      </c>
      <c r="B81" t="s">
        <v>36</v>
      </c>
      <c r="C81" s="2">
        <v>3</v>
      </c>
      <c r="D81" s="6">
        <f>VLOOKUP(C81,m_label_text!$A$2:$D$8,4,FALSE)</f>
        <v>25</v>
      </c>
      <c r="E81" s="6" t="str">
        <f>VLOOKUP(C81,m_label_text!$A$2:$D$8,3,FALSE)</f>
        <v>3: Political System</v>
      </c>
      <c r="F81">
        <v>0.57399999999999995</v>
      </c>
      <c r="G81">
        <v>0.52700000000000002</v>
      </c>
      <c r="H81">
        <v>0.55000000000000004</v>
      </c>
      <c r="I81" s="6">
        <v>220</v>
      </c>
      <c r="J81" s="5">
        <v>0.59899999999999998</v>
      </c>
      <c r="K81">
        <v>0.56100000000000005</v>
      </c>
      <c r="L81">
        <v>0.57899999999999996</v>
      </c>
      <c r="M81" s="6">
        <f t="shared" si="10"/>
        <v>-2.5000000000000022E-2</v>
      </c>
      <c r="N81" s="6">
        <f t="shared" si="11"/>
        <v>-3.400000000000003E-2</v>
      </c>
      <c r="O81" s="6">
        <f t="shared" si="12"/>
        <v>-2.8999999999999915E-2</v>
      </c>
      <c r="P81" s="3">
        <v>0.68400000000000005</v>
      </c>
      <c r="Q81" s="3">
        <v>0.65800000000000003</v>
      </c>
      <c r="R81" s="3">
        <v>0.66800000000000004</v>
      </c>
      <c r="S81" s="3">
        <v>0.71199999999999997</v>
      </c>
      <c r="T81" s="3">
        <v>0.71799999999999997</v>
      </c>
      <c r="U81" s="3">
        <v>0.71299999999999997</v>
      </c>
      <c r="V81" s="3">
        <v>0.71799999999999997</v>
      </c>
      <c r="W81" s="6">
        <f t="shared" si="13"/>
        <v>-1.0000000000000009E-3</v>
      </c>
      <c r="X81" s="6" t="s">
        <v>70</v>
      </c>
      <c r="Y81" s="6" t="str">
        <f t="shared" si="14"/>
        <v>0.9</v>
      </c>
      <c r="Z81" t="str">
        <f t="shared" si="15"/>
        <v>syn</v>
      </c>
      <c r="AA81" t="s">
        <v>56</v>
      </c>
    </row>
    <row r="82" spans="1:27" hidden="1" x14ac:dyDescent="0.3">
      <c r="A82" s="3">
        <v>5</v>
      </c>
      <c r="B82" t="s">
        <v>36</v>
      </c>
      <c r="C82" s="2">
        <v>4</v>
      </c>
      <c r="D82" s="6">
        <f>VLOOKUP(C82,m_label_text!$A$2:$D$8,4,FALSE)</f>
        <v>30</v>
      </c>
      <c r="E82" s="6" t="str">
        <f>VLOOKUP(C82,m_label_text!$A$2:$D$8,3,FALSE)</f>
        <v>4: Economy</v>
      </c>
      <c r="F82">
        <v>0.77100000000000002</v>
      </c>
      <c r="G82">
        <v>0.77500000000000002</v>
      </c>
      <c r="H82">
        <v>0.77300000000000002</v>
      </c>
      <c r="I82" s="6">
        <v>377</v>
      </c>
      <c r="J82" s="5">
        <v>0.77200000000000002</v>
      </c>
      <c r="K82">
        <v>0.80400000000000005</v>
      </c>
      <c r="L82">
        <v>0.78700000000000003</v>
      </c>
      <c r="M82" s="6">
        <f t="shared" si="10"/>
        <v>-1.0000000000000009E-3</v>
      </c>
      <c r="N82" s="6">
        <f t="shared" si="11"/>
        <v>-2.9000000000000026E-2</v>
      </c>
      <c r="O82" s="6">
        <f t="shared" si="12"/>
        <v>-1.4000000000000012E-2</v>
      </c>
      <c r="P82" s="3">
        <v>0.68400000000000005</v>
      </c>
      <c r="Q82" s="3">
        <v>0.65800000000000003</v>
      </c>
      <c r="R82" s="3">
        <v>0.66800000000000004</v>
      </c>
      <c r="S82" s="3">
        <v>0.71199999999999997</v>
      </c>
      <c r="T82" s="3">
        <v>0.71799999999999997</v>
      </c>
      <c r="U82" s="3">
        <v>0.71299999999999997</v>
      </c>
      <c r="V82" s="3">
        <v>0.71799999999999997</v>
      </c>
      <c r="W82" s="6">
        <f t="shared" si="13"/>
        <v>-1.0000000000000009E-3</v>
      </c>
      <c r="X82" s="6" t="s">
        <v>70</v>
      </c>
      <c r="Y82" s="6" t="str">
        <f t="shared" si="14"/>
        <v>0.9</v>
      </c>
      <c r="Z82" t="str">
        <f t="shared" si="15"/>
        <v>syn</v>
      </c>
      <c r="AA82" t="s">
        <v>56</v>
      </c>
    </row>
    <row r="83" spans="1:27" hidden="1" x14ac:dyDescent="0.3">
      <c r="A83" s="3">
        <v>5</v>
      </c>
      <c r="B83" t="s">
        <v>36</v>
      </c>
      <c r="C83" s="2">
        <v>5</v>
      </c>
      <c r="D83" s="6">
        <f>VLOOKUP(C83,m_label_text!$A$2:$D$8,4,FALSE)</f>
        <v>28</v>
      </c>
      <c r="E83" s="6" t="str">
        <f>VLOOKUP(C83,m_label_text!$A$2:$D$8,3,FALSE)</f>
        <v>5: Welfare and Quality of Life</v>
      </c>
      <c r="F83">
        <v>0.747</v>
      </c>
      <c r="G83">
        <v>0.82599999999999996</v>
      </c>
      <c r="H83">
        <v>0.78400000000000003</v>
      </c>
      <c r="I83" s="6">
        <v>528</v>
      </c>
      <c r="J83" s="5">
        <v>0.77100000000000002</v>
      </c>
      <c r="K83">
        <v>0.79700000000000004</v>
      </c>
      <c r="L83">
        <v>0.78400000000000003</v>
      </c>
      <c r="M83" s="6">
        <f t="shared" si="10"/>
        <v>-2.4000000000000021E-2</v>
      </c>
      <c r="N83" s="6">
        <f t="shared" si="11"/>
        <v>2.8999999999999915E-2</v>
      </c>
      <c r="O83" s="6">
        <f t="shared" si="12"/>
        <v>0</v>
      </c>
      <c r="P83" s="3">
        <v>0.68400000000000005</v>
      </c>
      <c r="Q83" s="3">
        <v>0.65800000000000003</v>
      </c>
      <c r="R83" s="3">
        <v>0.66800000000000004</v>
      </c>
      <c r="S83" s="3">
        <v>0.71199999999999997</v>
      </c>
      <c r="T83" s="3">
        <v>0.71799999999999997</v>
      </c>
      <c r="U83" s="3">
        <v>0.71299999999999997</v>
      </c>
      <c r="V83" s="3">
        <v>0.71799999999999997</v>
      </c>
      <c r="W83" s="6">
        <f t="shared" si="13"/>
        <v>-1.0000000000000009E-3</v>
      </c>
      <c r="X83" s="6" t="s">
        <v>70</v>
      </c>
      <c r="Y83" s="6" t="str">
        <f t="shared" si="14"/>
        <v>0.9</v>
      </c>
      <c r="Z83" t="str">
        <f t="shared" si="15"/>
        <v>syn</v>
      </c>
      <c r="AA83" t="s">
        <v>56</v>
      </c>
    </row>
    <row r="84" spans="1:27" hidden="1" x14ac:dyDescent="0.3">
      <c r="A84">
        <v>6</v>
      </c>
      <c r="B84" t="s">
        <v>36</v>
      </c>
      <c r="C84">
        <v>6</v>
      </c>
      <c r="D84" s="6">
        <f>VLOOKUP(C84,m_label_text!$A$2:$D$8,4,FALSE)</f>
        <v>27</v>
      </c>
      <c r="E84" s="6" t="str">
        <f>VLOOKUP(C84,m_label_text!$A$2:$D$8,3,FALSE)</f>
        <v>6: Fabric of Society</v>
      </c>
      <c r="F84">
        <v>0.74</v>
      </c>
      <c r="G84">
        <v>0.79500000000000004</v>
      </c>
      <c r="H84">
        <v>0.76700000000000002</v>
      </c>
      <c r="I84" s="6">
        <v>153</v>
      </c>
      <c r="J84">
        <v>0.69899999999999995</v>
      </c>
      <c r="K84">
        <v>0.75800000000000001</v>
      </c>
      <c r="L84">
        <v>0.72699999999999998</v>
      </c>
      <c r="M84" s="6">
        <f t="shared" si="10"/>
        <v>4.1000000000000036E-2</v>
      </c>
      <c r="N84" s="6">
        <f t="shared" si="11"/>
        <v>3.7000000000000033E-2</v>
      </c>
      <c r="O84" s="6">
        <f t="shared" si="12"/>
        <v>4.0000000000000036E-2</v>
      </c>
      <c r="P84" s="3">
        <v>0.68400000000000005</v>
      </c>
      <c r="Q84" s="3">
        <v>0.65800000000000003</v>
      </c>
      <c r="R84" s="3">
        <v>0.66800000000000004</v>
      </c>
      <c r="S84" s="3">
        <v>0.71199999999999997</v>
      </c>
      <c r="T84" s="3">
        <v>0.71799999999999997</v>
      </c>
      <c r="U84" s="3">
        <v>0.71299999999999997</v>
      </c>
      <c r="V84" s="3">
        <v>0.71799999999999997</v>
      </c>
      <c r="W84" s="6">
        <f t="shared" si="13"/>
        <v>-1.0000000000000009E-3</v>
      </c>
      <c r="X84" s="6" t="s">
        <v>70</v>
      </c>
      <c r="Y84" s="6" t="str">
        <f t="shared" si="14"/>
        <v>0.9</v>
      </c>
      <c r="Z84" t="str">
        <f t="shared" si="15"/>
        <v>syn</v>
      </c>
      <c r="AA84" t="s">
        <v>56</v>
      </c>
    </row>
    <row r="85" spans="1:27" hidden="1" x14ac:dyDescent="0.3">
      <c r="A85" s="3">
        <v>6</v>
      </c>
      <c r="B85" t="s">
        <v>36</v>
      </c>
      <c r="C85" s="2">
        <v>7</v>
      </c>
      <c r="D85" s="6">
        <f>VLOOKUP(C85,m_label_text!$A$2:$D$8,4,FALSE)</f>
        <v>32</v>
      </c>
      <c r="E85" s="6" t="str">
        <f>VLOOKUP(C85,m_label_text!$A$2:$D$8,3,FALSE)</f>
        <v>7: Social Group</v>
      </c>
      <c r="F85">
        <v>0.65200000000000002</v>
      </c>
      <c r="G85">
        <v>0.5</v>
      </c>
      <c r="H85">
        <v>0.56599999999999995</v>
      </c>
      <c r="I85" s="6">
        <v>110</v>
      </c>
      <c r="J85" s="5">
        <v>0.58399999999999996</v>
      </c>
      <c r="K85">
        <v>0.53600000000000003</v>
      </c>
      <c r="L85">
        <v>0.55900000000000005</v>
      </c>
      <c r="M85" s="6">
        <f t="shared" si="10"/>
        <v>6.800000000000006E-2</v>
      </c>
      <c r="N85" s="6">
        <f t="shared" si="11"/>
        <v>-3.6000000000000032E-2</v>
      </c>
      <c r="O85" s="6">
        <f t="shared" si="12"/>
        <v>6.9999999999998952E-3</v>
      </c>
      <c r="P85" s="3">
        <v>0.68400000000000005</v>
      </c>
      <c r="Q85" s="3">
        <v>0.65800000000000003</v>
      </c>
      <c r="R85" s="3">
        <v>0.66800000000000004</v>
      </c>
      <c r="S85" s="3">
        <v>0.71199999999999997</v>
      </c>
      <c r="T85" s="3">
        <v>0.71799999999999997</v>
      </c>
      <c r="U85" s="3">
        <v>0.71299999999999997</v>
      </c>
      <c r="V85" s="3">
        <v>0.71799999999999997</v>
      </c>
      <c r="W85" s="6">
        <f t="shared" si="13"/>
        <v>-1.0000000000000009E-3</v>
      </c>
      <c r="X85" s="6" t="s">
        <v>70</v>
      </c>
      <c r="Y85" s="6" t="str">
        <f t="shared" si="14"/>
        <v>0.9</v>
      </c>
      <c r="Z85" t="str">
        <f t="shared" si="15"/>
        <v>syn</v>
      </c>
      <c r="AA85" t="s">
        <v>56</v>
      </c>
    </row>
    <row r="86" spans="1:27" hidden="1" x14ac:dyDescent="0.3">
      <c r="A86" s="3"/>
      <c r="B86" t="s">
        <v>36</v>
      </c>
      <c r="C86" s="2">
        <v>1</v>
      </c>
      <c r="D86" s="6">
        <f>VLOOKUP(C86,m_label_text!$A$2:$D$8,4,FALSE)</f>
        <v>32</v>
      </c>
      <c r="E86" s="6" t="str">
        <f>VLOOKUP(C86,m_label_text!$A$2:$D$8,3,FALSE)</f>
        <v>1: External Relations</v>
      </c>
      <c r="F86">
        <v>0.746</v>
      </c>
      <c r="G86">
        <v>0.754</v>
      </c>
      <c r="H86">
        <v>0.75</v>
      </c>
      <c r="I86" s="6">
        <v>184</v>
      </c>
      <c r="J86" s="3">
        <v>0.77400000000000002</v>
      </c>
      <c r="K86" s="3">
        <v>0.73899999999999999</v>
      </c>
      <c r="L86" s="3">
        <v>0.75600000000000001</v>
      </c>
      <c r="M86" s="6">
        <f t="shared" si="10"/>
        <v>-2.8000000000000025E-2</v>
      </c>
      <c r="N86" s="6">
        <f t="shared" si="11"/>
        <v>1.5000000000000013E-2</v>
      </c>
      <c r="O86" s="6">
        <f t="shared" si="12"/>
        <v>-6.0000000000000053E-3</v>
      </c>
      <c r="P86" s="3">
        <v>0.68100000000000005</v>
      </c>
      <c r="Q86" s="3">
        <v>0.65</v>
      </c>
      <c r="R86" s="3">
        <v>0.66200000000000003</v>
      </c>
      <c r="S86" s="3">
        <v>0.71099999999999997</v>
      </c>
      <c r="T86" s="3">
        <v>0.71699999999999997</v>
      </c>
      <c r="U86" s="3">
        <v>0.71199999999999997</v>
      </c>
      <c r="V86" s="3">
        <v>0.71699999999999997</v>
      </c>
      <c r="W86" s="6">
        <f t="shared" si="13"/>
        <v>-2.0000000000000018E-3</v>
      </c>
      <c r="X86" s="6" t="s">
        <v>71</v>
      </c>
      <c r="Y86" s="6" t="str">
        <f t="shared" si="14"/>
        <v>1</v>
      </c>
      <c r="Z86" t="str">
        <f t="shared" si="15"/>
        <v>syn</v>
      </c>
      <c r="AA86" t="s">
        <v>56</v>
      </c>
    </row>
    <row r="87" spans="1:27" hidden="1" x14ac:dyDescent="0.3">
      <c r="A87" s="3"/>
      <c r="B87" t="s">
        <v>36</v>
      </c>
      <c r="C87" s="2">
        <v>2</v>
      </c>
      <c r="D87" s="6">
        <f>VLOOKUP(C87,m_label_text!$A$2:$D$8,4,FALSE)</f>
        <v>28</v>
      </c>
      <c r="E87" s="6" t="str">
        <f>VLOOKUP(C87,m_label_text!$A$2:$D$8,3,FALSE)</f>
        <v>2: Freedom and Democracy</v>
      </c>
      <c r="F87">
        <v>0.55800000000000005</v>
      </c>
      <c r="G87">
        <v>0.40100000000000002</v>
      </c>
      <c r="H87">
        <v>0.46600000000000003</v>
      </c>
      <c r="I87" s="6">
        <v>104</v>
      </c>
      <c r="J87" s="5">
        <v>0.53400000000000003</v>
      </c>
      <c r="K87">
        <v>0.45500000000000002</v>
      </c>
      <c r="L87">
        <v>0.49099999999999999</v>
      </c>
      <c r="M87" s="6">
        <f t="shared" si="10"/>
        <v>2.4000000000000021E-2</v>
      </c>
      <c r="N87" s="6">
        <f t="shared" si="11"/>
        <v>-5.3999999999999992E-2</v>
      </c>
      <c r="O87" s="6">
        <f t="shared" si="12"/>
        <v>-2.4999999999999967E-2</v>
      </c>
      <c r="P87" s="3">
        <v>0.68100000000000005</v>
      </c>
      <c r="Q87" s="3">
        <v>0.65</v>
      </c>
      <c r="R87" s="3">
        <v>0.66200000000000003</v>
      </c>
      <c r="S87" s="3">
        <v>0.71099999999999997</v>
      </c>
      <c r="T87" s="3">
        <v>0.71699999999999997</v>
      </c>
      <c r="U87" s="3">
        <v>0.71199999999999997</v>
      </c>
      <c r="V87" s="3">
        <v>0.71699999999999997</v>
      </c>
      <c r="W87" s="6">
        <f t="shared" si="13"/>
        <v>-2.0000000000000018E-3</v>
      </c>
      <c r="X87" s="6" t="s">
        <v>71</v>
      </c>
      <c r="Y87" s="6" t="str">
        <f t="shared" si="14"/>
        <v>1</v>
      </c>
      <c r="Z87" t="str">
        <f t="shared" si="15"/>
        <v>syn</v>
      </c>
      <c r="AA87" t="s">
        <v>56</v>
      </c>
    </row>
    <row r="88" spans="1:27" hidden="1" x14ac:dyDescent="0.3">
      <c r="A88" s="3"/>
      <c r="B88" t="s">
        <v>36</v>
      </c>
      <c r="C88" s="2">
        <v>3</v>
      </c>
      <c r="D88" s="6">
        <f>VLOOKUP(C88,m_label_text!$A$2:$D$8,4,FALSE)</f>
        <v>25</v>
      </c>
      <c r="E88" s="6" t="str">
        <f>VLOOKUP(C88,m_label_text!$A$2:$D$8,3,FALSE)</f>
        <v>3: Political System</v>
      </c>
      <c r="F88">
        <v>0.57799999999999996</v>
      </c>
      <c r="G88">
        <v>0.55900000000000005</v>
      </c>
      <c r="H88">
        <v>0.56899999999999995</v>
      </c>
      <c r="I88" s="6">
        <v>220</v>
      </c>
      <c r="J88" s="5">
        <v>0.59899999999999998</v>
      </c>
      <c r="K88">
        <v>0.56100000000000005</v>
      </c>
      <c r="L88">
        <v>0.57899999999999996</v>
      </c>
      <c r="M88" s="6">
        <f t="shared" si="10"/>
        <v>-2.1000000000000019E-2</v>
      </c>
      <c r="N88" s="6">
        <f t="shared" si="11"/>
        <v>-2.0000000000000018E-3</v>
      </c>
      <c r="O88" s="6">
        <f t="shared" si="12"/>
        <v>-1.0000000000000009E-2</v>
      </c>
      <c r="P88" s="3">
        <v>0.68100000000000005</v>
      </c>
      <c r="Q88" s="3">
        <v>0.65</v>
      </c>
      <c r="R88" s="3">
        <v>0.66200000000000003</v>
      </c>
      <c r="S88" s="3">
        <v>0.71099999999999997</v>
      </c>
      <c r="T88" s="3">
        <v>0.71699999999999997</v>
      </c>
      <c r="U88" s="3">
        <v>0.71199999999999997</v>
      </c>
      <c r="V88" s="3">
        <v>0.71699999999999997</v>
      </c>
      <c r="W88" s="6">
        <f t="shared" si="13"/>
        <v>-2.0000000000000018E-3</v>
      </c>
      <c r="X88" s="6" t="s">
        <v>71</v>
      </c>
      <c r="Y88" s="6" t="str">
        <f t="shared" si="14"/>
        <v>1</v>
      </c>
      <c r="Z88" t="str">
        <f t="shared" si="15"/>
        <v>syn</v>
      </c>
      <c r="AA88" t="s">
        <v>56</v>
      </c>
    </row>
    <row r="89" spans="1:27" hidden="1" x14ac:dyDescent="0.3">
      <c r="A89" s="3"/>
      <c r="B89" t="s">
        <v>36</v>
      </c>
      <c r="C89" s="2">
        <v>4</v>
      </c>
      <c r="D89" s="6">
        <f>VLOOKUP(C89,m_label_text!$A$2:$D$8,4,FALSE)</f>
        <v>30</v>
      </c>
      <c r="E89" s="6" t="str">
        <f>VLOOKUP(C89,m_label_text!$A$2:$D$8,3,FALSE)</f>
        <v>4: Economy</v>
      </c>
      <c r="F89">
        <v>0.76300000000000001</v>
      </c>
      <c r="G89">
        <v>0.78300000000000003</v>
      </c>
      <c r="H89">
        <v>0.77300000000000002</v>
      </c>
      <c r="I89" s="6">
        <v>377</v>
      </c>
      <c r="J89" s="5">
        <v>0.77200000000000002</v>
      </c>
      <c r="K89">
        <v>0.80400000000000005</v>
      </c>
      <c r="L89">
        <v>0.78700000000000003</v>
      </c>
      <c r="M89" s="6">
        <f t="shared" si="10"/>
        <v>-9.000000000000008E-3</v>
      </c>
      <c r="N89" s="6">
        <f t="shared" si="11"/>
        <v>-2.1000000000000019E-2</v>
      </c>
      <c r="O89" s="6">
        <f t="shared" si="12"/>
        <v>-1.4000000000000012E-2</v>
      </c>
      <c r="P89" s="3">
        <v>0.68100000000000005</v>
      </c>
      <c r="Q89" s="3">
        <v>0.65</v>
      </c>
      <c r="R89" s="3">
        <v>0.66200000000000003</v>
      </c>
      <c r="S89" s="3">
        <v>0.71099999999999997</v>
      </c>
      <c r="T89" s="3">
        <v>0.71699999999999997</v>
      </c>
      <c r="U89" s="3">
        <v>0.71199999999999997</v>
      </c>
      <c r="V89" s="3">
        <v>0.71699999999999997</v>
      </c>
      <c r="W89" s="6">
        <f t="shared" si="13"/>
        <v>-2.0000000000000018E-3</v>
      </c>
      <c r="X89" s="6" t="s">
        <v>71</v>
      </c>
      <c r="Y89" s="6" t="str">
        <f t="shared" si="14"/>
        <v>1</v>
      </c>
      <c r="Z89" t="str">
        <f t="shared" si="15"/>
        <v>syn</v>
      </c>
      <c r="AA89" t="s">
        <v>56</v>
      </c>
    </row>
    <row r="90" spans="1:27" hidden="1" x14ac:dyDescent="0.3">
      <c r="A90" s="3"/>
      <c r="B90" t="s">
        <v>36</v>
      </c>
      <c r="C90" s="2">
        <v>5</v>
      </c>
      <c r="D90" s="6">
        <f>VLOOKUP(C90,m_label_text!$A$2:$D$8,4,FALSE)</f>
        <v>28</v>
      </c>
      <c r="E90" s="6" t="str">
        <f>VLOOKUP(C90,m_label_text!$A$2:$D$8,3,FALSE)</f>
        <v>5: Welfare and Quality of Life</v>
      </c>
      <c r="F90">
        <v>0.752</v>
      </c>
      <c r="G90">
        <v>0.82199999999999995</v>
      </c>
      <c r="H90">
        <v>0.78600000000000003</v>
      </c>
      <c r="I90" s="6">
        <v>528</v>
      </c>
      <c r="J90" s="5">
        <v>0.77100000000000002</v>
      </c>
      <c r="K90">
        <v>0.79700000000000004</v>
      </c>
      <c r="L90">
        <v>0.78400000000000003</v>
      </c>
      <c r="M90" s="6">
        <f t="shared" si="10"/>
        <v>-1.9000000000000017E-2</v>
      </c>
      <c r="N90" s="6">
        <f t="shared" si="11"/>
        <v>2.4999999999999911E-2</v>
      </c>
      <c r="O90" s="6">
        <f t="shared" si="12"/>
        <v>2.0000000000000018E-3</v>
      </c>
      <c r="P90" s="3">
        <v>0.68100000000000005</v>
      </c>
      <c r="Q90" s="3">
        <v>0.65</v>
      </c>
      <c r="R90" s="3">
        <v>0.66200000000000003</v>
      </c>
      <c r="S90" s="3">
        <v>0.71099999999999997</v>
      </c>
      <c r="T90" s="3">
        <v>0.71699999999999997</v>
      </c>
      <c r="U90" s="3">
        <v>0.71199999999999997</v>
      </c>
      <c r="V90" s="3">
        <v>0.71699999999999997</v>
      </c>
      <c r="W90" s="6">
        <f t="shared" si="13"/>
        <v>-2.0000000000000018E-3</v>
      </c>
      <c r="X90" s="6" t="s">
        <v>71</v>
      </c>
      <c r="Y90" s="6" t="str">
        <f t="shared" si="14"/>
        <v>1</v>
      </c>
      <c r="Z90" t="str">
        <f t="shared" si="15"/>
        <v>syn</v>
      </c>
      <c r="AA90" t="s">
        <v>56</v>
      </c>
    </row>
    <row r="91" spans="1:27" hidden="1" x14ac:dyDescent="0.3">
      <c r="A91" s="3"/>
      <c r="B91" t="s">
        <v>36</v>
      </c>
      <c r="C91" s="2">
        <v>6</v>
      </c>
      <c r="D91" s="6">
        <f>VLOOKUP(C91,m_label_text!$A$2:$D$8,4,FALSE)</f>
        <v>27</v>
      </c>
      <c r="E91" s="6" t="str">
        <f>VLOOKUP(C91,m_label_text!$A$2:$D$8,3,FALSE)</f>
        <v>6: Fabric of Society</v>
      </c>
      <c r="F91">
        <v>0.75600000000000001</v>
      </c>
      <c r="G91">
        <v>0.78400000000000003</v>
      </c>
      <c r="H91">
        <v>0.77</v>
      </c>
      <c r="I91" s="6">
        <v>153</v>
      </c>
      <c r="J91">
        <v>0.69899999999999995</v>
      </c>
      <c r="K91">
        <v>0.75800000000000001</v>
      </c>
      <c r="L91">
        <v>0.72699999999999998</v>
      </c>
      <c r="M91" s="6">
        <f t="shared" si="10"/>
        <v>5.7000000000000051E-2</v>
      </c>
      <c r="N91" s="6">
        <f t="shared" si="11"/>
        <v>2.6000000000000023E-2</v>
      </c>
      <c r="O91" s="6">
        <f t="shared" si="12"/>
        <v>4.3000000000000038E-2</v>
      </c>
      <c r="P91" s="3">
        <v>0.68100000000000005</v>
      </c>
      <c r="Q91" s="3">
        <v>0.65</v>
      </c>
      <c r="R91" s="3">
        <v>0.66200000000000003</v>
      </c>
      <c r="S91" s="3">
        <v>0.71099999999999997</v>
      </c>
      <c r="T91" s="3">
        <v>0.71699999999999997</v>
      </c>
      <c r="U91" s="3">
        <v>0.71199999999999997</v>
      </c>
      <c r="V91" s="3">
        <v>0.71699999999999997</v>
      </c>
      <c r="W91" s="6">
        <f t="shared" si="13"/>
        <v>-2.0000000000000018E-3</v>
      </c>
      <c r="X91" s="6" t="s">
        <v>71</v>
      </c>
      <c r="Y91" s="6" t="str">
        <f t="shared" si="14"/>
        <v>1</v>
      </c>
      <c r="Z91" t="str">
        <f t="shared" si="15"/>
        <v>syn</v>
      </c>
      <c r="AA91" t="s">
        <v>56</v>
      </c>
    </row>
    <row r="92" spans="1:27" hidden="1" x14ac:dyDescent="0.3">
      <c r="A92" s="3"/>
      <c r="B92" t="s">
        <v>36</v>
      </c>
      <c r="C92" s="2">
        <v>7</v>
      </c>
      <c r="D92" s="6">
        <f>VLOOKUP(C92,m_label_text!$A$2:$D$8,4,FALSE)</f>
        <v>32</v>
      </c>
      <c r="E92" s="6" t="str">
        <f>VLOOKUP(C92,m_label_text!$A$2:$D$8,3,FALSE)</f>
        <v>7: Social Group</v>
      </c>
      <c r="F92">
        <v>0.61699999999999999</v>
      </c>
      <c r="G92">
        <v>0.44800000000000001</v>
      </c>
      <c r="H92">
        <v>0.51900000000000002</v>
      </c>
      <c r="I92" s="6">
        <v>110</v>
      </c>
      <c r="J92" s="5">
        <v>0.58399999999999996</v>
      </c>
      <c r="K92">
        <v>0.53600000000000003</v>
      </c>
      <c r="L92">
        <v>0.55900000000000005</v>
      </c>
      <c r="M92" s="6">
        <f t="shared" si="10"/>
        <v>3.3000000000000029E-2</v>
      </c>
      <c r="N92" s="6">
        <f t="shared" si="11"/>
        <v>-8.8000000000000023E-2</v>
      </c>
      <c r="O92" s="6">
        <f t="shared" si="12"/>
        <v>-4.0000000000000036E-2</v>
      </c>
      <c r="P92" s="3">
        <v>0.68100000000000005</v>
      </c>
      <c r="Q92" s="3">
        <v>0.65</v>
      </c>
      <c r="R92" s="3">
        <v>0.66200000000000003</v>
      </c>
      <c r="S92" s="3">
        <v>0.71099999999999997</v>
      </c>
      <c r="T92" s="3">
        <v>0.71699999999999997</v>
      </c>
      <c r="U92" s="3">
        <v>0.71199999999999997</v>
      </c>
      <c r="V92" s="3">
        <v>0.71699999999999997</v>
      </c>
      <c r="W92" s="6">
        <f t="shared" si="13"/>
        <v>-2.0000000000000018E-3</v>
      </c>
      <c r="X92" s="6" t="s">
        <v>71</v>
      </c>
      <c r="Y92" s="6" t="str">
        <f t="shared" si="14"/>
        <v>1</v>
      </c>
      <c r="Z92" t="str">
        <f t="shared" si="15"/>
        <v>syn</v>
      </c>
      <c r="AA92" t="s">
        <v>56</v>
      </c>
    </row>
    <row r="93" spans="1:27" s="3" customFormat="1" hidden="1" x14ac:dyDescent="0.3">
      <c r="A93" s="3">
        <v>6</v>
      </c>
      <c r="B93" s="3" t="s">
        <v>36</v>
      </c>
      <c r="C93" s="3">
        <v>1</v>
      </c>
      <c r="D93" s="6">
        <f>VLOOKUP(C93,m_label_text!$A$2:$D$8,4,FALSE)</f>
        <v>32</v>
      </c>
      <c r="E93" s="6" t="str">
        <f>VLOOKUP(C93,m_label_text!$A$2:$D$8,3,FALSE)</f>
        <v>1: External Relations</v>
      </c>
      <c r="F93" s="3">
        <v>0.76400000000000001</v>
      </c>
      <c r="G93" s="3">
        <v>0.76100000000000001</v>
      </c>
      <c r="H93" s="3">
        <v>0.76200000000000001</v>
      </c>
      <c r="I93" s="6">
        <v>184</v>
      </c>
      <c r="J93" s="3">
        <v>0.77400000000000002</v>
      </c>
      <c r="K93" s="3">
        <v>0.73899999999999999</v>
      </c>
      <c r="L93" s="3">
        <v>0.75600000000000001</v>
      </c>
      <c r="M93" s="6">
        <f t="shared" si="10"/>
        <v>-1.0000000000000009E-2</v>
      </c>
      <c r="N93" s="6">
        <f t="shared" si="11"/>
        <v>2.200000000000002E-2</v>
      </c>
      <c r="O93" s="6">
        <f t="shared" si="12"/>
        <v>6.0000000000000053E-3</v>
      </c>
      <c r="P93" s="3">
        <v>0.67400000000000004</v>
      </c>
      <c r="Q93" s="3">
        <v>0.65500000000000003</v>
      </c>
      <c r="R93" s="3">
        <v>0.66200000000000003</v>
      </c>
      <c r="S93" s="3">
        <v>0.71299999999999997</v>
      </c>
      <c r="T93" s="3">
        <v>0.71899999999999997</v>
      </c>
      <c r="U93" s="3">
        <v>0.71499999999999997</v>
      </c>
      <c r="V93" s="3">
        <v>0.71899999999999997</v>
      </c>
      <c r="W93" s="6">
        <f t="shared" si="13"/>
        <v>0</v>
      </c>
      <c r="X93" s="6" t="s">
        <v>72</v>
      </c>
      <c r="Y93" s="6" t="str">
        <f t="shared" si="14"/>
        <v>0.1</v>
      </c>
      <c r="Z93" t="str">
        <f t="shared" si="15"/>
        <v>bt</v>
      </c>
      <c r="AA93" t="s">
        <v>57</v>
      </c>
    </row>
    <row r="94" spans="1:27" hidden="1" x14ac:dyDescent="0.3">
      <c r="A94" s="3">
        <v>6</v>
      </c>
      <c r="B94" t="s">
        <v>36</v>
      </c>
      <c r="C94" s="2">
        <v>2</v>
      </c>
      <c r="D94" s="6">
        <f>VLOOKUP(C94,m_label_text!$A$2:$D$8,4,FALSE)</f>
        <v>28</v>
      </c>
      <c r="E94" s="6" t="str">
        <f>VLOOKUP(C94,m_label_text!$A$2:$D$8,3,FALSE)</f>
        <v>2: Freedom and Democracy</v>
      </c>
      <c r="F94">
        <v>0.52900000000000003</v>
      </c>
      <c r="G94">
        <v>0.40699999999999997</v>
      </c>
      <c r="H94">
        <v>0.46</v>
      </c>
      <c r="I94" s="6">
        <v>104</v>
      </c>
      <c r="J94" s="5">
        <v>0.53400000000000003</v>
      </c>
      <c r="K94">
        <v>0.45500000000000002</v>
      </c>
      <c r="L94">
        <v>0.49099999999999999</v>
      </c>
      <c r="M94" s="6">
        <f t="shared" si="10"/>
        <v>-5.0000000000000044E-3</v>
      </c>
      <c r="N94" s="6">
        <f t="shared" si="11"/>
        <v>-4.8000000000000043E-2</v>
      </c>
      <c r="O94" s="6">
        <f t="shared" si="12"/>
        <v>-3.0999999999999972E-2</v>
      </c>
      <c r="P94" s="3">
        <v>0.67400000000000004</v>
      </c>
      <c r="Q94" s="3">
        <v>0.65500000000000003</v>
      </c>
      <c r="R94" s="3">
        <v>0.66200000000000003</v>
      </c>
      <c r="S94" s="3">
        <v>0.71299999999999997</v>
      </c>
      <c r="T94" s="3">
        <v>0.71899999999999997</v>
      </c>
      <c r="U94" s="3">
        <v>0.71499999999999997</v>
      </c>
      <c r="V94" s="3">
        <v>0.71899999999999997</v>
      </c>
      <c r="W94" s="6">
        <f t="shared" si="13"/>
        <v>0</v>
      </c>
      <c r="X94" s="6" t="s">
        <v>72</v>
      </c>
      <c r="Y94" s="6" t="str">
        <f t="shared" si="14"/>
        <v>0.1</v>
      </c>
      <c r="Z94" t="str">
        <f t="shared" si="15"/>
        <v>bt</v>
      </c>
      <c r="AA94" t="s">
        <v>57</v>
      </c>
    </row>
    <row r="95" spans="1:27" hidden="1" x14ac:dyDescent="0.3">
      <c r="A95" s="3">
        <v>6</v>
      </c>
      <c r="B95" t="s">
        <v>36</v>
      </c>
      <c r="C95" s="2">
        <v>3</v>
      </c>
      <c r="D95" s="6">
        <f>VLOOKUP(C95,m_label_text!$A$2:$D$8,4,FALSE)</f>
        <v>25</v>
      </c>
      <c r="E95" s="6" t="str">
        <f>VLOOKUP(C95,m_label_text!$A$2:$D$8,3,FALSE)</f>
        <v>3: Political System</v>
      </c>
      <c r="F95">
        <v>0.58699999999999997</v>
      </c>
      <c r="G95">
        <v>0.55900000000000005</v>
      </c>
      <c r="H95">
        <v>0.57299999999999995</v>
      </c>
      <c r="I95" s="6">
        <v>220</v>
      </c>
      <c r="J95" s="5">
        <v>0.59899999999999998</v>
      </c>
      <c r="K95">
        <v>0.56100000000000005</v>
      </c>
      <c r="L95">
        <v>0.57899999999999996</v>
      </c>
      <c r="M95" s="6">
        <f t="shared" si="10"/>
        <v>-1.2000000000000011E-2</v>
      </c>
      <c r="N95" s="6">
        <f t="shared" si="11"/>
        <v>-2.0000000000000018E-3</v>
      </c>
      <c r="O95" s="6">
        <f t="shared" si="12"/>
        <v>-6.0000000000000053E-3</v>
      </c>
      <c r="P95" s="3">
        <v>0.67400000000000004</v>
      </c>
      <c r="Q95" s="3">
        <v>0.65500000000000003</v>
      </c>
      <c r="R95" s="3">
        <v>0.66200000000000003</v>
      </c>
      <c r="S95" s="3">
        <v>0.71299999999999997</v>
      </c>
      <c r="T95" s="3">
        <v>0.71899999999999997</v>
      </c>
      <c r="U95" s="3">
        <v>0.71499999999999997</v>
      </c>
      <c r="V95" s="3">
        <v>0.71899999999999997</v>
      </c>
      <c r="W95" s="6">
        <f t="shared" si="13"/>
        <v>0</v>
      </c>
      <c r="X95" s="6" t="s">
        <v>72</v>
      </c>
      <c r="Y95" s="6" t="str">
        <f t="shared" si="14"/>
        <v>0.1</v>
      </c>
      <c r="Z95" t="str">
        <f t="shared" si="15"/>
        <v>bt</v>
      </c>
      <c r="AA95" t="s">
        <v>57</v>
      </c>
    </row>
    <row r="96" spans="1:27" hidden="1" x14ac:dyDescent="0.3">
      <c r="A96" s="3">
        <v>6</v>
      </c>
      <c r="B96" t="s">
        <v>36</v>
      </c>
      <c r="C96" s="2">
        <v>4</v>
      </c>
      <c r="D96" s="6">
        <f>VLOOKUP(C96,m_label_text!$A$2:$D$8,4,FALSE)</f>
        <v>30</v>
      </c>
      <c r="E96" s="6" t="str">
        <f>VLOOKUP(C96,m_label_text!$A$2:$D$8,3,FALSE)</f>
        <v>4: Economy</v>
      </c>
      <c r="F96">
        <v>0.77800000000000002</v>
      </c>
      <c r="G96">
        <v>0.78300000000000003</v>
      </c>
      <c r="H96">
        <v>0.78100000000000003</v>
      </c>
      <c r="I96" s="6">
        <v>377</v>
      </c>
      <c r="J96" s="5">
        <v>0.77200000000000002</v>
      </c>
      <c r="K96">
        <v>0.80400000000000005</v>
      </c>
      <c r="L96">
        <v>0.78700000000000003</v>
      </c>
      <c r="M96" s="6">
        <f t="shared" si="10"/>
        <v>6.0000000000000053E-3</v>
      </c>
      <c r="N96" s="6">
        <f t="shared" si="11"/>
        <v>-2.1000000000000019E-2</v>
      </c>
      <c r="O96" s="6">
        <f t="shared" si="12"/>
        <v>-6.0000000000000053E-3</v>
      </c>
      <c r="P96" s="3">
        <v>0.67400000000000004</v>
      </c>
      <c r="Q96" s="3">
        <v>0.65500000000000003</v>
      </c>
      <c r="R96" s="3">
        <v>0.66200000000000003</v>
      </c>
      <c r="S96" s="3">
        <v>0.71299999999999997</v>
      </c>
      <c r="T96" s="3">
        <v>0.71899999999999997</v>
      </c>
      <c r="U96" s="3">
        <v>0.71499999999999997</v>
      </c>
      <c r="V96" s="3">
        <v>0.71899999999999997</v>
      </c>
      <c r="W96" s="6">
        <f t="shared" si="13"/>
        <v>0</v>
      </c>
      <c r="X96" s="6" t="s">
        <v>72</v>
      </c>
      <c r="Y96" s="6" t="str">
        <f t="shared" si="14"/>
        <v>0.1</v>
      </c>
      <c r="Z96" t="str">
        <f t="shared" si="15"/>
        <v>bt</v>
      </c>
      <c r="AA96" t="s">
        <v>57</v>
      </c>
    </row>
    <row r="97" spans="1:27" hidden="1" x14ac:dyDescent="0.3">
      <c r="A97" s="3">
        <v>6</v>
      </c>
      <c r="B97" t="s">
        <v>36</v>
      </c>
      <c r="C97" s="2">
        <v>5</v>
      </c>
      <c r="D97" s="6">
        <f>VLOOKUP(C97,m_label_text!$A$2:$D$8,4,FALSE)</f>
        <v>28</v>
      </c>
      <c r="E97" s="6" t="str">
        <f>VLOOKUP(C97,m_label_text!$A$2:$D$8,3,FALSE)</f>
        <v>5: Welfare and Quality of Life</v>
      </c>
      <c r="F97">
        <v>0.76700000000000002</v>
      </c>
      <c r="G97">
        <v>0.82299999999999995</v>
      </c>
      <c r="H97">
        <v>0.79400000000000004</v>
      </c>
      <c r="I97" s="6">
        <v>528</v>
      </c>
      <c r="J97" s="5">
        <v>0.77100000000000002</v>
      </c>
      <c r="K97">
        <v>0.79700000000000004</v>
      </c>
      <c r="L97">
        <v>0.78400000000000003</v>
      </c>
      <c r="M97" s="6">
        <f t="shared" si="10"/>
        <v>-4.0000000000000036E-3</v>
      </c>
      <c r="N97" s="6">
        <f t="shared" si="11"/>
        <v>2.5999999999999912E-2</v>
      </c>
      <c r="O97" s="6">
        <f t="shared" si="12"/>
        <v>1.0000000000000009E-2</v>
      </c>
      <c r="P97" s="3">
        <v>0.67400000000000004</v>
      </c>
      <c r="Q97" s="3">
        <v>0.65500000000000003</v>
      </c>
      <c r="R97" s="3">
        <v>0.66200000000000003</v>
      </c>
      <c r="S97" s="3">
        <v>0.71299999999999997</v>
      </c>
      <c r="T97" s="3">
        <v>0.71899999999999997</v>
      </c>
      <c r="U97" s="3">
        <v>0.71499999999999997</v>
      </c>
      <c r="V97" s="3">
        <v>0.71899999999999997</v>
      </c>
      <c r="W97" s="6">
        <f t="shared" si="13"/>
        <v>0</v>
      </c>
      <c r="X97" s="6" t="s">
        <v>72</v>
      </c>
      <c r="Y97" s="6" t="str">
        <f t="shared" si="14"/>
        <v>0.1</v>
      </c>
      <c r="Z97" t="str">
        <f t="shared" si="15"/>
        <v>bt</v>
      </c>
      <c r="AA97" t="s">
        <v>57</v>
      </c>
    </row>
    <row r="98" spans="1:27" hidden="1" x14ac:dyDescent="0.3">
      <c r="A98" s="3">
        <v>6</v>
      </c>
      <c r="B98" t="s">
        <v>36</v>
      </c>
      <c r="C98" s="2">
        <v>6</v>
      </c>
      <c r="D98" s="6">
        <f>VLOOKUP(C98,m_label_text!$A$2:$D$8,4,FALSE)</f>
        <v>27</v>
      </c>
      <c r="E98" s="6" t="str">
        <f>VLOOKUP(C98,m_label_text!$A$2:$D$8,3,FALSE)</f>
        <v>6: Fabric of Society</v>
      </c>
      <c r="F98">
        <v>0.71099999999999997</v>
      </c>
      <c r="G98">
        <v>0.76</v>
      </c>
      <c r="H98">
        <v>0.73499999999999999</v>
      </c>
      <c r="I98" s="6">
        <v>153</v>
      </c>
      <c r="J98" s="5">
        <v>0.69899999999999995</v>
      </c>
      <c r="K98">
        <v>0.75800000000000001</v>
      </c>
      <c r="L98">
        <v>0.72699999999999998</v>
      </c>
      <c r="M98" s="6">
        <f t="shared" ref="M98:M134" si="16">F98-J98</f>
        <v>1.2000000000000011E-2</v>
      </c>
      <c r="N98" s="6">
        <f t="shared" ref="N98:N134" si="17">G98-K98</f>
        <v>2.0000000000000018E-3</v>
      </c>
      <c r="O98" s="6">
        <f t="shared" ref="O98:O134" si="18">H98-L98</f>
        <v>8.0000000000000071E-3</v>
      </c>
      <c r="P98" s="3">
        <v>0.67400000000000004</v>
      </c>
      <c r="Q98" s="3">
        <v>0.65500000000000003</v>
      </c>
      <c r="R98" s="3">
        <v>0.66200000000000003</v>
      </c>
      <c r="S98" s="3">
        <v>0.71299999999999997</v>
      </c>
      <c r="T98" s="3">
        <v>0.71899999999999997</v>
      </c>
      <c r="U98" s="3">
        <v>0.71499999999999997</v>
      </c>
      <c r="V98" s="3">
        <v>0.71899999999999997</v>
      </c>
      <c r="W98" s="6">
        <f t="shared" si="13"/>
        <v>0</v>
      </c>
      <c r="X98" s="6" t="s">
        <v>72</v>
      </c>
      <c r="Y98" s="6" t="str">
        <f t="shared" si="14"/>
        <v>0.1</v>
      </c>
      <c r="Z98" t="str">
        <f t="shared" si="15"/>
        <v>bt</v>
      </c>
      <c r="AA98" t="s">
        <v>57</v>
      </c>
    </row>
    <row r="99" spans="1:27" hidden="1" x14ac:dyDescent="0.3">
      <c r="A99" s="3">
        <v>6</v>
      </c>
      <c r="B99" t="s">
        <v>36</v>
      </c>
      <c r="C99" s="2">
        <v>7</v>
      </c>
      <c r="D99" s="6">
        <f>VLOOKUP(C99,m_label_text!$A$2:$D$8,4,FALSE)</f>
        <v>32</v>
      </c>
      <c r="E99" s="6" t="str">
        <f>VLOOKUP(C99,m_label_text!$A$2:$D$8,3,FALSE)</f>
        <v>7: Social Group</v>
      </c>
      <c r="F99">
        <v>0.58299999999999996</v>
      </c>
      <c r="G99">
        <v>0.49099999999999999</v>
      </c>
      <c r="H99">
        <v>0.53300000000000003</v>
      </c>
      <c r="I99" s="6">
        <v>110</v>
      </c>
      <c r="J99" s="5">
        <v>0.58399999999999996</v>
      </c>
      <c r="K99">
        <v>0.53600000000000003</v>
      </c>
      <c r="L99">
        <v>0.55900000000000005</v>
      </c>
      <c r="M99" s="6">
        <f t="shared" si="16"/>
        <v>-1.0000000000000009E-3</v>
      </c>
      <c r="N99" s="6">
        <f t="shared" si="17"/>
        <v>-4.500000000000004E-2</v>
      </c>
      <c r="O99" s="6">
        <f t="shared" si="18"/>
        <v>-2.6000000000000023E-2</v>
      </c>
      <c r="P99" s="3">
        <v>0.67400000000000004</v>
      </c>
      <c r="Q99" s="3">
        <v>0.65500000000000003</v>
      </c>
      <c r="R99" s="3">
        <v>0.66200000000000003</v>
      </c>
      <c r="S99" s="3">
        <v>0.71299999999999997</v>
      </c>
      <c r="T99" s="3">
        <v>0.71899999999999997</v>
      </c>
      <c r="U99" s="3">
        <v>0.71499999999999997</v>
      </c>
      <c r="V99" s="3">
        <v>0.71899999999999997</v>
      </c>
      <c r="W99" s="6">
        <f t="shared" si="13"/>
        <v>0</v>
      </c>
      <c r="X99" s="6" t="s">
        <v>72</v>
      </c>
      <c r="Y99" s="6" t="str">
        <f t="shared" si="14"/>
        <v>0.1</v>
      </c>
      <c r="Z99" t="str">
        <f t="shared" si="15"/>
        <v>bt</v>
      </c>
      <c r="AA99" t="s">
        <v>57</v>
      </c>
    </row>
    <row r="100" spans="1:27" s="3" customFormat="1" hidden="1" x14ac:dyDescent="0.3">
      <c r="A100" s="3">
        <v>6</v>
      </c>
      <c r="B100" s="3" t="s">
        <v>36</v>
      </c>
      <c r="C100" s="3">
        <v>1</v>
      </c>
      <c r="D100" s="6">
        <f>VLOOKUP(C100,m_label_text!$A$2:$D$8,4,FALSE)</f>
        <v>32</v>
      </c>
      <c r="E100" s="6" t="str">
        <f>VLOOKUP(C100,m_label_text!$A$2:$D$8,3,FALSE)</f>
        <v>1: External Relations</v>
      </c>
      <c r="F100" s="3">
        <v>0.78700000000000003</v>
      </c>
      <c r="G100" s="3">
        <v>0.71</v>
      </c>
      <c r="H100" s="3">
        <v>0.747</v>
      </c>
      <c r="I100" s="6">
        <v>184</v>
      </c>
      <c r="J100" s="3">
        <v>0.77400000000000002</v>
      </c>
      <c r="K100" s="3">
        <v>0.73899999999999999</v>
      </c>
      <c r="L100" s="3">
        <v>0.75600000000000001</v>
      </c>
      <c r="M100" s="6">
        <f t="shared" si="16"/>
        <v>1.3000000000000012E-2</v>
      </c>
      <c r="N100" s="6">
        <f t="shared" si="17"/>
        <v>-2.9000000000000026E-2</v>
      </c>
      <c r="O100" s="6">
        <f t="shared" si="18"/>
        <v>-9.000000000000008E-3</v>
      </c>
      <c r="P100" s="3">
        <v>0.67700000000000005</v>
      </c>
      <c r="Q100" s="3">
        <v>0.65100000000000002</v>
      </c>
      <c r="R100" s="3">
        <v>0.66200000000000003</v>
      </c>
      <c r="S100" s="3">
        <v>0.70699999999999996</v>
      </c>
      <c r="T100" s="3">
        <v>0.71299999999999997</v>
      </c>
      <c r="U100" s="3">
        <v>0.70799999999999996</v>
      </c>
      <c r="V100" s="3">
        <v>0.71299999999999997</v>
      </c>
      <c r="W100" s="6">
        <f t="shared" si="13"/>
        <v>-6.0000000000000053E-3</v>
      </c>
      <c r="X100" s="6" t="s">
        <v>73</v>
      </c>
      <c r="Y100" s="6" t="str">
        <f t="shared" si="14"/>
        <v>0.3</v>
      </c>
      <c r="Z100" t="str">
        <f t="shared" si="15"/>
        <v>bt</v>
      </c>
      <c r="AA100" t="s">
        <v>57</v>
      </c>
    </row>
    <row r="101" spans="1:27" hidden="1" x14ac:dyDescent="0.3">
      <c r="A101" s="3">
        <v>6</v>
      </c>
      <c r="B101" t="s">
        <v>36</v>
      </c>
      <c r="C101" s="2">
        <v>2</v>
      </c>
      <c r="D101" s="6">
        <f>VLOOKUP(C101,m_label_text!$A$2:$D$8,4,FALSE)</f>
        <v>28</v>
      </c>
      <c r="E101" s="6" t="str">
        <f>VLOOKUP(C101,m_label_text!$A$2:$D$8,3,FALSE)</f>
        <v>2: Freedom and Democracy</v>
      </c>
      <c r="F101">
        <v>0.53700000000000003</v>
      </c>
      <c r="G101">
        <v>0.44600000000000001</v>
      </c>
      <c r="H101">
        <v>0.48699999999999999</v>
      </c>
      <c r="I101" s="6">
        <v>104</v>
      </c>
      <c r="J101" s="5">
        <v>0.53400000000000003</v>
      </c>
      <c r="K101">
        <v>0.45500000000000002</v>
      </c>
      <c r="L101">
        <v>0.49099999999999999</v>
      </c>
      <c r="M101" s="6">
        <f t="shared" si="16"/>
        <v>3.0000000000000027E-3</v>
      </c>
      <c r="N101" s="6">
        <f t="shared" si="17"/>
        <v>-9.000000000000008E-3</v>
      </c>
      <c r="O101" s="6">
        <f t="shared" si="18"/>
        <v>-4.0000000000000036E-3</v>
      </c>
      <c r="P101" s="3">
        <v>0.67700000000000005</v>
      </c>
      <c r="Q101" s="3">
        <v>0.65100000000000002</v>
      </c>
      <c r="R101" s="3">
        <v>0.66200000000000003</v>
      </c>
      <c r="S101" s="3">
        <v>0.70699999999999996</v>
      </c>
      <c r="T101" s="3">
        <v>0.71299999999999997</v>
      </c>
      <c r="U101" s="3">
        <v>0.70799999999999996</v>
      </c>
      <c r="V101" s="3">
        <v>0.71299999999999997</v>
      </c>
      <c r="W101" s="6">
        <f t="shared" si="13"/>
        <v>-6.0000000000000053E-3</v>
      </c>
      <c r="X101" s="6" t="s">
        <v>73</v>
      </c>
      <c r="Y101" s="6" t="str">
        <f t="shared" si="14"/>
        <v>0.3</v>
      </c>
      <c r="Z101" t="str">
        <f t="shared" si="15"/>
        <v>bt</v>
      </c>
      <c r="AA101" t="s">
        <v>57</v>
      </c>
    </row>
    <row r="102" spans="1:27" hidden="1" x14ac:dyDescent="0.3">
      <c r="A102" s="3">
        <v>6</v>
      </c>
      <c r="B102" t="s">
        <v>36</v>
      </c>
      <c r="C102" s="2">
        <v>3</v>
      </c>
      <c r="D102" s="6">
        <f>VLOOKUP(C102,m_label_text!$A$2:$D$8,4,FALSE)</f>
        <v>25</v>
      </c>
      <c r="E102" s="6" t="str">
        <f>VLOOKUP(C102,m_label_text!$A$2:$D$8,3,FALSE)</f>
        <v>3: Political System</v>
      </c>
      <c r="F102">
        <v>0.61499999999999999</v>
      </c>
      <c r="G102">
        <v>0.54200000000000004</v>
      </c>
      <c r="H102">
        <v>0.57599999999999996</v>
      </c>
      <c r="I102" s="6">
        <v>220</v>
      </c>
      <c r="J102" s="5">
        <v>0.59899999999999998</v>
      </c>
      <c r="K102">
        <v>0.56100000000000005</v>
      </c>
      <c r="L102">
        <v>0.57899999999999996</v>
      </c>
      <c r="M102" s="6">
        <f t="shared" si="16"/>
        <v>1.6000000000000014E-2</v>
      </c>
      <c r="N102" s="6">
        <f t="shared" si="17"/>
        <v>-1.9000000000000017E-2</v>
      </c>
      <c r="O102" s="6">
        <f t="shared" si="18"/>
        <v>-3.0000000000000027E-3</v>
      </c>
      <c r="P102" s="3">
        <v>0.67700000000000005</v>
      </c>
      <c r="Q102" s="3">
        <v>0.65100000000000002</v>
      </c>
      <c r="R102" s="3">
        <v>0.66200000000000003</v>
      </c>
      <c r="S102" s="3">
        <v>0.70699999999999996</v>
      </c>
      <c r="T102" s="3">
        <v>0.71299999999999997</v>
      </c>
      <c r="U102" s="3">
        <v>0.70799999999999996</v>
      </c>
      <c r="V102" s="3">
        <v>0.71299999999999997</v>
      </c>
      <c r="W102" s="6">
        <f t="shared" si="13"/>
        <v>-6.0000000000000053E-3</v>
      </c>
      <c r="X102" s="6" t="s">
        <v>73</v>
      </c>
      <c r="Y102" s="6" t="str">
        <f t="shared" si="14"/>
        <v>0.3</v>
      </c>
      <c r="Z102" t="str">
        <f t="shared" si="15"/>
        <v>bt</v>
      </c>
      <c r="AA102" t="s">
        <v>57</v>
      </c>
    </row>
    <row r="103" spans="1:27" hidden="1" x14ac:dyDescent="0.3">
      <c r="A103" s="3">
        <v>6</v>
      </c>
      <c r="B103" t="s">
        <v>36</v>
      </c>
      <c r="C103" s="2">
        <v>4</v>
      </c>
      <c r="D103" s="6">
        <f>VLOOKUP(C103,m_label_text!$A$2:$D$8,4,FALSE)</f>
        <v>30</v>
      </c>
      <c r="E103" s="6" t="str">
        <f>VLOOKUP(C103,m_label_text!$A$2:$D$8,3,FALSE)</f>
        <v>4: Economy</v>
      </c>
      <c r="F103">
        <v>0.745</v>
      </c>
      <c r="G103">
        <v>0.79</v>
      </c>
      <c r="H103">
        <v>0.76700000000000002</v>
      </c>
      <c r="I103" s="6">
        <v>377</v>
      </c>
      <c r="J103" s="5">
        <v>0.77200000000000002</v>
      </c>
      <c r="K103">
        <v>0.80400000000000005</v>
      </c>
      <c r="L103">
        <v>0.78700000000000003</v>
      </c>
      <c r="M103" s="6">
        <f t="shared" si="16"/>
        <v>-2.7000000000000024E-2</v>
      </c>
      <c r="N103" s="6">
        <f t="shared" si="17"/>
        <v>-1.4000000000000012E-2</v>
      </c>
      <c r="O103" s="6">
        <f t="shared" si="18"/>
        <v>-2.0000000000000018E-2</v>
      </c>
      <c r="P103" s="3">
        <v>0.67700000000000005</v>
      </c>
      <c r="Q103" s="3">
        <v>0.65100000000000002</v>
      </c>
      <c r="R103" s="3">
        <v>0.66200000000000003</v>
      </c>
      <c r="S103" s="3">
        <v>0.70699999999999996</v>
      </c>
      <c r="T103" s="3">
        <v>0.71299999999999997</v>
      </c>
      <c r="U103" s="3">
        <v>0.70799999999999996</v>
      </c>
      <c r="V103" s="3">
        <v>0.71299999999999997</v>
      </c>
      <c r="W103" s="6">
        <f t="shared" si="13"/>
        <v>-6.0000000000000053E-3</v>
      </c>
      <c r="X103" s="6" t="s">
        <v>73</v>
      </c>
      <c r="Y103" s="6" t="str">
        <f t="shared" si="14"/>
        <v>0.3</v>
      </c>
      <c r="Z103" t="str">
        <f t="shared" si="15"/>
        <v>bt</v>
      </c>
      <c r="AA103" t="s">
        <v>57</v>
      </c>
    </row>
    <row r="104" spans="1:27" hidden="1" x14ac:dyDescent="0.3">
      <c r="A104" s="3">
        <v>6</v>
      </c>
      <c r="B104" t="s">
        <v>36</v>
      </c>
      <c r="C104" s="2">
        <v>5</v>
      </c>
      <c r="D104" s="6">
        <f>VLOOKUP(C104,m_label_text!$A$2:$D$8,4,FALSE)</f>
        <v>28</v>
      </c>
      <c r="E104" s="6" t="str">
        <f>VLOOKUP(C104,m_label_text!$A$2:$D$8,3,FALSE)</f>
        <v>5: Welfare and Quality of Life</v>
      </c>
      <c r="F104">
        <v>0.746</v>
      </c>
      <c r="G104">
        <v>0.81399999999999995</v>
      </c>
      <c r="H104">
        <v>0.77800000000000002</v>
      </c>
      <c r="I104" s="6">
        <v>528</v>
      </c>
      <c r="J104" s="5">
        <v>0.77100000000000002</v>
      </c>
      <c r="K104">
        <v>0.79700000000000004</v>
      </c>
      <c r="L104">
        <v>0.78400000000000003</v>
      </c>
      <c r="M104" s="6">
        <f t="shared" si="16"/>
        <v>-2.5000000000000022E-2</v>
      </c>
      <c r="N104" s="6">
        <f t="shared" si="17"/>
        <v>1.6999999999999904E-2</v>
      </c>
      <c r="O104" s="6">
        <f t="shared" si="18"/>
        <v>-6.0000000000000053E-3</v>
      </c>
      <c r="P104" s="3">
        <v>0.67700000000000005</v>
      </c>
      <c r="Q104" s="3">
        <v>0.65100000000000002</v>
      </c>
      <c r="R104" s="3">
        <v>0.66200000000000003</v>
      </c>
      <c r="S104" s="3">
        <v>0.70699999999999996</v>
      </c>
      <c r="T104" s="3">
        <v>0.71299999999999997</v>
      </c>
      <c r="U104" s="3">
        <v>0.70799999999999996</v>
      </c>
      <c r="V104" s="3">
        <v>0.71299999999999997</v>
      </c>
      <c r="W104" s="6">
        <f t="shared" si="13"/>
        <v>-6.0000000000000053E-3</v>
      </c>
      <c r="X104" s="6" t="s">
        <v>73</v>
      </c>
      <c r="Y104" s="6" t="str">
        <f t="shared" si="14"/>
        <v>0.3</v>
      </c>
      <c r="Z104" t="str">
        <f t="shared" si="15"/>
        <v>bt</v>
      </c>
      <c r="AA104" t="s">
        <v>57</v>
      </c>
    </row>
    <row r="105" spans="1:27" hidden="1" x14ac:dyDescent="0.3">
      <c r="A105" s="3">
        <v>6</v>
      </c>
      <c r="B105" t="s">
        <v>36</v>
      </c>
      <c r="C105" s="2">
        <v>6</v>
      </c>
      <c r="D105" s="6">
        <f>VLOOKUP(C105,m_label_text!$A$2:$D$8,4,FALSE)</f>
        <v>27</v>
      </c>
      <c r="E105" s="6" t="str">
        <f>VLOOKUP(C105,m_label_text!$A$2:$D$8,3,FALSE)</f>
        <v>6: Fabric of Society</v>
      </c>
      <c r="F105">
        <v>0.71599999999999997</v>
      </c>
      <c r="G105">
        <v>0.75800000000000001</v>
      </c>
      <c r="H105">
        <v>0.73699999999999999</v>
      </c>
      <c r="I105" s="6">
        <v>153</v>
      </c>
      <c r="J105" s="5">
        <v>0.69899999999999995</v>
      </c>
      <c r="K105">
        <v>0.75800000000000001</v>
      </c>
      <c r="L105">
        <v>0.72699999999999998</v>
      </c>
      <c r="M105" s="6">
        <f t="shared" si="16"/>
        <v>1.7000000000000015E-2</v>
      </c>
      <c r="N105" s="6">
        <f t="shared" si="17"/>
        <v>0</v>
      </c>
      <c r="O105" s="6">
        <f t="shared" si="18"/>
        <v>1.0000000000000009E-2</v>
      </c>
      <c r="P105" s="3">
        <v>0.67700000000000005</v>
      </c>
      <c r="Q105" s="3">
        <v>0.65100000000000002</v>
      </c>
      <c r="R105" s="3">
        <v>0.66200000000000003</v>
      </c>
      <c r="S105" s="3">
        <v>0.70699999999999996</v>
      </c>
      <c r="T105" s="3">
        <v>0.71299999999999997</v>
      </c>
      <c r="U105" s="3">
        <v>0.70799999999999996</v>
      </c>
      <c r="V105" s="3">
        <v>0.71299999999999997</v>
      </c>
      <c r="W105" s="6">
        <f t="shared" si="13"/>
        <v>-6.0000000000000053E-3</v>
      </c>
      <c r="X105" s="6" t="s">
        <v>73</v>
      </c>
      <c r="Y105" s="6" t="str">
        <f t="shared" si="14"/>
        <v>0.3</v>
      </c>
      <c r="Z105" t="str">
        <f t="shared" si="15"/>
        <v>bt</v>
      </c>
      <c r="AA105" t="s">
        <v>57</v>
      </c>
    </row>
    <row r="106" spans="1:27" hidden="1" x14ac:dyDescent="0.3">
      <c r="A106">
        <v>7</v>
      </c>
      <c r="B106" t="s">
        <v>36</v>
      </c>
      <c r="C106">
        <v>7</v>
      </c>
      <c r="D106" s="6">
        <f>VLOOKUP(C106,m_label_text!$A$2:$D$8,4,FALSE)</f>
        <v>32</v>
      </c>
      <c r="E106" s="6" t="str">
        <f>VLOOKUP(C106,m_label_text!$A$2:$D$8,3,FALSE)</f>
        <v>7: Social Group</v>
      </c>
      <c r="F106">
        <v>0.59399999999999997</v>
      </c>
      <c r="G106">
        <v>0.497</v>
      </c>
      <c r="H106">
        <v>0.54100000000000004</v>
      </c>
      <c r="I106" s="6">
        <v>110</v>
      </c>
      <c r="J106">
        <v>0.58399999999999996</v>
      </c>
      <c r="K106">
        <v>0.53600000000000003</v>
      </c>
      <c r="L106">
        <v>0.55900000000000005</v>
      </c>
      <c r="M106" s="6">
        <f t="shared" si="16"/>
        <v>1.0000000000000009E-2</v>
      </c>
      <c r="N106" s="6">
        <f t="shared" si="17"/>
        <v>-3.9000000000000035E-2</v>
      </c>
      <c r="O106" s="6">
        <f t="shared" si="18"/>
        <v>-1.8000000000000016E-2</v>
      </c>
      <c r="P106" s="3">
        <v>0.67700000000000005</v>
      </c>
      <c r="Q106" s="3">
        <v>0.65100000000000002</v>
      </c>
      <c r="R106" s="3">
        <v>0.66200000000000003</v>
      </c>
      <c r="S106" s="3">
        <v>0.70699999999999996</v>
      </c>
      <c r="T106" s="3">
        <v>0.71299999999999997</v>
      </c>
      <c r="U106" s="3">
        <v>0.70799999999999996</v>
      </c>
      <c r="V106" s="3">
        <v>0.71299999999999997</v>
      </c>
      <c r="W106" s="6">
        <f t="shared" si="13"/>
        <v>-6.0000000000000053E-3</v>
      </c>
      <c r="X106" s="6" t="s">
        <v>73</v>
      </c>
      <c r="Y106" s="6" t="str">
        <f t="shared" si="14"/>
        <v>0.3</v>
      </c>
      <c r="Z106" t="str">
        <f t="shared" si="15"/>
        <v>bt</v>
      </c>
      <c r="AA106" t="s">
        <v>57</v>
      </c>
    </row>
    <row r="107" spans="1:27" s="3" customFormat="1" hidden="1" x14ac:dyDescent="0.3">
      <c r="A107" s="3">
        <v>7</v>
      </c>
      <c r="B107" s="3" t="s">
        <v>36</v>
      </c>
      <c r="C107" s="3">
        <v>1</v>
      </c>
      <c r="D107" s="6">
        <f>VLOOKUP(C107,m_label_text!$A$2:$D$8,4,FALSE)</f>
        <v>32</v>
      </c>
      <c r="E107" s="6" t="str">
        <f>VLOOKUP(C107,m_label_text!$A$2:$D$8,3,FALSE)</f>
        <v>1: External Relations</v>
      </c>
      <c r="F107" s="3">
        <v>0.79300000000000004</v>
      </c>
      <c r="G107" s="3">
        <v>0.75</v>
      </c>
      <c r="H107" s="3">
        <v>0.77100000000000002</v>
      </c>
      <c r="I107" s="6">
        <v>184</v>
      </c>
      <c r="J107" s="3">
        <v>0.77400000000000002</v>
      </c>
      <c r="K107" s="3">
        <v>0.73899999999999999</v>
      </c>
      <c r="L107" s="3">
        <v>0.75600000000000001</v>
      </c>
      <c r="M107" s="6">
        <f t="shared" si="16"/>
        <v>1.9000000000000017E-2</v>
      </c>
      <c r="N107" s="6">
        <f t="shared" si="17"/>
        <v>1.100000000000001E-2</v>
      </c>
      <c r="O107" s="6">
        <f t="shared" si="18"/>
        <v>1.5000000000000013E-2</v>
      </c>
      <c r="P107" s="3">
        <v>0.67600000000000005</v>
      </c>
      <c r="Q107" s="3">
        <v>0.65800000000000003</v>
      </c>
      <c r="R107" s="3">
        <v>0.66500000000000004</v>
      </c>
      <c r="S107" s="3">
        <v>0.71299999999999997</v>
      </c>
      <c r="T107" s="3">
        <v>0.71899999999999997</v>
      </c>
      <c r="U107" s="3">
        <v>0.71399999999999997</v>
      </c>
      <c r="V107" s="3">
        <v>0.71899999999999997</v>
      </c>
      <c r="W107" s="6">
        <f t="shared" si="13"/>
        <v>0</v>
      </c>
      <c r="X107" s="6" t="s">
        <v>74</v>
      </c>
      <c r="Y107" s="6" t="str">
        <f t="shared" si="14"/>
        <v>0.5</v>
      </c>
      <c r="Z107" t="str">
        <f t="shared" si="15"/>
        <v>bt</v>
      </c>
      <c r="AA107" t="s">
        <v>57</v>
      </c>
    </row>
    <row r="108" spans="1:27" hidden="1" x14ac:dyDescent="0.3">
      <c r="A108" s="3">
        <v>7</v>
      </c>
      <c r="B108" t="s">
        <v>36</v>
      </c>
      <c r="C108" s="2">
        <v>2</v>
      </c>
      <c r="D108" s="6">
        <f>VLOOKUP(C108,m_label_text!$A$2:$D$8,4,FALSE)</f>
        <v>28</v>
      </c>
      <c r="E108" s="6" t="str">
        <f>VLOOKUP(C108,m_label_text!$A$2:$D$8,3,FALSE)</f>
        <v>2: Freedom and Democracy</v>
      </c>
      <c r="F108">
        <v>0.5</v>
      </c>
      <c r="G108">
        <v>0.42</v>
      </c>
      <c r="H108">
        <v>0.45600000000000002</v>
      </c>
      <c r="I108" s="6">
        <v>104</v>
      </c>
      <c r="J108" s="5">
        <v>0.53400000000000003</v>
      </c>
      <c r="K108">
        <v>0.45500000000000002</v>
      </c>
      <c r="L108">
        <v>0.49099999999999999</v>
      </c>
      <c r="M108" s="6">
        <f t="shared" si="16"/>
        <v>-3.400000000000003E-2</v>
      </c>
      <c r="N108" s="6">
        <f t="shared" si="17"/>
        <v>-3.5000000000000031E-2</v>
      </c>
      <c r="O108" s="6">
        <f t="shared" si="18"/>
        <v>-3.4999999999999976E-2</v>
      </c>
      <c r="P108" s="3">
        <v>0.67600000000000005</v>
      </c>
      <c r="Q108" s="3">
        <v>0.65800000000000003</v>
      </c>
      <c r="R108" s="3">
        <v>0.66500000000000004</v>
      </c>
      <c r="S108" s="3">
        <v>0.71299999999999997</v>
      </c>
      <c r="T108" s="3">
        <v>0.71899999999999997</v>
      </c>
      <c r="U108" s="3">
        <v>0.71399999999999997</v>
      </c>
      <c r="V108" s="3">
        <v>0.71899999999999997</v>
      </c>
      <c r="W108" s="6">
        <f t="shared" si="13"/>
        <v>0</v>
      </c>
      <c r="X108" s="6" t="s">
        <v>74</v>
      </c>
      <c r="Y108" s="6" t="str">
        <f t="shared" si="14"/>
        <v>0.5</v>
      </c>
      <c r="Z108" t="str">
        <f t="shared" si="15"/>
        <v>bt</v>
      </c>
      <c r="AA108" t="s">
        <v>57</v>
      </c>
    </row>
    <row r="109" spans="1:27" hidden="1" x14ac:dyDescent="0.3">
      <c r="A109" s="3">
        <v>7</v>
      </c>
      <c r="B109" t="s">
        <v>36</v>
      </c>
      <c r="C109" s="2">
        <v>3</v>
      </c>
      <c r="D109" s="6">
        <f>VLOOKUP(C109,m_label_text!$A$2:$D$8,4,FALSE)</f>
        <v>25</v>
      </c>
      <c r="E109" s="6" t="str">
        <f>VLOOKUP(C109,m_label_text!$A$2:$D$8,3,FALSE)</f>
        <v>3: Political System</v>
      </c>
      <c r="F109">
        <v>0.57099999999999995</v>
      </c>
      <c r="G109">
        <v>0.50900000000000001</v>
      </c>
      <c r="H109">
        <v>0.53800000000000003</v>
      </c>
      <c r="I109" s="6">
        <v>220</v>
      </c>
      <c r="J109" s="5">
        <v>0.59899999999999998</v>
      </c>
      <c r="K109">
        <v>0.56100000000000005</v>
      </c>
      <c r="L109">
        <v>0.57899999999999996</v>
      </c>
      <c r="M109" s="6">
        <f t="shared" si="16"/>
        <v>-2.8000000000000025E-2</v>
      </c>
      <c r="N109" s="6">
        <f t="shared" si="17"/>
        <v>-5.2000000000000046E-2</v>
      </c>
      <c r="O109" s="6">
        <f t="shared" si="18"/>
        <v>-4.0999999999999925E-2</v>
      </c>
      <c r="P109" s="3">
        <v>0.67600000000000005</v>
      </c>
      <c r="Q109" s="3">
        <v>0.65800000000000003</v>
      </c>
      <c r="R109" s="3">
        <v>0.66500000000000004</v>
      </c>
      <c r="S109" s="3">
        <v>0.71299999999999997</v>
      </c>
      <c r="T109" s="3">
        <v>0.71899999999999997</v>
      </c>
      <c r="U109" s="3">
        <v>0.71399999999999997</v>
      </c>
      <c r="V109" s="3">
        <v>0.71899999999999997</v>
      </c>
      <c r="W109" s="6">
        <f t="shared" si="13"/>
        <v>0</v>
      </c>
      <c r="X109" s="6" t="s">
        <v>74</v>
      </c>
      <c r="Y109" s="6" t="str">
        <f t="shared" si="14"/>
        <v>0.5</v>
      </c>
      <c r="Z109" t="str">
        <f t="shared" si="15"/>
        <v>bt</v>
      </c>
      <c r="AA109" t="s">
        <v>57</v>
      </c>
    </row>
    <row r="110" spans="1:27" hidden="1" x14ac:dyDescent="0.3">
      <c r="A110" s="3">
        <v>7</v>
      </c>
      <c r="B110" t="s">
        <v>36</v>
      </c>
      <c r="C110" s="2">
        <v>4</v>
      </c>
      <c r="D110" s="6">
        <f>VLOOKUP(C110,m_label_text!$A$2:$D$8,4,FALSE)</f>
        <v>30</v>
      </c>
      <c r="E110" s="6" t="str">
        <f>VLOOKUP(C110,m_label_text!$A$2:$D$8,3,FALSE)</f>
        <v>4: Economy</v>
      </c>
      <c r="F110">
        <v>0.751</v>
      </c>
      <c r="G110">
        <v>0.78400000000000003</v>
      </c>
      <c r="H110">
        <v>0.76700000000000002</v>
      </c>
      <c r="I110" s="6">
        <v>377</v>
      </c>
      <c r="J110" s="5">
        <v>0.77200000000000002</v>
      </c>
      <c r="K110">
        <v>0.80400000000000005</v>
      </c>
      <c r="L110">
        <v>0.78700000000000003</v>
      </c>
      <c r="M110" s="6">
        <f t="shared" si="16"/>
        <v>-2.1000000000000019E-2</v>
      </c>
      <c r="N110" s="6">
        <f t="shared" si="17"/>
        <v>-2.0000000000000018E-2</v>
      </c>
      <c r="O110" s="6">
        <f t="shared" si="18"/>
        <v>-2.0000000000000018E-2</v>
      </c>
      <c r="P110" s="3">
        <v>0.67600000000000005</v>
      </c>
      <c r="Q110" s="3">
        <v>0.65800000000000003</v>
      </c>
      <c r="R110" s="3">
        <v>0.66500000000000004</v>
      </c>
      <c r="S110" s="3">
        <v>0.71299999999999997</v>
      </c>
      <c r="T110" s="3">
        <v>0.71899999999999997</v>
      </c>
      <c r="U110" s="3">
        <v>0.71399999999999997</v>
      </c>
      <c r="V110" s="3">
        <v>0.71899999999999997</v>
      </c>
      <c r="W110" s="6">
        <f t="shared" si="13"/>
        <v>0</v>
      </c>
      <c r="X110" s="6" t="s">
        <v>74</v>
      </c>
      <c r="Y110" s="6" t="str">
        <f t="shared" si="14"/>
        <v>0.5</v>
      </c>
      <c r="Z110" t="str">
        <f t="shared" si="15"/>
        <v>bt</v>
      </c>
      <c r="AA110" t="s">
        <v>57</v>
      </c>
    </row>
    <row r="111" spans="1:27" hidden="1" x14ac:dyDescent="0.3">
      <c r="A111" s="3">
        <v>7</v>
      </c>
      <c r="B111" t="s">
        <v>36</v>
      </c>
      <c r="C111" s="2">
        <v>5</v>
      </c>
      <c r="D111" s="6">
        <f>VLOOKUP(C111,m_label_text!$A$2:$D$8,4,FALSE)</f>
        <v>28</v>
      </c>
      <c r="E111" s="6" t="str">
        <f>VLOOKUP(C111,m_label_text!$A$2:$D$8,3,FALSE)</f>
        <v>5: Welfare and Quality of Life</v>
      </c>
      <c r="F111">
        <v>0.77600000000000002</v>
      </c>
      <c r="G111">
        <v>0.82799999999999996</v>
      </c>
      <c r="H111">
        <v>0.80100000000000005</v>
      </c>
      <c r="I111" s="6">
        <v>528</v>
      </c>
      <c r="J111" s="5">
        <v>0.77100000000000002</v>
      </c>
      <c r="K111">
        <v>0.79700000000000004</v>
      </c>
      <c r="L111">
        <v>0.78400000000000003</v>
      </c>
      <c r="M111" s="6">
        <f t="shared" si="16"/>
        <v>5.0000000000000044E-3</v>
      </c>
      <c r="N111" s="6">
        <f t="shared" si="17"/>
        <v>3.0999999999999917E-2</v>
      </c>
      <c r="O111" s="6">
        <f t="shared" si="18"/>
        <v>1.7000000000000015E-2</v>
      </c>
      <c r="P111" s="3">
        <v>0.67600000000000005</v>
      </c>
      <c r="Q111" s="3">
        <v>0.65800000000000003</v>
      </c>
      <c r="R111" s="3">
        <v>0.66500000000000004</v>
      </c>
      <c r="S111" s="3">
        <v>0.71299999999999997</v>
      </c>
      <c r="T111" s="3">
        <v>0.71899999999999997</v>
      </c>
      <c r="U111" s="3">
        <v>0.71399999999999997</v>
      </c>
      <c r="V111" s="3">
        <v>0.71899999999999997</v>
      </c>
      <c r="W111" s="6">
        <f t="shared" si="13"/>
        <v>0</v>
      </c>
      <c r="X111" s="6" t="s">
        <v>74</v>
      </c>
      <c r="Y111" s="6" t="str">
        <f t="shared" si="14"/>
        <v>0.5</v>
      </c>
      <c r="Z111" t="str">
        <f t="shared" si="15"/>
        <v>bt</v>
      </c>
      <c r="AA111" t="s">
        <v>57</v>
      </c>
    </row>
    <row r="112" spans="1:27" hidden="1" x14ac:dyDescent="0.3">
      <c r="A112" s="3">
        <v>7</v>
      </c>
      <c r="B112" t="s">
        <v>36</v>
      </c>
      <c r="C112" s="2">
        <v>6</v>
      </c>
      <c r="D112" s="6">
        <f>VLOOKUP(C112,m_label_text!$A$2:$D$8,4,FALSE)</f>
        <v>27</v>
      </c>
      <c r="E112" s="6" t="str">
        <f>VLOOKUP(C112,m_label_text!$A$2:$D$8,3,FALSE)</f>
        <v>6: Fabric of Society</v>
      </c>
      <c r="F112">
        <v>0.70699999999999996</v>
      </c>
      <c r="G112">
        <v>0.77800000000000002</v>
      </c>
      <c r="H112">
        <v>0.74099999999999999</v>
      </c>
      <c r="I112" s="6">
        <v>153</v>
      </c>
      <c r="J112" s="5">
        <v>0.69899999999999995</v>
      </c>
      <c r="K112">
        <v>0.75800000000000001</v>
      </c>
      <c r="L112">
        <v>0.72699999999999998</v>
      </c>
      <c r="M112" s="6">
        <f t="shared" si="16"/>
        <v>8.0000000000000071E-3</v>
      </c>
      <c r="N112" s="6">
        <f t="shared" si="17"/>
        <v>2.0000000000000018E-2</v>
      </c>
      <c r="O112" s="6">
        <f t="shared" si="18"/>
        <v>1.4000000000000012E-2</v>
      </c>
      <c r="P112" s="3">
        <v>0.67600000000000005</v>
      </c>
      <c r="Q112" s="3">
        <v>0.65800000000000003</v>
      </c>
      <c r="R112" s="3">
        <v>0.66500000000000004</v>
      </c>
      <c r="S112" s="3">
        <v>0.71299999999999997</v>
      </c>
      <c r="T112" s="3">
        <v>0.71899999999999997</v>
      </c>
      <c r="U112" s="3">
        <v>0.71399999999999997</v>
      </c>
      <c r="V112" s="3">
        <v>0.71899999999999997</v>
      </c>
      <c r="W112" s="6">
        <f t="shared" si="13"/>
        <v>0</v>
      </c>
      <c r="X112" s="6" t="s">
        <v>74</v>
      </c>
      <c r="Y112" s="6" t="str">
        <f t="shared" si="14"/>
        <v>0.5</v>
      </c>
      <c r="Z112" t="str">
        <f t="shared" si="15"/>
        <v>bt</v>
      </c>
      <c r="AA112" t="s">
        <v>57</v>
      </c>
    </row>
    <row r="113" spans="1:28" hidden="1" x14ac:dyDescent="0.3">
      <c r="A113" s="3">
        <v>7</v>
      </c>
      <c r="B113" t="s">
        <v>36</v>
      </c>
      <c r="C113" s="2">
        <v>7</v>
      </c>
      <c r="D113" s="6">
        <f>VLOOKUP(C113,m_label_text!$A$2:$D$8,4,FALSE)</f>
        <v>32</v>
      </c>
      <c r="E113" s="6" t="str">
        <f>VLOOKUP(C113,m_label_text!$A$2:$D$8,3,FALSE)</f>
        <v>7: Social Group</v>
      </c>
      <c r="F113">
        <v>0.63400000000000001</v>
      </c>
      <c r="G113">
        <v>0.53600000000000003</v>
      </c>
      <c r="H113">
        <v>0.58099999999999996</v>
      </c>
      <c r="I113" s="6">
        <v>110</v>
      </c>
      <c r="J113" s="5">
        <v>0.58399999999999996</v>
      </c>
      <c r="K113">
        <v>0.53600000000000003</v>
      </c>
      <c r="L113">
        <v>0.55900000000000005</v>
      </c>
      <c r="M113" s="6">
        <f t="shared" si="16"/>
        <v>5.0000000000000044E-2</v>
      </c>
      <c r="N113" s="6">
        <f t="shared" si="17"/>
        <v>0</v>
      </c>
      <c r="O113" s="6">
        <f t="shared" si="18"/>
        <v>2.1999999999999909E-2</v>
      </c>
      <c r="P113" s="3">
        <v>0.67600000000000005</v>
      </c>
      <c r="Q113" s="3">
        <v>0.65800000000000003</v>
      </c>
      <c r="R113" s="3">
        <v>0.66500000000000004</v>
      </c>
      <c r="S113" s="3">
        <v>0.71299999999999997</v>
      </c>
      <c r="T113" s="3">
        <v>0.71899999999999997</v>
      </c>
      <c r="U113" s="3">
        <v>0.71399999999999997</v>
      </c>
      <c r="V113" s="3">
        <v>0.71899999999999997</v>
      </c>
      <c r="W113" s="6">
        <f t="shared" si="13"/>
        <v>0</v>
      </c>
      <c r="X113" s="6" t="s">
        <v>74</v>
      </c>
      <c r="Y113" s="6" t="str">
        <f t="shared" si="14"/>
        <v>0.5</v>
      </c>
      <c r="Z113" t="str">
        <f t="shared" si="15"/>
        <v>bt</v>
      </c>
      <c r="AA113" t="s">
        <v>57</v>
      </c>
    </row>
    <row r="114" spans="1:28" s="3" customFormat="1" hidden="1" x14ac:dyDescent="0.3">
      <c r="A114" s="3">
        <v>7</v>
      </c>
      <c r="B114" s="3" t="s">
        <v>36</v>
      </c>
      <c r="C114" s="3">
        <v>1</v>
      </c>
      <c r="D114" s="6">
        <f>VLOOKUP(C114,m_label_text!$A$2:$D$8,4,FALSE)</f>
        <v>32</v>
      </c>
      <c r="E114" s="6" t="str">
        <f>VLOOKUP(C114,m_label_text!$A$2:$D$8,3,FALSE)</f>
        <v>1: External Relations</v>
      </c>
      <c r="F114" s="3">
        <v>0.78600000000000003</v>
      </c>
      <c r="G114" s="3">
        <v>0.71</v>
      </c>
      <c r="H114" s="3">
        <v>0.746</v>
      </c>
      <c r="I114" s="6">
        <v>184</v>
      </c>
      <c r="J114" s="3">
        <v>0.77400000000000002</v>
      </c>
      <c r="K114" s="3">
        <v>0.73899999999999999</v>
      </c>
      <c r="L114" s="3">
        <v>0.75600000000000001</v>
      </c>
      <c r="M114" s="6">
        <f t="shared" si="16"/>
        <v>1.2000000000000011E-2</v>
      </c>
      <c r="N114" s="6">
        <f t="shared" si="17"/>
        <v>-2.9000000000000026E-2</v>
      </c>
      <c r="O114" s="6">
        <f t="shared" si="18"/>
        <v>-1.0000000000000009E-2</v>
      </c>
      <c r="P114" s="3">
        <v>0.68600000000000005</v>
      </c>
      <c r="Q114" s="3">
        <v>0.66100000000000003</v>
      </c>
      <c r="R114" s="3">
        <v>0.67100000000000004</v>
      </c>
      <c r="S114" s="3">
        <v>0.71599999999999997</v>
      </c>
      <c r="T114" s="3">
        <v>0.71899999999999997</v>
      </c>
      <c r="U114" s="3">
        <v>0.71599999999999997</v>
      </c>
      <c r="V114" s="3">
        <v>0.71899999999999997</v>
      </c>
      <c r="W114" s="6">
        <f t="shared" si="13"/>
        <v>0</v>
      </c>
      <c r="X114" s="6" t="s">
        <v>75</v>
      </c>
      <c r="Y114" s="6" t="str">
        <f t="shared" si="14"/>
        <v>0.7</v>
      </c>
      <c r="Z114" t="str">
        <f t="shared" si="15"/>
        <v>bt</v>
      </c>
      <c r="AA114" t="s">
        <v>57</v>
      </c>
    </row>
    <row r="115" spans="1:28" hidden="1" x14ac:dyDescent="0.3">
      <c r="A115" s="3">
        <v>7</v>
      </c>
      <c r="B115" t="s">
        <v>36</v>
      </c>
      <c r="C115">
        <v>2</v>
      </c>
      <c r="D115" s="6">
        <f>VLOOKUP(C115,m_label_text!$A$2:$D$8,4,FALSE)</f>
        <v>28</v>
      </c>
      <c r="E115" s="6" t="str">
        <f>VLOOKUP(C115,m_label_text!$A$2:$D$8,3,FALSE)</f>
        <v>2: Freedom and Democracy</v>
      </c>
      <c r="F115">
        <v>0.55300000000000005</v>
      </c>
      <c r="G115">
        <v>0.47099999999999997</v>
      </c>
      <c r="H115">
        <v>0.50900000000000001</v>
      </c>
      <c r="I115" s="6">
        <v>104</v>
      </c>
      <c r="J115" s="5">
        <v>0.53400000000000003</v>
      </c>
      <c r="K115">
        <v>0.45500000000000002</v>
      </c>
      <c r="L115">
        <v>0.49099999999999999</v>
      </c>
      <c r="M115" s="6">
        <f t="shared" si="16"/>
        <v>1.9000000000000017E-2</v>
      </c>
      <c r="N115" s="6">
        <f t="shared" si="17"/>
        <v>1.5999999999999959E-2</v>
      </c>
      <c r="O115" s="6">
        <f t="shared" si="18"/>
        <v>1.8000000000000016E-2</v>
      </c>
      <c r="P115" s="3">
        <v>0.68600000000000005</v>
      </c>
      <c r="Q115" s="3">
        <v>0.66100000000000003</v>
      </c>
      <c r="R115" s="3">
        <v>0.67100000000000004</v>
      </c>
      <c r="S115" s="3">
        <v>0.71599999999999997</v>
      </c>
      <c r="T115" s="3">
        <v>0.71899999999999997</v>
      </c>
      <c r="U115" s="3">
        <v>0.71599999999999997</v>
      </c>
      <c r="V115" s="3">
        <v>0.71899999999999997</v>
      </c>
      <c r="W115" s="6">
        <f t="shared" si="13"/>
        <v>0</v>
      </c>
      <c r="X115" s="6" t="s">
        <v>75</v>
      </c>
      <c r="Y115" s="6" t="str">
        <f t="shared" si="14"/>
        <v>0.7</v>
      </c>
      <c r="Z115" t="str">
        <f t="shared" si="15"/>
        <v>bt</v>
      </c>
      <c r="AA115" t="s">
        <v>57</v>
      </c>
    </row>
    <row r="116" spans="1:28" hidden="1" x14ac:dyDescent="0.3">
      <c r="A116" s="3">
        <v>7</v>
      </c>
      <c r="B116" t="s">
        <v>36</v>
      </c>
      <c r="C116">
        <v>3</v>
      </c>
      <c r="D116" s="6">
        <f>VLOOKUP(C116,m_label_text!$A$2:$D$8,4,FALSE)</f>
        <v>25</v>
      </c>
      <c r="E116" s="6" t="str">
        <f>VLOOKUP(C116,m_label_text!$A$2:$D$8,3,FALSE)</f>
        <v>3: Political System</v>
      </c>
      <c r="F116">
        <v>0.55100000000000005</v>
      </c>
      <c r="G116">
        <v>0.54100000000000004</v>
      </c>
      <c r="H116">
        <v>0.54600000000000004</v>
      </c>
      <c r="I116" s="6">
        <v>220</v>
      </c>
      <c r="J116" s="5">
        <v>0.59899999999999998</v>
      </c>
      <c r="K116">
        <v>0.56100000000000005</v>
      </c>
      <c r="L116">
        <v>0.57899999999999996</v>
      </c>
      <c r="M116" s="6">
        <f t="shared" si="16"/>
        <v>-4.7999999999999932E-2</v>
      </c>
      <c r="N116" s="6">
        <f t="shared" si="17"/>
        <v>-2.0000000000000018E-2</v>
      </c>
      <c r="O116" s="6">
        <f t="shared" si="18"/>
        <v>-3.2999999999999918E-2</v>
      </c>
      <c r="P116" s="3">
        <v>0.68600000000000005</v>
      </c>
      <c r="Q116" s="3">
        <v>0.66100000000000003</v>
      </c>
      <c r="R116" s="3">
        <v>0.67100000000000004</v>
      </c>
      <c r="S116" s="3">
        <v>0.71599999999999997</v>
      </c>
      <c r="T116" s="3">
        <v>0.71899999999999997</v>
      </c>
      <c r="U116" s="3">
        <v>0.71599999999999997</v>
      </c>
      <c r="V116" s="3">
        <v>0.71899999999999997</v>
      </c>
      <c r="W116" s="6">
        <f t="shared" si="13"/>
        <v>0</v>
      </c>
      <c r="X116" s="6" t="s">
        <v>75</v>
      </c>
      <c r="Y116" s="6" t="str">
        <f t="shared" si="14"/>
        <v>0.7</v>
      </c>
      <c r="Z116" t="str">
        <f t="shared" si="15"/>
        <v>bt</v>
      </c>
      <c r="AA116" t="s">
        <v>57</v>
      </c>
    </row>
    <row r="117" spans="1:28" hidden="1" x14ac:dyDescent="0.3">
      <c r="A117" s="3">
        <v>7</v>
      </c>
      <c r="B117" t="s">
        <v>36</v>
      </c>
      <c r="C117">
        <v>4</v>
      </c>
      <c r="D117" s="6">
        <f>VLOOKUP(C117,m_label_text!$A$2:$D$8,4,FALSE)</f>
        <v>30</v>
      </c>
      <c r="E117" s="6" t="str">
        <f>VLOOKUP(C117,m_label_text!$A$2:$D$8,3,FALSE)</f>
        <v>4: Economy</v>
      </c>
      <c r="F117">
        <v>0.79300000000000004</v>
      </c>
      <c r="G117">
        <v>0.77300000000000002</v>
      </c>
      <c r="H117">
        <v>0.78300000000000003</v>
      </c>
      <c r="I117" s="6">
        <v>377</v>
      </c>
      <c r="J117" s="5">
        <v>0.77200000000000002</v>
      </c>
      <c r="K117">
        <v>0.80400000000000005</v>
      </c>
      <c r="L117">
        <v>0.78700000000000003</v>
      </c>
      <c r="M117" s="6">
        <f t="shared" si="16"/>
        <v>2.1000000000000019E-2</v>
      </c>
      <c r="N117" s="6">
        <f t="shared" si="17"/>
        <v>-3.1000000000000028E-2</v>
      </c>
      <c r="O117" s="6">
        <f t="shared" si="18"/>
        <v>-4.0000000000000036E-3</v>
      </c>
      <c r="P117" s="3">
        <v>0.68600000000000005</v>
      </c>
      <c r="Q117" s="3">
        <v>0.66100000000000003</v>
      </c>
      <c r="R117" s="3">
        <v>0.67100000000000004</v>
      </c>
      <c r="S117" s="3">
        <v>0.71599999999999997</v>
      </c>
      <c r="T117" s="3">
        <v>0.71899999999999997</v>
      </c>
      <c r="U117" s="3">
        <v>0.71599999999999997</v>
      </c>
      <c r="V117" s="3">
        <v>0.71899999999999997</v>
      </c>
      <c r="W117" s="6">
        <f t="shared" si="13"/>
        <v>0</v>
      </c>
      <c r="X117" s="6" t="s">
        <v>75</v>
      </c>
      <c r="Y117" s="6" t="str">
        <f t="shared" si="14"/>
        <v>0.7</v>
      </c>
      <c r="Z117" t="str">
        <f t="shared" si="15"/>
        <v>bt</v>
      </c>
      <c r="AA117" t="s">
        <v>57</v>
      </c>
    </row>
    <row r="118" spans="1:28" hidden="1" x14ac:dyDescent="0.3">
      <c r="A118" s="3">
        <v>7</v>
      </c>
      <c r="B118" t="s">
        <v>36</v>
      </c>
      <c r="C118">
        <v>5</v>
      </c>
      <c r="D118" s="6">
        <f>VLOOKUP(C118,m_label_text!$A$2:$D$8,4,FALSE)</f>
        <v>28</v>
      </c>
      <c r="E118" s="6" t="str">
        <f>VLOOKUP(C118,m_label_text!$A$2:$D$8,3,FALSE)</f>
        <v>5: Welfare and Quality of Life</v>
      </c>
      <c r="F118">
        <v>0.751</v>
      </c>
      <c r="G118">
        <v>0.83299999999999996</v>
      </c>
      <c r="H118">
        <v>0.79</v>
      </c>
      <c r="I118" s="6">
        <v>528</v>
      </c>
      <c r="J118" s="5">
        <v>0.77100000000000002</v>
      </c>
      <c r="K118">
        <v>0.79700000000000004</v>
      </c>
      <c r="L118">
        <v>0.78400000000000003</v>
      </c>
      <c r="M118" s="6">
        <f t="shared" si="16"/>
        <v>-2.0000000000000018E-2</v>
      </c>
      <c r="N118" s="6">
        <f t="shared" si="17"/>
        <v>3.5999999999999921E-2</v>
      </c>
      <c r="O118" s="6">
        <f t="shared" si="18"/>
        <v>6.0000000000000053E-3</v>
      </c>
      <c r="P118" s="3">
        <v>0.68600000000000005</v>
      </c>
      <c r="Q118" s="3">
        <v>0.66100000000000003</v>
      </c>
      <c r="R118" s="3">
        <v>0.67100000000000004</v>
      </c>
      <c r="S118" s="3">
        <v>0.71599999999999997</v>
      </c>
      <c r="T118" s="3">
        <v>0.71899999999999997</v>
      </c>
      <c r="U118" s="3">
        <v>0.71599999999999997</v>
      </c>
      <c r="V118" s="3">
        <v>0.71899999999999997</v>
      </c>
      <c r="W118" s="6">
        <f t="shared" si="13"/>
        <v>0</v>
      </c>
      <c r="X118" s="6" t="s">
        <v>75</v>
      </c>
      <c r="Y118" s="6" t="str">
        <f t="shared" si="14"/>
        <v>0.7</v>
      </c>
      <c r="Z118" t="str">
        <f t="shared" si="15"/>
        <v>bt</v>
      </c>
      <c r="AA118" t="s">
        <v>57</v>
      </c>
    </row>
    <row r="119" spans="1:28" hidden="1" x14ac:dyDescent="0.3">
      <c r="A119" s="3">
        <v>7</v>
      </c>
      <c r="B119" t="s">
        <v>36</v>
      </c>
      <c r="C119">
        <v>6</v>
      </c>
      <c r="D119" s="6">
        <f>VLOOKUP(C119,m_label_text!$A$2:$D$8,4,FALSE)</f>
        <v>27</v>
      </c>
      <c r="E119" s="6" t="str">
        <f>VLOOKUP(C119,m_label_text!$A$2:$D$8,3,FALSE)</f>
        <v>6: Fabric of Society</v>
      </c>
      <c r="F119">
        <v>0.73399999999999999</v>
      </c>
      <c r="G119">
        <v>0.77100000000000002</v>
      </c>
      <c r="H119">
        <v>0.752</v>
      </c>
      <c r="I119" s="6">
        <v>153</v>
      </c>
      <c r="J119" s="5">
        <v>0.69899999999999995</v>
      </c>
      <c r="K119">
        <v>0.75800000000000001</v>
      </c>
      <c r="L119">
        <v>0.72699999999999998</v>
      </c>
      <c r="M119" s="6">
        <f t="shared" si="16"/>
        <v>3.5000000000000031E-2</v>
      </c>
      <c r="N119" s="6">
        <f t="shared" si="17"/>
        <v>1.3000000000000012E-2</v>
      </c>
      <c r="O119" s="6">
        <f t="shared" si="18"/>
        <v>2.5000000000000022E-2</v>
      </c>
      <c r="P119" s="3">
        <v>0.68600000000000005</v>
      </c>
      <c r="Q119" s="3">
        <v>0.66100000000000003</v>
      </c>
      <c r="R119" s="3">
        <v>0.67100000000000004</v>
      </c>
      <c r="S119" s="3">
        <v>0.71599999999999997</v>
      </c>
      <c r="T119" s="3">
        <v>0.71899999999999997</v>
      </c>
      <c r="U119" s="3">
        <v>0.71599999999999997</v>
      </c>
      <c r="V119" s="3">
        <v>0.71899999999999997</v>
      </c>
      <c r="W119" s="6">
        <f t="shared" si="13"/>
        <v>0</v>
      </c>
      <c r="X119" s="6" t="s">
        <v>75</v>
      </c>
      <c r="Y119" s="6" t="str">
        <f t="shared" si="14"/>
        <v>0.7</v>
      </c>
      <c r="Z119" t="str">
        <f t="shared" si="15"/>
        <v>bt</v>
      </c>
      <c r="AA119" t="s">
        <v>57</v>
      </c>
    </row>
    <row r="120" spans="1:28" hidden="1" x14ac:dyDescent="0.3">
      <c r="A120" s="3">
        <v>7</v>
      </c>
      <c r="B120" t="s">
        <v>36</v>
      </c>
      <c r="C120">
        <v>7</v>
      </c>
      <c r="D120" s="6">
        <f>VLOOKUP(C120,m_label_text!$A$2:$D$8,4,FALSE)</f>
        <v>32</v>
      </c>
      <c r="E120" s="6" t="str">
        <f>VLOOKUP(C120,m_label_text!$A$2:$D$8,3,FALSE)</f>
        <v>7: Social Group</v>
      </c>
      <c r="F120">
        <v>0.63400000000000001</v>
      </c>
      <c r="G120">
        <v>0.52400000000000002</v>
      </c>
      <c r="H120">
        <v>0.57399999999999995</v>
      </c>
      <c r="I120" s="6">
        <v>110</v>
      </c>
      <c r="J120" s="5">
        <v>0.58399999999999996</v>
      </c>
      <c r="K120">
        <v>0.53600000000000003</v>
      </c>
      <c r="L120">
        <v>0.55900000000000005</v>
      </c>
      <c r="M120" s="6">
        <f t="shared" si="16"/>
        <v>5.0000000000000044E-2</v>
      </c>
      <c r="N120" s="6">
        <f t="shared" si="17"/>
        <v>-1.2000000000000011E-2</v>
      </c>
      <c r="O120" s="6">
        <f t="shared" si="18"/>
        <v>1.4999999999999902E-2</v>
      </c>
      <c r="P120" s="3">
        <v>0.68600000000000005</v>
      </c>
      <c r="Q120" s="3">
        <v>0.66100000000000003</v>
      </c>
      <c r="R120" s="3">
        <v>0.67100000000000004</v>
      </c>
      <c r="S120" s="3">
        <v>0.71599999999999997</v>
      </c>
      <c r="T120" s="3">
        <v>0.71899999999999997</v>
      </c>
      <c r="U120" s="3">
        <v>0.71599999999999997</v>
      </c>
      <c r="V120" s="3">
        <v>0.71899999999999997</v>
      </c>
      <c r="W120" s="6">
        <f t="shared" si="13"/>
        <v>0</v>
      </c>
      <c r="X120" s="6" t="s">
        <v>75</v>
      </c>
      <c r="Y120" s="6" t="str">
        <f t="shared" si="14"/>
        <v>0.7</v>
      </c>
      <c r="Z120" t="str">
        <f t="shared" si="15"/>
        <v>bt</v>
      </c>
      <c r="AA120" t="s">
        <v>57</v>
      </c>
    </row>
    <row r="121" spans="1:28" hidden="1" x14ac:dyDescent="0.3">
      <c r="A121" s="6">
        <v>8</v>
      </c>
      <c r="B121" t="s">
        <v>36</v>
      </c>
      <c r="C121" s="6">
        <v>1</v>
      </c>
      <c r="D121" s="6">
        <f>VLOOKUP(C121,m_label_text!$A$2:$D$8,4,FALSE)</f>
        <v>32</v>
      </c>
      <c r="E121" s="6" t="str">
        <f>VLOOKUP(C121,m_label_text!$A$2:$D$8,3,FALSE)</f>
        <v>1: External Relations</v>
      </c>
      <c r="F121" s="6">
        <v>0.79</v>
      </c>
      <c r="G121" s="6">
        <v>0.74299999999999999</v>
      </c>
      <c r="H121" s="6">
        <v>0.76600000000000001</v>
      </c>
      <c r="I121" s="6">
        <v>184</v>
      </c>
      <c r="J121" s="3">
        <v>0.77400000000000002</v>
      </c>
      <c r="K121" s="3">
        <v>0.73899999999999999</v>
      </c>
      <c r="L121" s="3">
        <v>0.75600000000000001</v>
      </c>
      <c r="M121" s="6">
        <f t="shared" si="16"/>
        <v>1.6000000000000014E-2</v>
      </c>
      <c r="N121" s="6">
        <f t="shared" si="17"/>
        <v>4.0000000000000036E-3</v>
      </c>
      <c r="O121" s="6">
        <f t="shared" si="18"/>
        <v>1.0000000000000009E-2</v>
      </c>
      <c r="P121" s="6">
        <v>0.69299999999999995</v>
      </c>
      <c r="Q121" s="6">
        <v>0.67300000000000004</v>
      </c>
      <c r="R121" s="6">
        <v>0.68100000000000005</v>
      </c>
      <c r="S121" s="6">
        <v>0.72399999999999998</v>
      </c>
      <c r="T121" s="6">
        <v>0.72899999999999998</v>
      </c>
      <c r="U121" s="6">
        <v>0.72499999999999998</v>
      </c>
      <c r="V121" s="6">
        <v>0.72899999999999998</v>
      </c>
      <c r="W121" s="6">
        <f t="shared" si="13"/>
        <v>1.0000000000000009E-2</v>
      </c>
      <c r="X121" s="6" t="s">
        <v>76</v>
      </c>
      <c r="Y121" s="6" t="str">
        <f t="shared" si="14"/>
        <v>0.9</v>
      </c>
      <c r="Z121" t="str">
        <f t="shared" si="15"/>
        <v>bt</v>
      </c>
      <c r="AA121" t="s">
        <v>57</v>
      </c>
      <c r="AB121">
        <v>410</v>
      </c>
    </row>
    <row r="122" spans="1:28" hidden="1" x14ac:dyDescent="0.3">
      <c r="A122" s="3">
        <v>8</v>
      </c>
      <c r="B122" t="s">
        <v>36</v>
      </c>
      <c r="C122">
        <v>2</v>
      </c>
      <c r="D122" s="6">
        <f>VLOOKUP(C122,m_label_text!$A$2:$D$8,4,FALSE)</f>
        <v>28</v>
      </c>
      <c r="E122" s="6" t="str">
        <f>VLOOKUP(C122,m_label_text!$A$2:$D$8,3,FALSE)</f>
        <v>2: Freedom and Democracy</v>
      </c>
      <c r="F122">
        <v>0.54</v>
      </c>
      <c r="G122">
        <v>0.42899999999999999</v>
      </c>
      <c r="H122">
        <v>0.47899999999999998</v>
      </c>
      <c r="I122" s="6">
        <v>104</v>
      </c>
      <c r="J122" s="5">
        <v>0.53400000000000003</v>
      </c>
      <c r="K122">
        <v>0.45500000000000002</v>
      </c>
      <c r="L122">
        <v>0.49099999999999999</v>
      </c>
      <c r="M122" s="6">
        <f t="shared" si="16"/>
        <v>6.0000000000000053E-3</v>
      </c>
      <c r="N122" s="6">
        <f t="shared" si="17"/>
        <v>-2.6000000000000023E-2</v>
      </c>
      <c r="O122" s="6">
        <f t="shared" si="18"/>
        <v>-1.2000000000000011E-2</v>
      </c>
      <c r="P122" s="6">
        <v>0.69299999999999995</v>
      </c>
      <c r="Q122" s="6">
        <v>0.67300000000000004</v>
      </c>
      <c r="R122" s="6">
        <v>0.68100000000000005</v>
      </c>
      <c r="S122" s="6">
        <v>0.72399999999999998</v>
      </c>
      <c r="T122" s="6">
        <v>0.72899999999999998</v>
      </c>
      <c r="U122" s="6">
        <v>0.72499999999999998</v>
      </c>
      <c r="V122" s="6">
        <v>0.72899999999999998</v>
      </c>
      <c r="W122" s="6">
        <f t="shared" si="13"/>
        <v>1.0000000000000009E-2</v>
      </c>
      <c r="X122" s="6" t="s">
        <v>76</v>
      </c>
      <c r="Y122" s="6" t="str">
        <f t="shared" si="14"/>
        <v>0.9</v>
      </c>
      <c r="Z122" t="str">
        <f t="shared" si="15"/>
        <v>bt</v>
      </c>
      <c r="AA122" t="s">
        <v>57</v>
      </c>
      <c r="AB122">
        <v>134</v>
      </c>
    </row>
    <row r="123" spans="1:28" hidden="1" x14ac:dyDescent="0.3">
      <c r="A123" s="3">
        <v>8</v>
      </c>
      <c r="B123" t="s">
        <v>36</v>
      </c>
      <c r="C123">
        <v>3</v>
      </c>
      <c r="D123" s="6">
        <f>VLOOKUP(C123,m_label_text!$A$2:$D$8,4,FALSE)</f>
        <v>25</v>
      </c>
      <c r="E123" s="6" t="str">
        <f>VLOOKUP(C123,m_label_text!$A$2:$D$8,3,FALSE)</f>
        <v>3: Political System</v>
      </c>
      <c r="F123">
        <v>0.58399999999999996</v>
      </c>
      <c r="G123">
        <v>0.54700000000000004</v>
      </c>
      <c r="H123">
        <v>0.56499999999999995</v>
      </c>
      <c r="I123" s="6">
        <v>220</v>
      </c>
      <c r="J123" s="5">
        <v>0.59899999999999998</v>
      </c>
      <c r="K123">
        <v>0.56100000000000005</v>
      </c>
      <c r="L123">
        <v>0.57899999999999996</v>
      </c>
      <c r="M123" s="6">
        <f t="shared" si="16"/>
        <v>-1.5000000000000013E-2</v>
      </c>
      <c r="N123" s="6">
        <f t="shared" si="17"/>
        <v>-1.4000000000000012E-2</v>
      </c>
      <c r="O123" s="6">
        <f t="shared" si="18"/>
        <v>-1.4000000000000012E-2</v>
      </c>
      <c r="P123" s="6">
        <v>0.69299999999999995</v>
      </c>
      <c r="Q123" s="6">
        <v>0.67300000000000004</v>
      </c>
      <c r="R123" s="6">
        <v>0.68100000000000005</v>
      </c>
      <c r="S123" s="6">
        <v>0.72399999999999998</v>
      </c>
      <c r="T123" s="6">
        <v>0.72899999999999998</v>
      </c>
      <c r="U123" s="6">
        <v>0.72499999999999998</v>
      </c>
      <c r="V123" s="6">
        <v>0.72899999999999998</v>
      </c>
      <c r="W123" s="6">
        <f t="shared" si="13"/>
        <v>1.0000000000000009E-2</v>
      </c>
      <c r="X123" s="6" t="s">
        <v>76</v>
      </c>
      <c r="Y123" s="6" t="str">
        <f t="shared" si="14"/>
        <v>0.9</v>
      </c>
      <c r="Z123" t="str">
        <f t="shared" si="15"/>
        <v>bt</v>
      </c>
      <c r="AA123" t="s">
        <v>57</v>
      </c>
      <c r="AB123">
        <v>361</v>
      </c>
    </row>
    <row r="124" spans="1:28" hidden="1" x14ac:dyDescent="0.3">
      <c r="A124" s="3">
        <v>8</v>
      </c>
      <c r="B124" t="s">
        <v>36</v>
      </c>
      <c r="C124">
        <v>4</v>
      </c>
      <c r="D124" s="6">
        <f>VLOOKUP(C124,m_label_text!$A$2:$D$8,4,FALSE)</f>
        <v>30</v>
      </c>
      <c r="E124" s="6" t="str">
        <f>VLOOKUP(C124,m_label_text!$A$2:$D$8,3,FALSE)</f>
        <v>4: Economy</v>
      </c>
      <c r="F124">
        <v>0.78100000000000003</v>
      </c>
      <c r="G124">
        <v>0.79</v>
      </c>
      <c r="H124">
        <v>0.78600000000000003</v>
      </c>
      <c r="I124" s="6">
        <v>377</v>
      </c>
      <c r="J124" s="5">
        <v>0.77200000000000002</v>
      </c>
      <c r="K124">
        <v>0.80400000000000005</v>
      </c>
      <c r="L124">
        <v>0.78700000000000003</v>
      </c>
      <c r="M124" s="6">
        <f t="shared" si="16"/>
        <v>9.000000000000008E-3</v>
      </c>
      <c r="N124" s="6">
        <f t="shared" si="17"/>
        <v>-1.4000000000000012E-2</v>
      </c>
      <c r="O124" s="6">
        <f t="shared" si="18"/>
        <v>-1.0000000000000009E-3</v>
      </c>
      <c r="P124" s="6">
        <v>0.69299999999999995</v>
      </c>
      <c r="Q124" s="6">
        <v>0.67300000000000004</v>
      </c>
      <c r="R124" s="6">
        <v>0.68100000000000005</v>
      </c>
      <c r="S124" s="6">
        <v>0.72399999999999998</v>
      </c>
      <c r="T124" s="6">
        <v>0.72899999999999998</v>
      </c>
      <c r="U124" s="6">
        <v>0.72499999999999998</v>
      </c>
      <c r="V124" s="6">
        <v>0.72899999999999998</v>
      </c>
      <c r="W124" s="6">
        <f t="shared" si="13"/>
        <v>1.0000000000000009E-2</v>
      </c>
      <c r="X124" s="6" t="s">
        <v>76</v>
      </c>
      <c r="Y124" s="6" t="str">
        <f t="shared" si="14"/>
        <v>0.9</v>
      </c>
      <c r="Z124" t="str">
        <f t="shared" si="15"/>
        <v>bt</v>
      </c>
      <c r="AA124" t="s">
        <v>57</v>
      </c>
      <c r="AB124">
        <v>894</v>
      </c>
    </row>
    <row r="125" spans="1:28" hidden="1" x14ac:dyDescent="0.3">
      <c r="A125" s="3">
        <v>8</v>
      </c>
      <c r="B125" t="s">
        <v>36</v>
      </c>
      <c r="C125">
        <v>5</v>
      </c>
      <c r="D125" s="6">
        <f>VLOOKUP(C125,m_label_text!$A$2:$D$8,4,FALSE)</f>
        <v>28</v>
      </c>
      <c r="E125" s="6" t="str">
        <f>VLOOKUP(C125,m_label_text!$A$2:$D$8,3,FALSE)</f>
        <v>5: Welfare and Quality of Life</v>
      </c>
      <c r="F125">
        <v>0.76900000000000002</v>
      </c>
      <c r="G125">
        <v>0.82399999999999995</v>
      </c>
      <c r="H125">
        <v>0.79600000000000004</v>
      </c>
      <c r="I125" s="6">
        <v>528</v>
      </c>
      <c r="J125" s="5">
        <v>0.77100000000000002</v>
      </c>
      <c r="K125">
        <v>0.79700000000000004</v>
      </c>
      <c r="L125">
        <v>0.78400000000000003</v>
      </c>
      <c r="M125" s="6">
        <f t="shared" si="16"/>
        <v>-2.0000000000000018E-3</v>
      </c>
      <c r="N125" s="6">
        <f t="shared" si="17"/>
        <v>2.6999999999999913E-2</v>
      </c>
      <c r="O125" s="6">
        <f t="shared" si="18"/>
        <v>1.2000000000000011E-2</v>
      </c>
      <c r="P125" s="6">
        <v>0.69299999999999995</v>
      </c>
      <c r="Q125" s="6">
        <v>0.67300000000000004</v>
      </c>
      <c r="R125" s="6">
        <v>0.68100000000000005</v>
      </c>
      <c r="S125" s="6">
        <v>0.72399999999999998</v>
      </c>
      <c r="T125" s="6">
        <v>0.72899999999999998</v>
      </c>
      <c r="U125" s="6">
        <v>0.72499999999999998</v>
      </c>
      <c r="V125" s="6">
        <v>0.72899999999999998</v>
      </c>
      <c r="W125" s="6">
        <f t="shared" si="13"/>
        <v>1.0000000000000009E-2</v>
      </c>
      <c r="X125" s="6" t="s">
        <v>76</v>
      </c>
      <c r="Y125" s="6" t="str">
        <f t="shared" si="14"/>
        <v>0.9</v>
      </c>
      <c r="Z125" t="str">
        <f t="shared" si="15"/>
        <v>bt</v>
      </c>
      <c r="AA125" t="s">
        <v>57</v>
      </c>
      <c r="AB125">
        <v>1305</v>
      </c>
    </row>
    <row r="126" spans="1:28" hidden="1" x14ac:dyDescent="0.3">
      <c r="A126" s="3">
        <v>8</v>
      </c>
      <c r="B126" t="s">
        <v>36</v>
      </c>
      <c r="C126">
        <v>6</v>
      </c>
      <c r="D126" s="6">
        <f>VLOOKUP(C126,m_label_text!$A$2:$D$8,4,FALSE)</f>
        <v>27</v>
      </c>
      <c r="E126" s="6" t="str">
        <f>VLOOKUP(C126,m_label_text!$A$2:$D$8,3,FALSE)</f>
        <v>6: Fabric of Society</v>
      </c>
      <c r="F126">
        <v>0.71499999999999997</v>
      </c>
      <c r="G126">
        <v>0.82599999999999996</v>
      </c>
      <c r="H126">
        <v>0.76600000000000001</v>
      </c>
      <c r="I126" s="6">
        <v>153</v>
      </c>
      <c r="J126" s="5">
        <v>0.69899999999999995</v>
      </c>
      <c r="K126">
        <v>0.75800000000000001</v>
      </c>
      <c r="L126">
        <v>0.72699999999999998</v>
      </c>
      <c r="M126" s="6">
        <f t="shared" si="16"/>
        <v>1.6000000000000014E-2</v>
      </c>
      <c r="N126" s="6">
        <f t="shared" si="17"/>
        <v>6.7999999999999949E-2</v>
      </c>
      <c r="O126" s="6">
        <f t="shared" si="18"/>
        <v>3.9000000000000035E-2</v>
      </c>
      <c r="P126" s="6">
        <v>0.69299999999999995</v>
      </c>
      <c r="Q126" s="6">
        <v>0.67300000000000004</v>
      </c>
      <c r="R126" s="6">
        <v>0.68100000000000005</v>
      </c>
      <c r="S126" s="6">
        <v>0.72399999999999998</v>
      </c>
      <c r="T126" s="6">
        <v>0.72899999999999998</v>
      </c>
      <c r="U126" s="6">
        <v>0.72499999999999998</v>
      </c>
      <c r="V126" s="6">
        <v>0.72899999999999998</v>
      </c>
      <c r="W126" s="6">
        <f t="shared" si="13"/>
        <v>1.0000000000000009E-2</v>
      </c>
      <c r="X126" s="6" t="s">
        <v>76</v>
      </c>
      <c r="Y126" s="6" t="str">
        <f t="shared" si="14"/>
        <v>0.9</v>
      </c>
      <c r="Z126" t="str">
        <f t="shared" si="15"/>
        <v>bt</v>
      </c>
      <c r="AA126" t="s">
        <v>57</v>
      </c>
      <c r="AB126">
        <v>379</v>
      </c>
    </row>
    <row r="127" spans="1:28" hidden="1" x14ac:dyDescent="0.3">
      <c r="A127" s="3">
        <v>8</v>
      </c>
      <c r="B127" t="s">
        <v>36</v>
      </c>
      <c r="C127">
        <v>7</v>
      </c>
      <c r="D127" s="6">
        <f>VLOOKUP(C127,m_label_text!$A$2:$D$8,4,FALSE)</f>
        <v>32</v>
      </c>
      <c r="E127" s="6" t="str">
        <f>VLOOKUP(C127,m_label_text!$A$2:$D$8,3,FALSE)</f>
        <v>7: Social Group</v>
      </c>
      <c r="F127">
        <v>0.67</v>
      </c>
      <c r="G127">
        <v>0.55500000000000005</v>
      </c>
      <c r="H127">
        <v>0.60699999999999998</v>
      </c>
      <c r="I127" s="6">
        <v>110</v>
      </c>
      <c r="J127" s="5">
        <v>0.58399999999999996</v>
      </c>
      <c r="K127">
        <v>0.53600000000000003</v>
      </c>
      <c r="L127">
        <v>0.55900000000000005</v>
      </c>
      <c r="M127" s="6">
        <f t="shared" si="16"/>
        <v>8.6000000000000076E-2</v>
      </c>
      <c r="N127" s="6">
        <f t="shared" si="17"/>
        <v>1.9000000000000017E-2</v>
      </c>
      <c r="O127" s="6">
        <f t="shared" si="18"/>
        <v>4.7999999999999932E-2</v>
      </c>
      <c r="P127" s="6">
        <v>0.69299999999999995</v>
      </c>
      <c r="Q127" s="6">
        <v>0.67300000000000004</v>
      </c>
      <c r="R127" s="6">
        <v>0.68100000000000005</v>
      </c>
      <c r="S127" s="6">
        <v>0.72399999999999998</v>
      </c>
      <c r="T127" s="6">
        <v>0.72899999999999998</v>
      </c>
      <c r="U127" s="6">
        <v>0.72499999999999998</v>
      </c>
      <c r="V127" s="6">
        <v>0.72899999999999998</v>
      </c>
      <c r="W127" s="6">
        <f t="shared" si="13"/>
        <v>1.0000000000000009E-2</v>
      </c>
      <c r="X127" s="6" t="s">
        <v>76</v>
      </c>
      <c r="Y127" s="6" t="str">
        <f t="shared" si="14"/>
        <v>0.9</v>
      </c>
      <c r="Z127" t="str">
        <f t="shared" si="15"/>
        <v>bt</v>
      </c>
      <c r="AA127" t="s">
        <v>172</v>
      </c>
      <c r="AB127">
        <v>183</v>
      </c>
    </row>
    <row r="128" spans="1:28" hidden="1" x14ac:dyDescent="0.3">
      <c r="A128" s="3"/>
      <c r="B128" t="s">
        <v>36</v>
      </c>
      <c r="C128" s="6">
        <v>1</v>
      </c>
      <c r="D128" s="6">
        <f>VLOOKUP(C128,m_label_text!$A$2:$D$8,4,FALSE)</f>
        <v>32</v>
      </c>
      <c r="E128" s="6" t="str">
        <f>VLOOKUP(C128,m_label_text!$A$2:$D$8,3,FALSE)</f>
        <v>1: External Relations</v>
      </c>
      <c r="F128">
        <v>0.78300000000000003</v>
      </c>
      <c r="G128">
        <v>0.73899999999999999</v>
      </c>
      <c r="H128">
        <v>0.76</v>
      </c>
      <c r="I128" s="6">
        <v>184</v>
      </c>
      <c r="J128" s="3">
        <v>0.77400000000000002</v>
      </c>
      <c r="K128" s="3">
        <v>0.73899999999999999</v>
      </c>
      <c r="L128" s="3">
        <v>0.75600000000000001</v>
      </c>
      <c r="M128" s="6">
        <f t="shared" si="16"/>
        <v>9.000000000000008E-3</v>
      </c>
      <c r="N128" s="6">
        <f t="shared" si="17"/>
        <v>0</v>
      </c>
      <c r="O128" s="6">
        <f t="shared" si="18"/>
        <v>4.0000000000000036E-3</v>
      </c>
      <c r="P128" s="6">
        <v>0.67800000000000005</v>
      </c>
      <c r="Q128" s="6">
        <v>0.66700000000000004</v>
      </c>
      <c r="R128" s="6">
        <v>0.67100000000000004</v>
      </c>
      <c r="S128" s="6">
        <v>0.71199999999999997</v>
      </c>
      <c r="T128" s="6">
        <v>0.71099999999999997</v>
      </c>
      <c r="U128" s="6">
        <v>0.71099999999999997</v>
      </c>
      <c r="V128" s="6">
        <v>0.71099999999999997</v>
      </c>
      <c r="W128" s="6">
        <f t="shared" si="13"/>
        <v>-8.0000000000000071E-3</v>
      </c>
      <c r="X128" s="6" t="s">
        <v>171</v>
      </c>
      <c r="Y128" s="6" t="str">
        <f t="shared" si="14"/>
        <v>1</v>
      </c>
      <c r="Z128" t="str">
        <f t="shared" si="15"/>
        <v>bt</v>
      </c>
      <c r="AA128" t="s">
        <v>172</v>
      </c>
    </row>
    <row r="129" spans="1:28" hidden="1" x14ac:dyDescent="0.3">
      <c r="B129" t="s">
        <v>36</v>
      </c>
      <c r="C129">
        <v>2</v>
      </c>
      <c r="D129" s="6">
        <f>VLOOKUP(C129,m_label_text!$A$2:$D$8,4,FALSE)</f>
        <v>28</v>
      </c>
      <c r="E129" s="6" t="str">
        <f>VLOOKUP(C129,m_label_text!$A$2:$D$8,3,FALSE)</f>
        <v>2: Freedom and Democracy</v>
      </c>
      <c r="F129">
        <v>0.56100000000000005</v>
      </c>
      <c r="G129">
        <v>0.442</v>
      </c>
      <c r="H129">
        <v>0.495</v>
      </c>
      <c r="I129" s="6">
        <v>104</v>
      </c>
      <c r="J129" s="5">
        <v>0.53400000000000003</v>
      </c>
      <c r="K129">
        <v>0.45500000000000002</v>
      </c>
      <c r="L129">
        <v>0.49099999999999999</v>
      </c>
      <c r="M129" s="6">
        <f t="shared" si="16"/>
        <v>2.7000000000000024E-2</v>
      </c>
      <c r="N129" s="6">
        <f t="shared" si="17"/>
        <v>-1.3000000000000012E-2</v>
      </c>
      <c r="O129" s="6">
        <f t="shared" si="18"/>
        <v>4.0000000000000036E-3</v>
      </c>
      <c r="P129" s="6">
        <v>0.67800000000000005</v>
      </c>
      <c r="Q129" s="6">
        <v>0.66700000000000004</v>
      </c>
      <c r="R129" s="6">
        <v>0.67100000000000004</v>
      </c>
      <c r="S129" s="6">
        <v>0.71199999999999997</v>
      </c>
      <c r="T129" s="6">
        <v>0.71099999999999997</v>
      </c>
      <c r="U129" s="6">
        <v>0.71099999999999997</v>
      </c>
      <c r="V129" s="6">
        <v>0.71099999999999997</v>
      </c>
      <c r="W129" s="6">
        <f t="shared" si="13"/>
        <v>-8.0000000000000071E-3</v>
      </c>
      <c r="X129" s="6" t="s">
        <v>171</v>
      </c>
      <c r="Y129" s="6" t="str">
        <f t="shared" si="14"/>
        <v>1</v>
      </c>
      <c r="Z129" t="str">
        <f t="shared" si="15"/>
        <v>bt</v>
      </c>
      <c r="AA129" t="s">
        <v>172</v>
      </c>
    </row>
    <row r="130" spans="1:28" hidden="1" x14ac:dyDescent="0.3">
      <c r="A130" s="3"/>
      <c r="B130" t="s">
        <v>36</v>
      </c>
      <c r="C130">
        <v>3</v>
      </c>
      <c r="D130" s="6">
        <f>VLOOKUP(C130,m_label_text!$A$2:$D$8,4,FALSE)</f>
        <v>25</v>
      </c>
      <c r="E130" s="6" t="str">
        <f>VLOOKUP(C130,m_label_text!$A$2:$D$8,3,FALSE)</f>
        <v>3: Political System</v>
      </c>
      <c r="F130">
        <v>0.503</v>
      </c>
      <c r="G130">
        <v>0.55300000000000005</v>
      </c>
      <c r="H130">
        <v>0.52700000000000002</v>
      </c>
      <c r="I130" s="6">
        <v>220</v>
      </c>
      <c r="J130" s="5">
        <v>0.59899999999999998</v>
      </c>
      <c r="K130">
        <v>0.56100000000000005</v>
      </c>
      <c r="L130">
        <v>0.57899999999999996</v>
      </c>
      <c r="M130" s="6">
        <f t="shared" si="16"/>
        <v>-9.5999999999999974E-2</v>
      </c>
      <c r="N130" s="6">
        <f t="shared" si="17"/>
        <v>-8.0000000000000071E-3</v>
      </c>
      <c r="O130" s="6">
        <f t="shared" si="18"/>
        <v>-5.1999999999999935E-2</v>
      </c>
      <c r="P130" s="6">
        <v>0.67800000000000005</v>
      </c>
      <c r="Q130" s="6">
        <v>0.66700000000000004</v>
      </c>
      <c r="R130" s="6">
        <v>0.67100000000000004</v>
      </c>
      <c r="S130" s="6">
        <v>0.71199999999999997</v>
      </c>
      <c r="T130" s="6">
        <v>0.71099999999999997</v>
      </c>
      <c r="U130" s="6">
        <v>0.71099999999999997</v>
      </c>
      <c r="V130" s="6">
        <v>0.71099999999999997</v>
      </c>
      <c r="W130" s="6">
        <f t="shared" si="13"/>
        <v>-8.0000000000000071E-3</v>
      </c>
      <c r="X130" s="6" t="s">
        <v>171</v>
      </c>
      <c r="Y130" s="6" t="str">
        <f t="shared" si="14"/>
        <v>1</v>
      </c>
      <c r="Z130" t="str">
        <f t="shared" si="15"/>
        <v>bt</v>
      </c>
      <c r="AA130" t="s">
        <v>172</v>
      </c>
    </row>
    <row r="131" spans="1:28" hidden="1" x14ac:dyDescent="0.3">
      <c r="B131" t="s">
        <v>36</v>
      </c>
      <c r="C131">
        <v>4</v>
      </c>
      <c r="D131" s="6">
        <f>VLOOKUP(C131,m_label_text!$A$2:$D$8,4,FALSE)</f>
        <v>30</v>
      </c>
      <c r="E131" s="6" t="str">
        <f>VLOOKUP(C131,m_label_text!$A$2:$D$8,3,FALSE)</f>
        <v>4: Economy</v>
      </c>
      <c r="F131">
        <v>0.754</v>
      </c>
      <c r="G131">
        <v>0.79300000000000004</v>
      </c>
      <c r="H131">
        <v>0.77300000000000002</v>
      </c>
      <c r="I131" s="6">
        <v>377</v>
      </c>
      <c r="J131" s="5">
        <v>0.77200000000000002</v>
      </c>
      <c r="K131">
        <v>0.80400000000000005</v>
      </c>
      <c r="L131">
        <v>0.78700000000000003</v>
      </c>
      <c r="M131" s="6">
        <f t="shared" si="16"/>
        <v>-1.8000000000000016E-2</v>
      </c>
      <c r="N131" s="6">
        <f t="shared" si="17"/>
        <v>-1.100000000000001E-2</v>
      </c>
      <c r="O131" s="6">
        <f t="shared" si="18"/>
        <v>-1.4000000000000012E-2</v>
      </c>
      <c r="P131" s="6">
        <v>0.67800000000000005</v>
      </c>
      <c r="Q131" s="6">
        <v>0.66700000000000004</v>
      </c>
      <c r="R131" s="6">
        <v>0.67100000000000004</v>
      </c>
      <c r="S131" s="6">
        <v>0.71199999999999997</v>
      </c>
      <c r="T131" s="6">
        <v>0.71099999999999997</v>
      </c>
      <c r="U131" s="6">
        <v>0.71099999999999997</v>
      </c>
      <c r="V131" s="6">
        <v>0.71099999999999997</v>
      </c>
      <c r="W131" s="6">
        <f t="shared" ref="W131:W176" si="19">V131-$V$2</f>
        <v>-8.0000000000000071E-3</v>
      </c>
      <c r="X131" s="6" t="s">
        <v>171</v>
      </c>
      <c r="Y131" s="6" t="str">
        <f t="shared" si="14"/>
        <v>1</v>
      </c>
      <c r="Z131" t="str">
        <f t="shared" si="15"/>
        <v>bt</v>
      </c>
      <c r="AA131" t="s">
        <v>172</v>
      </c>
    </row>
    <row r="132" spans="1:28" hidden="1" x14ac:dyDescent="0.3">
      <c r="A132" s="3"/>
      <c r="B132" t="s">
        <v>36</v>
      </c>
      <c r="C132">
        <v>5</v>
      </c>
      <c r="D132" s="6">
        <f>VLOOKUP(C132,m_label_text!$A$2:$D$8,4,FALSE)</f>
        <v>28</v>
      </c>
      <c r="E132" s="6" t="str">
        <f>VLOOKUP(C132,m_label_text!$A$2:$D$8,3,FALSE)</f>
        <v>5: Welfare and Quality of Life</v>
      </c>
      <c r="F132">
        <v>0.78900000000000003</v>
      </c>
      <c r="G132">
        <v>0.76300000000000001</v>
      </c>
      <c r="H132">
        <v>0.77600000000000002</v>
      </c>
      <c r="I132" s="6">
        <v>528</v>
      </c>
      <c r="J132" s="5">
        <v>0.77100000000000002</v>
      </c>
      <c r="K132">
        <v>0.79700000000000004</v>
      </c>
      <c r="L132">
        <v>0.78400000000000003</v>
      </c>
      <c r="M132" s="6">
        <f t="shared" si="16"/>
        <v>1.8000000000000016E-2</v>
      </c>
      <c r="N132" s="6">
        <f t="shared" si="17"/>
        <v>-3.400000000000003E-2</v>
      </c>
      <c r="O132" s="6">
        <f t="shared" si="18"/>
        <v>-8.0000000000000071E-3</v>
      </c>
      <c r="P132" s="6">
        <v>0.67800000000000005</v>
      </c>
      <c r="Q132" s="6">
        <v>0.66700000000000004</v>
      </c>
      <c r="R132" s="6">
        <v>0.67100000000000004</v>
      </c>
      <c r="S132" s="6">
        <v>0.71199999999999997</v>
      </c>
      <c r="T132" s="6">
        <v>0.71099999999999997</v>
      </c>
      <c r="U132" s="6">
        <v>0.71099999999999997</v>
      </c>
      <c r="V132" s="6">
        <v>0.71099999999999997</v>
      </c>
      <c r="W132" s="6">
        <f t="shared" si="19"/>
        <v>-8.0000000000000071E-3</v>
      </c>
      <c r="X132" s="6" t="s">
        <v>171</v>
      </c>
      <c r="Y132" s="6" t="str">
        <f t="shared" si="14"/>
        <v>1</v>
      </c>
      <c r="Z132" t="str">
        <f t="shared" si="15"/>
        <v>bt</v>
      </c>
      <c r="AA132" t="s">
        <v>172</v>
      </c>
    </row>
    <row r="133" spans="1:28" hidden="1" x14ac:dyDescent="0.3">
      <c r="B133" t="s">
        <v>36</v>
      </c>
      <c r="C133">
        <v>6</v>
      </c>
      <c r="D133" s="6">
        <f>VLOOKUP(C133,m_label_text!$A$2:$D$8,4,FALSE)</f>
        <v>27</v>
      </c>
      <c r="E133" s="6" t="str">
        <f>VLOOKUP(C133,m_label_text!$A$2:$D$8,3,FALSE)</f>
        <v>6: Fabric of Society</v>
      </c>
      <c r="F133">
        <v>0.72399999999999998</v>
      </c>
      <c r="G133">
        <v>0.81</v>
      </c>
      <c r="H133">
        <v>0.76500000000000001</v>
      </c>
      <c r="I133" s="6">
        <v>153</v>
      </c>
      <c r="J133" s="5">
        <v>0.69899999999999995</v>
      </c>
      <c r="K133">
        <v>0.75800000000000001</v>
      </c>
      <c r="L133">
        <v>0.72699999999999998</v>
      </c>
      <c r="M133" s="6">
        <f t="shared" si="16"/>
        <v>2.5000000000000022E-2</v>
      </c>
      <c r="N133" s="6">
        <f t="shared" si="17"/>
        <v>5.2000000000000046E-2</v>
      </c>
      <c r="O133" s="6">
        <f t="shared" si="18"/>
        <v>3.8000000000000034E-2</v>
      </c>
      <c r="P133" s="6">
        <v>0.67800000000000005</v>
      </c>
      <c r="Q133" s="6">
        <v>0.66700000000000004</v>
      </c>
      <c r="R133" s="6">
        <v>0.67100000000000004</v>
      </c>
      <c r="S133" s="6">
        <v>0.71199999999999997</v>
      </c>
      <c r="T133" s="6">
        <v>0.71099999999999997</v>
      </c>
      <c r="U133" s="6">
        <v>0.71099999999999997</v>
      </c>
      <c r="V133" s="6">
        <v>0.71099999999999997</v>
      </c>
      <c r="W133" s="6">
        <f t="shared" si="19"/>
        <v>-8.0000000000000071E-3</v>
      </c>
      <c r="X133" s="6" t="s">
        <v>171</v>
      </c>
      <c r="Y133" s="6" t="str">
        <f t="shared" si="14"/>
        <v>1</v>
      </c>
      <c r="Z133" t="str">
        <f t="shared" si="15"/>
        <v>bt</v>
      </c>
      <c r="AA133" t="s">
        <v>172</v>
      </c>
    </row>
    <row r="134" spans="1:28" hidden="1" x14ac:dyDescent="0.3">
      <c r="A134" s="3"/>
      <c r="B134" t="s">
        <v>36</v>
      </c>
      <c r="C134">
        <v>7</v>
      </c>
      <c r="D134" s="6">
        <f>VLOOKUP(C134,m_label_text!$A$2:$D$8,4,FALSE)</f>
        <v>32</v>
      </c>
      <c r="E134" s="6" t="str">
        <f>VLOOKUP(C134,m_label_text!$A$2:$D$8,3,FALSE)</f>
        <v>7: Social Group</v>
      </c>
      <c r="F134">
        <v>0.63100000000000001</v>
      </c>
      <c r="G134">
        <v>0.56999999999999995</v>
      </c>
      <c r="H134">
        <v>0.59899999999999998</v>
      </c>
      <c r="I134" s="6">
        <v>110</v>
      </c>
      <c r="J134" s="5">
        <v>0.58399999999999996</v>
      </c>
      <c r="K134">
        <v>0.53600000000000003</v>
      </c>
      <c r="L134">
        <v>0.55900000000000005</v>
      </c>
      <c r="M134" s="6">
        <f t="shared" si="16"/>
        <v>4.7000000000000042E-2</v>
      </c>
      <c r="N134" s="6">
        <f t="shared" si="17"/>
        <v>3.3999999999999919E-2</v>
      </c>
      <c r="O134" s="6">
        <f t="shared" si="18"/>
        <v>3.9999999999999925E-2</v>
      </c>
      <c r="P134" s="6">
        <v>0.67800000000000005</v>
      </c>
      <c r="Q134" s="6">
        <v>0.66700000000000004</v>
      </c>
      <c r="R134" s="6">
        <v>0.67100000000000004</v>
      </c>
      <c r="S134" s="6">
        <v>0.71199999999999997</v>
      </c>
      <c r="T134" s="6">
        <v>0.71099999999999997</v>
      </c>
      <c r="U134" s="6">
        <v>0.71099999999999997</v>
      </c>
      <c r="V134" s="6">
        <v>0.71099999999999997</v>
      </c>
      <c r="W134" s="6">
        <f t="shared" si="19"/>
        <v>-8.0000000000000071E-3</v>
      </c>
      <c r="X134" s="6" t="s">
        <v>171</v>
      </c>
      <c r="Y134" s="6" t="str">
        <f t="shared" si="14"/>
        <v>1</v>
      </c>
      <c r="Z134" t="str">
        <f t="shared" si="15"/>
        <v>bt</v>
      </c>
      <c r="AA134" t="s">
        <v>172</v>
      </c>
    </row>
    <row r="135" spans="1:28" s="3" customFormat="1" hidden="1" x14ac:dyDescent="0.3">
      <c r="A135" s="3">
        <v>8</v>
      </c>
      <c r="B135" s="3" t="s">
        <v>36</v>
      </c>
      <c r="C135" s="3">
        <v>1</v>
      </c>
      <c r="D135" s="6">
        <f>VLOOKUP(C135,m_label_text!$A$2:$D$8,4,FALSE)</f>
        <v>32</v>
      </c>
      <c r="E135" s="6" t="str">
        <f>VLOOKUP(C135,m_label_text!$A$2:$D$8,3,FALSE)</f>
        <v>1: External Relations</v>
      </c>
      <c r="F135" s="3">
        <v>0.77400000000000002</v>
      </c>
      <c r="G135" s="3">
        <v>0.75</v>
      </c>
      <c r="H135" s="3">
        <v>0.76200000000000001</v>
      </c>
      <c r="I135" s="6">
        <v>184</v>
      </c>
      <c r="J135" s="3">
        <v>0.77400000000000002</v>
      </c>
      <c r="K135" s="3">
        <v>0.73899999999999999</v>
      </c>
      <c r="L135" s="3">
        <v>0.75600000000000001</v>
      </c>
      <c r="M135" s="6">
        <f t="shared" ref="M135:M177" si="20">F135-J135</f>
        <v>0</v>
      </c>
      <c r="N135" s="6">
        <f t="shared" ref="N135:N177" si="21">G135-K135</f>
        <v>1.100000000000001E-2</v>
      </c>
      <c r="O135" s="6">
        <f t="shared" ref="O135:O177" si="22">H135-L135</f>
        <v>6.0000000000000053E-3</v>
      </c>
      <c r="P135" s="3">
        <v>0.69099999999999995</v>
      </c>
      <c r="Q135" s="3">
        <v>0.66700000000000004</v>
      </c>
      <c r="R135" s="3">
        <v>0.67700000000000005</v>
      </c>
      <c r="S135" s="3">
        <v>0.72399999999999998</v>
      </c>
      <c r="T135" s="3">
        <v>0.72899999999999998</v>
      </c>
      <c r="U135" s="3">
        <v>0.72499999999999998</v>
      </c>
      <c r="V135" s="3">
        <v>0.72899999999999998</v>
      </c>
      <c r="W135" s="6">
        <f t="shared" si="19"/>
        <v>1.0000000000000009E-2</v>
      </c>
      <c r="X135" s="6" t="s">
        <v>77</v>
      </c>
      <c r="Y135" s="6" t="str">
        <f>MID(X135, SEARCH("=", X135)+1, SEARCH("_", X135) - SEARCH("=", X135) -1)</f>
        <v>0.1</v>
      </c>
      <c r="Z135" t="str">
        <f t="shared" si="15"/>
        <v>all</v>
      </c>
      <c r="AA135" t="s">
        <v>50</v>
      </c>
      <c r="AB135" s="3">
        <v>422</v>
      </c>
    </row>
    <row r="136" spans="1:28" hidden="1" x14ac:dyDescent="0.3">
      <c r="A136" s="3">
        <v>8</v>
      </c>
      <c r="B136" t="s">
        <v>36</v>
      </c>
      <c r="C136">
        <v>2</v>
      </c>
      <c r="D136" s="6">
        <f>VLOOKUP(C136,m_label_text!$A$2:$D$8,4,FALSE)</f>
        <v>28</v>
      </c>
      <c r="E136" s="6" t="str">
        <f>VLOOKUP(C136,m_label_text!$A$2:$D$8,3,FALSE)</f>
        <v>2: Freedom and Democracy</v>
      </c>
      <c r="F136">
        <v>0.56999999999999995</v>
      </c>
      <c r="G136">
        <v>0.44600000000000001</v>
      </c>
      <c r="H136">
        <v>0.5</v>
      </c>
      <c r="I136" s="6">
        <v>104</v>
      </c>
      <c r="J136" s="5">
        <v>0.53400000000000003</v>
      </c>
      <c r="K136">
        <v>0.45500000000000002</v>
      </c>
      <c r="L136">
        <v>0.49099999999999999</v>
      </c>
      <c r="M136" s="6">
        <f t="shared" si="20"/>
        <v>3.5999999999999921E-2</v>
      </c>
      <c r="N136" s="6">
        <f t="shared" si="21"/>
        <v>-9.000000000000008E-3</v>
      </c>
      <c r="O136" s="6">
        <f t="shared" si="22"/>
        <v>9.000000000000008E-3</v>
      </c>
      <c r="P136" s="3">
        <v>0.69099999999999995</v>
      </c>
      <c r="Q136" s="3">
        <v>0.66700000000000004</v>
      </c>
      <c r="R136" s="3">
        <v>0.67700000000000005</v>
      </c>
      <c r="S136" s="3">
        <v>0.72399999999999998</v>
      </c>
      <c r="T136" s="3">
        <v>0.72899999999999998</v>
      </c>
      <c r="U136" s="3">
        <v>0.72499999999999998</v>
      </c>
      <c r="V136" s="3">
        <v>0.72899999999999998</v>
      </c>
      <c r="W136" s="6">
        <f t="shared" si="19"/>
        <v>1.0000000000000009E-2</v>
      </c>
      <c r="X136" s="6" t="s">
        <v>77</v>
      </c>
      <c r="Y136" s="6" t="str">
        <f t="shared" ref="Y136:Y199" si="23">MID(X136, SEARCH("=", X136)+1, SEARCH("_", X136) - SEARCH("=", X136) -1)</f>
        <v>0.1</v>
      </c>
      <c r="Z136" t="str">
        <f t="shared" si="15"/>
        <v>all</v>
      </c>
      <c r="AA136" t="s">
        <v>58</v>
      </c>
      <c r="AB136">
        <v>122</v>
      </c>
    </row>
    <row r="137" spans="1:28" hidden="1" x14ac:dyDescent="0.3">
      <c r="A137" s="3">
        <v>8</v>
      </c>
      <c r="B137" t="s">
        <v>36</v>
      </c>
      <c r="C137">
        <v>3</v>
      </c>
      <c r="D137" s="6">
        <f>VLOOKUP(C137,m_label_text!$A$2:$D$8,4,FALSE)</f>
        <v>25</v>
      </c>
      <c r="E137" s="6" t="str">
        <f>VLOOKUP(C137,m_label_text!$A$2:$D$8,3,FALSE)</f>
        <v>3: Political System</v>
      </c>
      <c r="F137">
        <v>0.58399999999999996</v>
      </c>
      <c r="G137">
        <v>0.57699999999999996</v>
      </c>
      <c r="H137">
        <v>0.58099999999999996</v>
      </c>
      <c r="I137" s="6">
        <v>220</v>
      </c>
      <c r="J137" s="5">
        <v>0.59899999999999998</v>
      </c>
      <c r="K137">
        <v>0.56100000000000005</v>
      </c>
      <c r="L137">
        <v>0.57899999999999996</v>
      </c>
      <c r="M137" s="6">
        <f t="shared" si="20"/>
        <v>-1.5000000000000013E-2</v>
      </c>
      <c r="N137" s="6">
        <f t="shared" si="21"/>
        <v>1.5999999999999903E-2</v>
      </c>
      <c r="O137" s="6">
        <f t="shared" si="22"/>
        <v>2.0000000000000018E-3</v>
      </c>
      <c r="P137" s="3">
        <v>0.69099999999999995</v>
      </c>
      <c r="Q137" s="3">
        <v>0.66700000000000004</v>
      </c>
      <c r="R137" s="3">
        <v>0.67700000000000005</v>
      </c>
      <c r="S137" s="3">
        <v>0.72399999999999998</v>
      </c>
      <c r="T137" s="3">
        <v>0.72899999999999998</v>
      </c>
      <c r="U137" s="3">
        <v>0.72499999999999998</v>
      </c>
      <c r="V137" s="3">
        <v>0.72899999999999998</v>
      </c>
      <c r="W137" s="6">
        <f t="shared" si="19"/>
        <v>1.0000000000000009E-2</v>
      </c>
      <c r="X137" s="6" t="s">
        <v>77</v>
      </c>
      <c r="Y137" s="6" t="str">
        <f t="shared" si="23"/>
        <v>0.1</v>
      </c>
      <c r="Z137" t="str">
        <f t="shared" si="15"/>
        <v>all</v>
      </c>
      <c r="AA137" t="s">
        <v>58</v>
      </c>
      <c r="AB137">
        <v>378</v>
      </c>
    </row>
    <row r="138" spans="1:28" hidden="1" x14ac:dyDescent="0.3">
      <c r="A138" s="3">
        <v>8</v>
      </c>
      <c r="B138" t="s">
        <v>36</v>
      </c>
      <c r="C138">
        <v>4</v>
      </c>
      <c r="D138" s="6">
        <f>VLOOKUP(C138,m_label_text!$A$2:$D$8,4,FALSE)</f>
        <v>30</v>
      </c>
      <c r="E138" s="6" t="str">
        <f>VLOOKUP(C138,m_label_text!$A$2:$D$8,3,FALSE)</f>
        <v>4: Economy</v>
      </c>
      <c r="F138">
        <v>0.76100000000000001</v>
      </c>
      <c r="G138">
        <v>0.8</v>
      </c>
      <c r="H138">
        <v>0.78</v>
      </c>
      <c r="I138" s="6">
        <v>377</v>
      </c>
      <c r="J138" s="5">
        <v>0.77200000000000002</v>
      </c>
      <c r="K138">
        <v>0.80400000000000005</v>
      </c>
      <c r="L138">
        <v>0.78700000000000003</v>
      </c>
      <c r="M138" s="6">
        <f t="shared" si="20"/>
        <v>-1.100000000000001E-2</v>
      </c>
      <c r="N138" s="6">
        <f t="shared" si="21"/>
        <v>-4.0000000000000036E-3</v>
      </c>
      <c r="O138" s="6">
        <f t="shared" si="22"/>
        <v>-7.0000000000000062E-3</v>
      </c>
      <c r="P138" s="3">
        <v>0.69099999999999995</v>
      </c>
      <c r="Q138" s="3">
        <v>0.66700000000000004</v>
      </c>
      <c r="R138" s="3">
        <v>0.67700000000000005</v>
      </c>
      <c r="S138" s="3">
        <v>0.72399999999999998</v>
      </c>
      <c r="T138" s="3">
        <v>0.72899999999999998</v>
      </c>
      <c r="U138" s="3">
        <v>0.72499999999999998</v>
      </c>
      <c r="V138" s="3">
        <v>0.72899999999999998</v>
      </c>
      <c r="W138" s="6">
        <f t="shared" si="19"/>
        <v>1.0000000000000009E-2</v>
      </c>
      <c r="X138" s="6" t="s">
        <v>77</v>
      </c>
      <c r="Y138" s="6" t="str">
        <f t="shared" si="23"/>
        <v>0.1</v>
      </c>
      <c r="Z138" t="str">
        <f t="shared" si="15"/>
        <v>all</v>
      </c>
      <c r="AA138" t="s">
        <v>58</v>
      </c>
      <c r="AB138">
        <v>870</v>
      </c>
    </row>
    <row r="139" spans="1:28" hidden="1" x14ac:dyDescent="0.3">
      <c r="A139" s="3">
        <v>8</v>
      </c>
      <c r="B139" t="s">
        <v>36</v>
      </c>
      <c r="C139">
        <v>5</v>
      </c>
      <c r="D139" s="6">
        <f>VLOOKUP(C139,m_label_text!$A$2:$D$8,4,FALSE)</f>
        <v>28</v>
      </c>
      <c r="E139" s="6" t="str">
        <f>VLOOKUP(C139,m_label_text!$A$2:$D$8,3,FALSE)</f>
        <v>5: Welfare and Quality of Life</v>
      </c>
      <c r="F139">
        <v>0.78300000000000003</v>
      </c>
      <c r="G139">
        <v>0.82599999999999996</v>
      </c>
      <c r="H139">
        <v>0.80400000000000005</v>
      </c>
      <c r="I139" s="6">
        <v>528</v>
      </c>
      <c r="J139" s="5">
        <v>0.77100000000000002</v>
      </c>
      <c r="K139">
        <v>0.79700000000000004</v>
      </c>
      <c r="L139">
        <v>0.78400000000000003</v>
      </c>
      <c r="M139" s="6">
        <f t="shared" si="20"/>
        <v>1.2000000000000011E-2</v>
      </c>
      <c r="N139" s="6">
        <f t="shared" si="21"/>
        <v>2.8999999999999915E-2</v>
      </c>
      <c r="O139" s="6">
        <f t="shared" si="22"/>
        <v>2.0000000000000018E-2</v>
      </c>
      <c r="P139" s="3">
        <v>0.69099999999999995</v>
      </c>
      <c r="Q139" s="3">
        <v>0.66700000000000004</v>
      </c>
      <c r="R139" s="3">
        <v>0.67700000000000005</v>
      </c>
      <c r="S139" s="3">
        <v>0.72399999999999998</v>
      </c>
      <c r="T139" s="3">
        <v>0.72899999999999998</v>
      </c>
      <c r="U139" s="3">
        <v>0.72499999999999998</v>
      </c>
      <c r="V139" s="3">
        <v>0.72899999999999998</v>
      </c>
      <c r="W139" s="6">
        <f t="shared" si="19"/>
        <v>1.0000000000000009E-2</v>
      </c>
      <c r="X139" s="6" t="s">
        <v>77</v>
      </c>
      <c r="Y139" s="6" t="str">
        <f t="shared" si="23"/>
        <v>0.1</v>
      </c>
      <c r="Z139" t="str">
        <f t="shared" si="15"/>
        <v>all</v>
      </c>
      <c r="AA139" t="s">
        <v>58</v>
      </c>
      <c r="AB139">
        <v>1299</v>
      </c>
    </row>
    <row r="140" spans="1:28" hidden="1" x14ac:dyDescent="0.3">
      <c r="A140" s="3">
        <v>8</v>
      </c>
      <c r="B140" t="s">
        <v>36</v>
      </c>
      <c r="C140">
        <v>6</v>
      </c>
      <c r="D140" s="6">
        <f>VLOOKUP(C140,m_label_text!$A$2:$D$8,4,FALSE)</f>
        <v>27</v>
      </c>
      <c r="E140" s="6" t="str">
        <f>VLOOKUP(C140,m_label_text!$A$2:$D$8,3,FALSE)</f>
        <v>6: Fabric of Society</v>
      </c>
      <c r="F140">
        <v>0.755</v>
      </c>
      <c r="G140">
        <v>0.75800000000000001</v>
      </c>
      <c r="H140">
        <v>0.75700000000000001</v>
      </c>
      <c r="I140" s="6">
        <v>153</v>
      </c>
      <c r="J140" s="5">
        <v>0.69899999999999995</v>
      </c>
      <c r="K140">
        <v>0.75800000000000001</v>
      </c>
      <c r="L140">
        <v>0.72699999999999998</v>
      </c>
      <c r="M140" s="6">
        <f t="shared" si="20"/>
        <v>5.600000000000005E-2</v>
      </c>
      <c r="N140" s="6">
        <f t="shared" si="21"/>
        <v>0</v>
      </c>
      <c r="O140" s="6">
        <f t="shared" si="22"/>
        <v>3.0000000000000027E-2</v>
      </c>
      <c r="P140" s="3">
        <v>0.69099999999999995</v>
      </c>
      <c r="Q140" s="3">
        <v>0.66700000000000004</v>
      </c>
      <c r="R140" s="3">
        <v>0.67700000000000005</v>
      </c>
      <c r="S140" s="3">
        <v>0.72399999999999998</v>
      </c>
      <c r="T140" s="3">
        <v>0.72899999999999998</v>
      </c>
      <c r="U140" s="3">
        <v>0.72499999999999998</v>
      </c>
      <c r="V140" s="3">
        <v>0.72899999999999998</v>
      </c>
      <c r="W140" s="6">
        <f t="shared" si="19"/>
        <v>1.0000000000000009E-2</v>
      </c>
      <c r="X140" s="6" t="s">
        <v>77</v>
      </c>
      <c r="Y140" s="6" t="str">
        <f t="shared" si="23"/>
        <v>0.1</v>
      </c>
      <c r="Z140" t="str">
        <f t="shared" si="15"/>
        <v>all</v>
      </c>
      <c r="AA140" t="s">
        <v>58</v>
      </c>
      <c r="AB140">
        <v>354</v>
      </c>
    </row>
    <row r="141" spans="1:28" hidden="1" x14ac:dyDescent="0.3">
      <c r="A141" s="3">
        <v>8</v>
      </c>
      <c r="B141" t="s">
        <v>36</v>
      </c>
      <c r="C141">
        <v>7</v>
      </c>
      <c r="D141" s="6">
        <f>VLOOKUP(C141,m_label_text!$A$2:$D$8,4,FALSE)</f>
        <v>32</v>
      </c>
      <c r="E141" s="6" t="str">
        <f>VLOOKUP(C141,m_label_text!$A$2:$D$8,3,FALSE)</f>
        <v>7: Social Group</v>
      </c>
      <c r="F141">
        <v>0.60899999999999999</v>
      </c>
      <c r="G141">
        <v>0.50900000000000001</v>
      </c>
      <c r="H141">
        <v>0.55400000000000005</v>
      </c>
      <c r="I141" s="6">
        <v>110</v>
      </c>
      <c r="J141" s="5">
        <v>0.58399999999999996</v>
      </c>
      <c r="K141">
        <v>0.53600000000000003</v>
      </c>
      <c r="L141">
        <v>0.55900000000000005</v>
      </c>
      <c r="M141" s="6">
        <f t="shared" si="20"/>
        <v>2.5000000000000022E-2</v>
      </c>
      <c r="N141" s="6">
        <f t="shared" si="21"/>
        <v>-2.7000000000000024E-2</v>
      </c>
      <c r="O141" s="6">
        <f t="shared" si="22"/>
        <v>-5.0000000000000044E-3</v>
      </c>
      <c r="P141" s="3">
        <v>0.69099999999999995</v>
      </c>
      <c r="Q141" s="3">
        <v>0.66700000000000004</v>
      </c>
      <c r="R141" s="3">
        <v>0.67700000000000005</v>
      </c>
      <c r="S141" s="3">
        <v>0.72399999999999998</v>
      </c>
      <c r="T141" s="3">
        <v>0.72899999999999998</v>
      </c>
      <c r="U141" s="3">
        <v>0.72499999999999998</v>
      </c>
      <c r="V141" s="3">
        <v>0.72899999999999998</v>
      </c>
      <c r="W141" s="6">
        <f t="shared" si="19"/>
        <v>1.0000000000000009E-2</v>
      </c>
      <c r="X141" s="6" t="s">
        <v>77</v>
      </c>
      <c r="Y141" s="6" t="str">
        <f t="shared" si="23"/>
        <v>0.1</v>
      </c>
      <c r="Z141" t="str">
        <f t="shared" si="15"/>
        <v>all</v>
      </c>
      <c r="AA141" t="s">
        <v>58</v>
      </c>
      <c r="AB141">
        <v>167</v>
      </c>
    </row>
    <row r="142" spans="1:28" s="3" customFormat="1" hidden="1" x14ac:dyDescent="0.3">
      <c r="A142" s="3">
        <v>8</v>
      </c>
      <c r="B142" s="3" t="s">
        <v>36</v>
      </c>
      <c r="C142" s="3">
        <v>1</v>
      </c>
      <c r="D142" s="6">
        <f>VLOOKUP(C142,m_label_text!$A$2:$D$8,4,FALSE)</f>
        <v>32</v>
      </c>
      <c r="E142" s="6" t="str">
        <f>VLOOKUP(C142,m_label_text!$A$2:$D$8,3,FALSE)</f>
        <v>1: External Relations</v>
      </c>
      <c r="F142" s="3">
        <v>0.77400000000000002</v>
      </c>
      <c r="G142" s="3">
        <v>0.75</v>
      </c>
      <c r="H142" s="3">
        <v>0.76200000000000001</v>
      </c>
      <c r="I142" s="6">
        <v>184</v>
      </c>
      <c r="J142" s="3">
        <v>0.77400000000000002</v>
      </c>
      <c r="K142" s="3">
        <v>0.73899999999999999</v>
      </c>
      <c r="L142" s="3">
        <v>0.75600000000000001</v>
      </c>
      <c r="M142" s="6">
        <f t="shared" si="20"/>
        <v>0</v>
      </c>
      <c r="N142" s="6">
        <f t="shared" si="21"/>
        <v>1.100000000000001E-2</v>
      </c>
      <c r="O142" s="6">
        <f t="shared" si="22"/>
        <v>6.0000000000000053E-3</v>
      </c>
      <c r="P142" s="3">
        <v>0.69099999999999995</v>
      </c>
      <c r="Q142" s="3">
        <v>0.66700000000000004</v>
      </c>
      <c r="R142" s="3">
        <v>0.67700000000000005</v>
      </c>
      <c r="S142" s="3">
        <v>0.72399999999999998</v>
      </c>
      <c r="T142" s="3">
        <v>0.72899999999999998</v>
      </c>
      <c r="U142" s="3">
        <v>0.72499999999999998</v>
      </c>
      <c r="V142" s="3">
        <v>0.72899999999999998</v>
      </c>
      <c r="W142" s="6">
        <f t="shared" si="19"/>
        <v>1.0000000000000009E-2</v>
      </c>
      <c r="X142" s="6" t="s">
        <v>78</v>
      </c>
      <c r="Y142" s="6" t="str">
        <f t="shared" si="23"/>
        <v>0.3</v>
      </c>
      <c r="Z142" t="str">
        <f t="shared" si="15"/>
        <v>all</v>
      </c>
      <c r="AA142" t="s">
        <v>58</v>
      </c>
    </row>
    <row r="143" spans="1:28" hidden="1" x14ac:dyDescent="0.3">
      <c r="A143">
        <v>9</v>
      </c>
      <c r="B143" t="s">
        <v>36</v>
      </c>
      <c r="C143">
        <v>2</v>
      </c>
      <c r="D143" s="6">
        <f>VLOOKUP(C143,m_label_text!$A$2:$D$8,4,FALSE)</f>
        <v>28</v>
      </c>
      <c r="E143" s="6" t="str">
        <f>VLOOKUP(C143,m_label_text!$A$2:$D$8,3,FALSE)</f>
        <v>2: Freedom and Democracy</v>
      </c>
      <c r="F143">
        <v>0.56999999999999995</v>
      </c>
      <c r="G143">
        <v>0.44600000000000001</v>
      </c>
      <c r="H143">
        <v>0.5</v>
      </c>
      <c r="I143" s="6">
        <v>104</v>
      </c>
      <c r="J143" s="5">
        <v>0.53400000000000003</v>
      </c>
      <c r="K143">
        <v>0.45500000000000002</v>
      </c>
      <c r="L143">
        <v>0.49099999999999999</v>
      </c>
      <c r="M143" s="6">
        <f t="shared" si="20"/>
        <v>3.5999999999999921E-2</v>
      </c>
      <c r="N143" s="6">
        <f t="shared" si="21"/>
        <v>-9.000000000000008E-3</v>
      </c>
      <c r="O143" s="6">
        <f t="shared" si="22"/>
        <v>9.000000000000008E-3</v>
      </c>
      <c r="P143" s="3">
        <v>0.69099999999999995</v>
      </c>
      <c r="Q143" s="3">
        <v>0.66700000000000004</v>
      </c>
      <c r="R143" s="3">
        <v>0.67700000000000005</v>
      </c>
      <c r="S143" s="3">
        <v>0.72399999999999998</v>
      </c>
      <c r="T143" s="3">
        <v>0.72899999999999998</v>
      </c>
      <c r="U143" s="3">
        <v>0.72499999999999998</v>
      </c>
      <c r="V143" s="3">
        <v>0.72899999999999998</v>
      </c>
      <c r="W143" s="6">
        <f t="shared" si="19"/>
        <v>1.0000000000000009E-2</v>
      </c>
      <c r="X143" s="6" t="s">
        <v>78</v>
      </c>
      <c r="Y143" s="6" t="str">
        <f t="shared" si="23"/>
        <v>0.3</v>
      </c>
      <c r="Z143" t="str">
        <f t="shared" si="15"/>
        <v>all</v>
      </c>
      <c r="AA143" t="s">
        <v>58</v>
      </c>
    </row>
    <row r="144" spans="1:28" hidden="1" x14ac:dyDescent="0.3">
      <c r="A144" s="3">
        <v>9</v>
      </c>
      <c r="B144" t="s">
        <v>36</v>
      </c>
      <c r="C144">
        <v>3</v>
      </c>
      <c r="D144" s="6">
        <f>VLOOKUP(C144,m_label_text!$A$2:$D$8,4,FALSE)</f>
        <v>25</v>
      </c>
      <c r="E144" s="6" t="str">
        <f>VLOOKUP(C144,m_label_text!$A$2:$D$8,3,FALSE)</f>
        <v>3: Political System</v>
      </c>
      <c r="F144">
        <v>0.58399999999999996</v>
      </c>
      <c r="G144">
        <v>0.57699999999999996</v>
      </c>
      <c r="H144">
        <v>0.58099999999999996</v>
      </c>
      <c r="I144" s="6">
        <v>220</v>
      </c>
      <c r="J144" s="5">
        <v>0.59899999999999998</v>
      </c>
      <c r="K144">
        <v>0.56100000000000005</v>
      </c>
      <c r="L144">
        <v>0.57899999999999996</v>
      </c>
      <c r="M144" s="6">
        <f t="shared" si="20"/>
        <v>-1.5000000000000013E-2</v>
      </c>
      <c r="N144" s="6">
        <f t="shared" si="21"/>
        <v>1.5999999999999903E-2</v>
      </c>
      <c r="O144" s="6">
        <f t="shared" si="22"/>
        <v>2.0000000000000018E-3</v>
      </c>
      <c r="P144" s="3">
        <v>0.69099999999999995</v>
      </c>
      <c r="Q144" s="3">
        <v>0.66700000000000004</v>
      </c>
      <c r="R144" s="3">
        <v>0.67700000000000005</v>
      </c>
      <c r="S144" s="3">
        <v>0.72399999999999998</v>
      </c>
      <c r="T144" s="3">
        <v>0.72899999999999998</v>
      </c>
      <c r="U144" s="3">
        <v>0.72499999999999998</v>
      </c>
      <c r="V144" s="3">
        <v>0.72899999999999998</v>
      </c>
      <c r="W144" s="6">
        <f t="shared" si="19"/>
        <v>1.0000000000000009E-2</v>
      </c>
      <c r="X144" s="6" t="s">
        <v>78</v>
      </c>
      <c r="Y144" s="6" t="str">
        <f t="shared" si="23"/>
        <v>0.3</v>
      </c>
      <c r="Z144" t="str">
        <f t="shared" si="15"/>
        <v>all</v>
      </c>
      <c r="AA144" t="s">
        <v>58</v>
      </c>
    </row>
    <row r="145" spans="1:27" hidden="1" x14ac:dyDescent="0.3">
      <c r="A145" s="3">
        <v>9</v>
      </c>
      <c r="B145" t="s">
        <v>36</v>
      </c>
      <c r="C145">
        <v>4</v>
      </c>
      <c r="D145" s="6">
        <f>VLOOKUP(C145,m_label_text!$A$2:$D$8,4,FALSE)</f>
        <v>30</v>
      </c>
      <c r="E145" s="6" t="str">
        <f>VLOOKUP(C145,m_label_text!$A$2:$D$8,3,FALSE)</f>
        <v>4: Economy</v>
      </c>
      <c r="F145">
        <v>0.76100000000000001</v>
      </c>
      <c r="G145">
        <v>0.8</v>
      </c>
      <c r="H145">
        <v>0.78</v>
      </c>
      <c r="I145" s="6">
        <v>377</v>
      </c>
      <c r="J145" s="5">
        <v>0.77200000000000002</v>
      </c>
      <c r="K145">
        <v>0.80400000000000005</v>
      </c>
      <c r="L145">
        <v>0.78700000000000003</v>
      </c>
      <c r="M145" s="6">
        <f t="shared" si="20"/>
        <v>-1.100000000000001E-2</v>
      </c>
      <c r="N145" s="6">
        <f t="shared" si="21"/>
        <v>-4.0000000000000036E-3</v>
      </c>
      <c r="O145" s="6">
        <f t="shared" si="22"/>
        <v>-7.0000000000000062E-3</v>
      </c>
      <c r="P145" s="3">
        <v>0.69099999999999995</v>
      </c>
      <c r="Q145" s="3">
        <v>0.66700000000000004</v>
      </c>
      <c r="R145" s="3">
        <v>0.67700000000000005</v>
      </c>
      <c r="S145" s="3">
        <v>0.72399999999999998</v>
      </c>
      <c r="T145" s="3">
        <v>0.72899999999999998</v>
      </c>
      <c r="U145" s="3">
        <v>0.72499999999999998</v>
      </c>
      <c r="V145" s="3">
        <v>0.72899999999999998</v>
      </c>
      <c r="W145" s="6">
        <f t="shared" si="19"/>
        <v>1.0000000000000009E-2</v>
      </c>
      <c r="X145" s="6" t="s">
        <v>78</v>
      </c>
      <c r="Y145" s="6" t="str">
        <f t="shared" si="23"/>
        <v>0.3</v>
      </c>
      <c r="Z145" t="str">
        <f t="shared" si="15"/>
        <v>all</v>
      </c>
      <c r="AA145" t="s">
        <v>58</v>
      </c>
    </row>
    <row r="146" spans="1:27" hidden="1" x14ac:dyDescent="0.3">
      <c r="A146" s="3">
        <v>9</v>
      </c>
      <c r="B146" t="s">
        <v>36</v>
      </c>
      <c r="C146">
        <v>5</v>
      </c>
      <c r="D146" s="6">
        <f>VLOOKUP(C146,m_label_text!$A$2:$D$8,4,FALSE)</f>
        <v>28</v>
      </c>
      <c r="E146" s="6" t="str">
        <f>VLOOKUP(C146,m_label_text!$A$2:$D$8,3,FALSE)</f>
        <v>5: Welfare and Quality of Life</v>
      </c>
      <c r="F146">
        <v>0.78300000000000003</v>
      </c>
      <c r="G146">
        <v>0.82599999999999996</v>
      </c>
      <c r="H146">
        <v>0.80400000000000005</v>
      </c>
      <c r="I146" s="6">
        <v>528</v>
      </c>
      <c r="J146" s="5">
        <v>0.77100000000000002</v>
      </c>
      <c r="K146">
        <v>0.79700000000000004</v>
      </c>
      <c r="L146">
        <v>0.78400000000000003</v>
      </c>
      <c r="M146" s="6">
        <f t="shared" si="20"/>
        <v>1.2000000000000011E-2</v>
      </c>
      <c r="N146" s="6">
        <f t="shared" si="21"/>
        <v>2.8999999999999915E-2</v>
      </c>
      <c r="O146" s="6">
        <f t="shared" si="22"/>
        <v>2.0000000000000018E-2</v>
      </c>
      <c r="P146" s="3">
        <v>0.69099999999999995</v>
      </c>
      <c r="Q146" s="3">
        <v>0.66700000000000004</v>
      </c>
      <c r="R146" s="3">
        <v>0.67700000000000005</v>
      </c>
      <c r="S146" s="3">
        <v>0.72399999999999998</v>
      </c>
      <c r="T146" s="3">
        <v>0.72899999999999998</v>
      </c>
      <c r="U146" s="3">
        <v>0.72499999999999998</v>
      </c>
      <c r="V146" s="3">
        <v>0.72899999999999998</v>
      </c>
      <c r="W146" s="6">
        <f t="shared" si="19"/>
        <v>1.0000000000000009E-2</v>
      </c>
      <c r="X146" s="6" t="s">
        <v>78</v>
      </c>
      <c r="Y146" s="6" t="str">
        <f t="shared" si="23"/>
        <v>0.3</v>
      </c>
      <c r="Z146" t="str">
        <f t="shared" si="15"/>
        <v>all</v>
      </c>
      <c r="AA146" t="s">
        <v>58</v>
      </c>
    </row>
    <row r="147" spans="1:27" hidden="1" x14ac:dyDescent="0.3">
      <c r="A147" s="3">
        <v>9</v>
      </c>
      <c r="B147" t="s">
        <v>36</v>
      </c>
      <c r="C147">
        <v>6</v>
      </c>
      <c r="D147" s="6">
        <f>VLOOKUP(C147,m_label_text!$A$2:$D$8,4,FALSE)</f>
        <v>27</v>
      </c>
      <c r="E147" s="6" t="str">
        <f>VLOOKUP(C147,m_label_text!$A$2:$D$8,3,FALSE)</f>
        <v>6: Fabric of Society</v>
      </c>
      <c r="F147">
        <v>0.755</v>
      </c>
      <c r="G147">
        <v>0.75800000000000001</v>
      </c>
      <c r="H147">
        <v>0.75700000000000001</v>
      </c>
      <c r="I147" s="6">
        <v>153</v>
      </c>
      <c r="J147" s="5">
        <v>0.69899999999999995</v>
      </c>
      <c r="K147">
        <v>0.75800000000000001</v>
      </c>
      <c r="L147">
        <v>0.72699999999999998</v>
      </c>
      <c r="M147" s="6">
        <f t="shared" si="20"/>
        <v>5.600000000000005E-2</v>
      </c>
      <c r="N147" s="6">
        <f t="shared" si="21"/>
        <v>0</v>
      </c>
      <c r="O147" s="6">
        <f t="shared" si="22"/>
        <v>3.0000000000000027E-2</v>
      </c>
      <c r="P147" s="3">
        <v>0.69099999999999995</v>
      </c>
      <c r="Q147" s="3">
        <v>0.66700000000000004</v>
      </c>
      <c r="R147" s="3">
        <v>0.67700000000000005</v>
      </c>
      <c r="S147" s="3">
        <v>0.72399999999999998</v>
      </c>
      <c r="T147" s="3">
        <v>0.72899999999999998</v>
      </c>
      <c r="U147" s="3">
        <v>0.72499999999999998</v>
      </c>
      <c r="V147" s="3">
        <v>0.72899999999999998</v>
      </c>
      <c r="W147" s="6">
        <f t="shared" si="19"/>
        <v>1.0000000000000009E-2</v>
      </c>
      <c r="X147" s="6" t="s">
        <v>78</v>
      </c>
      <c r="Y147" s="6" t="str">
        <f t="shared" si="23"/>
        <v>0.3</v>
      </c>
      <c r="Z147" t="str">
        <f t="shared" si="15"/>
        <v>all</v>
      </c>
      <c r="AA147" t="s">
        <v>58</v>
      </c>
    </row>
    <row r="148" spans="1:27" hidden="1" x14ac:dyDescent="0.3">
      <c r="A148" s="3">
        <v>9</v>
      </c>
      <c r="B148" t="s">
        <v>36</v>
      </c>
      <c r="C148">
        <v>7</v>
      </c>
      <c r="D148" s="6">
        <f>VLOOKUP(C148,m_label_text!$A$2:$D$8,4,FALSE)</f>
        <v>32</v>
      </c>
      <c r="E148" s="6" t="str">
        <f>VLOOKUP(C148,m_label_text!$A$2:$D$8,3,FALSE)</f>
        <v>7: Social Group</v>
      </c>
      <c r="F148">
        <v>0.60899999999999999</v>
      </c>
      <c r="G148">
        <v>0.50900000000000001</v>
      </c>
      <c r="H148">
        <v>0.55400000000000005</v>
      </c>
      <c r="I148" s="6">
        <v>110</v>
      </c>
      <c r="J148" s="5">
        <v>0.58399999999999996</v>
      </c>
      <c r="K148">
        <v>0.53600000000000003</v>
      </c>
      <c r="L148">
        <v>0.55900000000000005</v>
      </c>
      <c r="M148" s="6">
        <f t="shared" si="20"/>
        <v>2.5000000000000022E-2</v>
      </c>
      <c r="N148" s="6">
        <f t="shared" si="21"/>
        <v>-2.7000000000000024E-2</v>
      </c>
      <c r="O148" s="6">
        <f t="shared" si="22"/>
        <v>-5.0000000000000044E-3</v>
      </c>
      <c r="P148" s="3">
        <v>0.69099999999999995</v>
      </c>
      <c r="Q148" s="3">
        <v>0.66700000000000004</v>
      </c>
      <c r="R148" s="3">
        <v>0.67700000000000005</v>
      </c>
      <c r="S148" s="3">
        <v>0.72399999999999998</v>
      </c>
      <c r="T148" s="3">
        <v>0.72899999999999998</v>
      </c>
      <c r="U148" s="3">
        <v>0.72499999999999998</v>
      </c>
      <c r="V148" s="3">
        <v>0.72899999999999998</v>
      </c>
      <c r="W148" s="6">
        <f t="shared" si="19"/>
        <v>1.0000000000000009E-2</v>
      </c>
      <c r="X148" s="6" t="s">
        <v>78</v>
      </c>
      <c r="Y148" s="6" t="str">
        <f t="shared" si="23"/>
        <v>0.3</v>
      </c>
      <c r="Z148" t="str">
        <f t="shared" si="15"/>
        <v>all</v>
      </c>
      <c r="AA148" t="s">
        <v>58</v>
      </c>
    </row>
    <row r="149" spans="1:27" s="3" customFormat="1" hidden="1" x14ac:dyDescent="0.3">
      <c r="A149" s="3">
        <v>9</v>
      </c>
      <c r="B149" s="3" t="s">
        <v>36</v>
      </c>
      <c r="C149" s="3">
        <v>1</v>
      </c>
      <c r="D149" s="6">
        <f>VLOOKUP(C149,m_label_text!$A$2:$D$8,4,FALSE)</f>
        <v>32</v>
      </c>
      <c r="E149" s="6" t="str">
        <f>VLOOKUP(C149,m_label_text!$A$2:$D$8,3,FALSE)</f>
        <v>1: External Relations</v>
      </c>
      <c r="F149" s="3">
        <v>0.79800000000000004</v>
      </c>
      <c r="G149" s="3">
        <v>0.73</v>
      </c>
      <c r="H149" s="3">
        <v>0.76300000000000001</v>
      </c>
      <c r="I149" s="6">
        <v>184</v>
      </c>
      <c r="J149" s="3">
        <v>0.77400000000000002</v>
      </c>
      <c r="K149" s="3">
        <v>0.73899999999999999</v>
      </c>
      <c r="L149" s="3">
        <v>0.75600000000000001</v>
      </c>
      <c r="M149" s="6">
        <f t="shared" si="20"/>
        <v>2.4000000000000021E-2</v>
      </c>
      <c r="N149" s="6">
        <f t="shared" si="21"/>
        <v>-9.000000000000008E-3</v>
      </c>
      <c r="O149" s="6">
        <f t="shared" si="22"/>
        <v>7.0000000000000062E-3</v>
      </c>
      <c r="P149" s="3">
        <v>0.68400000000000005</v>
      </c>
      <c r="Q149" s="3">
        <v>0.66600000000000004</v>
      </c>
      <c r="R149" s="3">
        <v>0.67400000000000004</v>
      </c>
      <c r="S149" s="3">
        <v>0.72099999999999997</v>
      </c>
      <c r="T149" s="3">
        <v>0.72399999999999998</v>
      </c>
      <c r="U149" s="3">
        <v>0.72199999999999998</v>
      </c>
      <c r="V149" s="3">
        <v>0.72399999999999998</v>
      </c>
      <c r="W149" s="6">
        <f t="shared" si="19"/>
        <v>5.0000000000000044E-3</v>
      </c>
      <c r="X149" s="6" t="s">
        <v>79</v>
      </c>
      <c r="Y149" s="6" t="str">
        <f t="shared" si="23"/>
        <v>0.5</v>
      </c>
      <c r="Z149" t="str">
        <f t="shared" si="15"/>
        <v>all</v>
      </c>
      <c r="AA149" t="s">
        <v>58</v>
      </c>
    </row>
    <row r="150" spans="1:27" hidden="1" x14ac:dyDescent="0.3">
      <c r="A150" s="3">
        <v>9</v>
      </c>
      <c r="B150" t="s">
        <v>36</v>
      </c>
      <c r="C150">
        <v>2</v>
      </c>
      <c r="D150" s="6">
        <f>VLOOKUP(C150,m_label_text!$A$2:$D$8,4,FALSE)</f>
        <v>28</v>
      </c>
      <c r="E150" s="6" t="str">
        <f>VLOOKUP(C150,m_label_text!$A$2:$D$8,3,FALSE)</f>
        <v>2: Freedom and Democracy</v>
      </c>
      <c r="F150">
        <v>0.53</v>
      </c>
      <c r="G150">
        <v>0.45500000000000002</v>
      </c>
      <c r="H150">
        <v>0.49</v>
      </c>
      <c r="I150" s="6">
        <v>104</v>
      </c>
      <c r="J150" s="5">
        <v>0.53400000000000003</v>
      </c>
      <c r="K150">
        <v>0.45500000000000002</v>
      </c>
      <c r="L150">
        <v>0.49099999999999999</v>
      </c>
      <c r="M150" s="6">
        <f t="shared" si="20"/>
        <v>-4.0000000000000036E-3</v>
      </c>
      <c r="N150" s="6">
        <f t="shared" si="21"/>
        <v>0</v>
      </c>
      <c r="O150" s="6">
        <f t="shared" si="22"/>
        <v>-1.0000000000000009E-3</v>
      </c>
      <c r="P150" s="3">
        <v>0.68400000000000005</v>
      </c>
      <c r="Q150" s="3">
        <v>0.66600000000000004</v>
      </c>
      <c r="R150" s="3">
        <v>0.67400000000000004</v>
      </c>
      <c r="S150" s="3">
        <v>0.72099999999999997</v>
      </c>
      <c r="T150" s="3">
        <v>0.72399999999999998</v>
      </c>
      <c r="U150" s="3">
        <v>0.72199999999999998</v>
      </c>
      <c r="V150" s="3">
        <v>0.72399999999999998</v>
      </c>
      <c r="W150" s="6">
        <f t="shared" si="19"/>
        <v>5.0000000000000044E-3</v>
      </c>
      <c r="X150" s="6" t="s">
        <v>79</v>
      </c>
      <c r="Y150" s="6" t="str">
        <f t="shared" si="23"/>
        <v>0.5</v>
      </c>
      <c r="Z150" t="str">
        <f t="shared" si="15"/>
        <v>all</v>
      </c>
      <c r="AA150" t="s">
        <v>58</v>
      </c>
    </row>
    <row r="151" spans="1:27" hidden="1" x14ac:dyDescent="0.3">
      <c r="A151" s="3">
        <v>9</v>
      </c>
      <c r="B151" t="s">
        <v>36</v>
      </c>
      <c r="C151">
        <v>3</v>
      </c>
      <c r="D151" s="6">
        <f>VLOOKUP(C151,m_label_text!$A$2:$D$8,4,FALSE)</f>
        <v>25</v>
      </c>
      <c r="E151" s="6" t="str">
        <f>VLOOKUP(C151,m_label_text!$A$2:$D$8,3,FALSE)</f>
        <v>3: Political System</v>
      </c>
      <c r="F151">
        <v>0.58899999999999997</v>
      </c>
      <c r="G151">
        <v>0.58799999999999997</v>
      </c>
      <c r="H151">
        <v>0.58799999999999997</v>
      </c>
      <c r="I151" s="6">
        <v>220</v>
      </c>
      <c r="J151" s="5">
        <v>0.59899999999999998</v>
      </c>
      <c r="K151">
        <v>0.56100000000000005</v>
      </c>
      <c r="L151">
        <v>0.57899999999999996</v>
      </c>
      <c r="M151" s="6">
        <f t="shared" si="20"/>
        <v>-1.0000000000000009E-2</v>
      </c>
      <c r="N151" s="6">
        <f t="shared" si="21"/>
        <v>2.6999999999999913E-2</v>
      </c>
      <c r="O151" s="6">
        <f t="shared" si="22"/>
        <v>9.000000000000008E-3</v>
      </c>
      <c r="P151" s="3">
        <v>0.68400000000000005</v>
      </c>
      <c r="Q151" s="3">
        <v>0.66600000000000004</v>
      </c>
      <c r="R151" s="3">
        <v>0.67400000000000004</v>
      </c>
      <c r="S151" s="3">
        <v>0.72099999999999997</v>
      </c>
      <c r="T151" s="3">
        <v>0.72399999999999998</v>
      </c>
      <c r="U151" s="3">
        <v>0.72199999999999998</v>
      </c>
      <c r="V151" s="3">
        <v>0.72399999999999998</v>
      </c>
      <c r="W151" s="6">
        <f t="shared" si="19"/>
        <v>5.0000000000000044E-3</v>
      </c>
      <c r="X151" s="6" t="s">
        <v>79</v>
      </c>
      <c r="Y151" s="6" t="str">
        <f t="shared" si="23"/>
        <v>0.5</v>
      </c>
      <c r="Z151" t="str">
        <f t="shared" si="15"/>
        <v>all</v>
      </c>
      <c r="AA151" t="s">
        <v>58</v>
      </c>
    </row>
    <row r="152" spans="1:27" hidden="1" x14ac:dyDescent="0.3">
      <c r="A152" s="3">
        <v>9</v>
      </c>
      <c r="B152" t="s">
        <v>36</v>
      </c>
      <c r="C152">
        <v>4</v>
      </c>
      <c r="D152" s="6">
        <f>VLOOKUP(C152,m_label_text!$A$2:$D$8,4,FALSE)</f>
        <v>30</v>
      </c>
      <c r="E152" s="6" t="str">
        <f>VLOOKUP(C152,m_label_text!$A$2:$D$8,3,FALSE)</f>
        <v>4: Economy</v>
      </c>
      <c r="F152">
        <v>0.76400000000000001</v>
      </c>
      <c r="G152">
        <v>0.79200000000000004</v>
      </c>
      <c r="H152">
        <v>0.77800000000000002</v>
      </c>
      <c r="I152" s="6">
        <v>377</v>
      </c>
      <c r="J152" s="5">
        <v>0.77200000000000002</v>
      </c>
      <c r="K152">
        <v>0.80400000000000005</v>
      </c>
      <c r="L152">
        <v>0.78700000000000003</v>
      </c>
      <c r="M152" s="6">
        <f t="shared" si="20"/>
        <v>-8.0000000000000071E-3</v>
      </c>
      <c r="N152" s="6">
        <f t="shared" si="21"/>
        <v>-1.2000000000000011E-2</v>
      </c>
      <c r="O152" s="6">
        <f t="shared" si="22"/>
        <v>-9.000000000000008E-3</v>
      </c>
      <c r="P152" s="3">
        <v>0.68400000000000005</v>
      </c>
      <c r="Q152" s="3">
        <v>0.66600000000000004</v>
      </c>
      <c r="R152" s="3">
        <v>0.67400000000000004</v>
      </c>
      <c r="S152" s="3">
        <v>0.72099999999999997</v>
      </c>
      <c r="T152" s="3">
        <v>0.72399999999999998</v>
      </c>
      <c r="U152" s="3">
        <v>0.72199999999999998</v>
      </c>
      <c r="V152" s="3">
        <v>0.72399999999999998</v>
      </c>
      <c r="W152" s="6">
        <f t="shared" si="19"/>
        <v>5.0000000000000044E-3</v>
      </c>
      <c r="X152" s="6" t="s">
        <v>79</v>
      </c>
      <c r="Y152" s="6" t="str">
        <f t="shared" si="23"/>
        <v>0.5</v>
      </c>
      <c r="Z152" t="str">
        <f t="shared" ref="Z152:Z176" si="24">_xlfn.TEXTAFTER(X152,"_")</f>
        <v>all</v>
      </c>
      <c r="AA152" t="s">
        <v>58</v>
      </c>
    </row>
    <row r="153" spans="1:27" hidden="1" x14ac:dyDescent="0.3">
      <c r="A153" s="3">
        <v>9</v>
      </c>
      <c r="B153" t="s">
        <v>36</v>
      </c>
      <c r="C153">
        <v>5</v>
      </c>
      <c r="D153" s="6">
        <f>VLOOKUP(C153,m_label_text!$A$2:$D$8,4,FALSE)</f>
        <v>28</v>
      </c>
      <c r="E153" s="6" t="str">
        <f>VLOOKUP(C153,m_label_text!$A$2:$D$8,3,FALSE)</f>
        <v>5: Welfare and Quality of Life</v>
      </c>
      <c r="F153">
        <v>0.77900000000000003</v>
      </c>
      <c r="G153">
        <v>0.81599999999999995</v>
      </c>
      <c r="H153">
        <v>0.79700000000000004</v>
      </c>
      <c r="I153" s="6">
        <v>528</v>
      </c>
      <c r="J153" s="5">
        <v>0.77100000000000002</v>
      </c>
      <c r="K153">
        <v>0.79700000000000004</v>
      </c>
      <c r="L153">
        <v>0.78400000000000003</v>
      </c>
      <c r="M153" s="6">
        <f t="shared" si="20"/>
        <v>8.0000000000000071E-3</v>
      </c>
      <c r="N153" s="6">
        <f t="shared" si="21"/>
        <v>1.8999999999999906E-2</v>
      </c>
      <c r="O153" s="6">
        <f t="shared" si="22"/>
        <v>1.3000000000000012E-2</v>
      </c>
      <c r="P153" s="3">
        <v>0.68400000000000005</v>
      </c>
      <c r="Q153" s="3">
        <v>0.66600000000000004</v>
      </c>
      <c r="R153" s="3">
        <v>0.67400000000000004</v>
      </c>
      <c r="S153" s="3">
        <v>0.72099999999999997</v>
      </c>
      <c r="T153" s="3">
        <v>0.72399999999999998</v>
      </c>
      <c r="U153" s="3">
        <v>0.72199999999999998</v>
      </c>
      <c r="V153" s="3">
        <v>0.72399999999999998</v>
      </c>
      <c r="W153" s="6">
        <f t="shared" si="19"/>
        <v>5.0000000000000044E-3</v>
      </c>
      <c r="X153" s="6" t="s">
        <v>79</v>
      </c>
      <c r="Y153" s="6" t="str">
        <f t="shared" si="23"/>
        <v>0.5</v>
      </c>
      <c r="Z153" t="str">
        <f t="shared" si="24"/>
        <v>all</v>
      </c>
      <c r="AA153" t="s">
        <v>58</v>
      </c>
    </row>
    <row r="154" spans="1:27" hidden="1" x14ac:dyDescent="0.3">
      <c r="A154" s="3">
        <v>9</v>
      </c>
      <c r="B154" t="s">
        <v>36</v>
      </c>
      <c r="C154">
        <v>6</v>
      </c>
      <c r="D154" s="6">
        <f>VLOOKUP(C154,m_label_text!$A$2:$D$8,4,FALSE)</f>
        <v>27</v>
      </c>
      <c r="E154" s="6" t="str">
        <f>VLOOKUP(C154,m_label_text!$A$2:$D$8,3,FALSE)</f>
        <v>6: Fabric of Society</v>
      </c>
      <c r="F154">
        <v>0.72799999999999998</v>
      </c>
      <c r="G154">
        <v>0.76300000000000001</v>
      </c>
      <c r="H154">
        <v>0.745</v>
      </c>
      <c r="I154" s="6">
        <v>153</v>
      </c>
      <c r="J154" s="5">
        <v>0.69899999999999995</v>
      </c>
      <c r="K154">
        <v>0.75800000000000001</v>
      </c>
      <c r="L154">
        <v>0.72699999999999998</v>
      </c>
      <c r="M154" s="6">
        <f t="shared" si="20"/>
        <v>2.9000000000000026E-2</v>
      </c>
      <c r="N154" s="6">
        <f t="shared" si="21"/>
        <v>5.0000000000000044E-3</v>
      </c>
      <c r="O154" s="6">
        <f t="shared" si="22"/>
        <v>1.8000000000000016E-2</v>
      </c>
      <c r="P154" s="3">
        <v>0.68400000000000005</v>
      </c>
      <c r="Q154" s="3">
        <v>0.66600000000000004</v>
      </c>
      <c r="R154" s="3">
        <v>0.67400000000000004</v>
      </c>
      <c r="S154" s="3">
        <v>0.72099999999999997</v>
      </c>
      <c r="T154" s="3">
        <v>0.72399999999999998</v>
      </c>
      <c r="U154" s="3">
        <v>0.72199999999999998</v>
      </c>
      <c r="V154" s="3">
        <v>0.72399999999999998</v>
      </c>
      <c r="W154" s="6">
        <f t="shared" si="19"/>
        <v>5.0000000000000044E-3</v>
      </c>
      <c r="X154" s="6" t="s">
        <v>79</v>
      </c>
      <c r="Y154" s="6" t="str">
        <f t="shared" si="23"/>
        <v>0.5</v>
      </c>
      <c r="Z154" t="str">
        <f t="shared" si="24"/>
        <v>all</v>
      </c>
      <c r="AA154" t="s">
        <v>58</v>
      </c>
    </row>
    <row r="155" spans="1:27" hidden="1" x14ac:dyDescent="0.3">
      <c r="A155" s="3">
        <v>9</v>
      </c>
      <c r="B155" t="s">
        <v>36</v>
      </c>
      <c r="C155">
        <v>7</v>
      </c>
      <c r="D155" s="6">
        <f>VLOOKUP(C155,m_label_text!$A$2:$D$8,4,FALSE)</f>
        <v>32</v>
      </c>
      <c r="E155" s="6" t="str">
        <f>VLOOKUP(C155,m_label_text!$A$2:$D$8,3,FALSE)</f>
        <v>7: Social Group</v>
      </c>
      <c r="F155">
        <v>0.60399999999999998</v>
      </c>
      <c r="G155">
        <v>0.51800000000000002</v>
      </c>
      <c r="H155">
        <v>0.55800000000000005</v>
      </c>
      <c r="I155" s="6">
        <v>110</v>
      </c>
      <c r="J155" s="5">
        <v>0.58399999999999996</v>
      </c>
      <c r="K155">
        <v>0.53600000000000003</v>
      </c>
      <c r="L155">
        <v>0.55900000000000005</v>
      </c>
      <c r="M155" s="6">
        <f t="shared" si="20"/>
        <v>2.0000000000000018E-2</v>
      </c>
      <c r="N155" s="6">
        <f t="shared" si="21"/>
        <v>-1.8000000000000016E-2</v>
      </c>
      <c r="O155" s="6">
        <f t="shared" si="22"/>
        <v>-1.0000000000000009E-3</v>
      </c>
      <c r="P155" s="3">
        <v>0.68400000000000005</v>
      </c>
      <c r="Q155" s="3">
        <v>0.66600000000000004</v>
      </c>
      <c r="R155" s="3">
        <v>0.67400000000000004</v>
      </c>
      <c r="S155" s="3">
        <v>0.72099999999999997</v>
      </c>
      <c r="T155" s="3">
        <v>0.72399999999999998</v>
      </c>
      <c r="U155" s="3">
        <v>0.72199999999999998</v>
      </c>
      <c r="V155" s="3">
        <v>0.72399999999999998</v>
      </c>
      <c r="W155" s="6">
        <f t="shared" si="19"/>
        <v>5.0000000000000044E-3</v>
      </c>
      <c r="X155" s="6" t="s">
        <v>79</v>
      </c>
      <c r="Y155" s="6" t="str">
        <f t="shared" si="23"/>
        <v>0.5</v>
      </c>
      <c r="Z155" t="str">
        <f t="shared" si="24"/>
        <v>all</v>
      </c>
      <c r="AA155" t="s">
        <v>58</v>
      </c>
    </row>
    <row r="156" spans="1:27" s="3" customFormat="1" hidden="1" x14ac:dyDescent="0.3">
      <c r="A156" s="3">
        <v>9</v>
      </c>
      <c r="B156" s="3" t="s">
        <v>36</v>
      </c>
      <c r="C156" s="3">
        <v>1</v>
      </c>
      <c r="D156" s="6">
        <f>VLOOKUP(C156,m_label_text!$A$2:$D$8,4,FALSE)</f>
        <v>32</v>
      </c>
      <c r="E156" s="6" t="str">
        <f>VLOOKUP(C156,m_label_text!$A$2:$D$8,3,FALSE)</f>
        <v>1: External Relations</v>
      </c>
      <c r="F156" s="3">
        <v>0.78800000000000003</v>
      </c>
      <c r="G156" s="3">
        <v>0.74299999999999999</v>
      </c>
      <c r="H156" s="3">
        <v>0.76500000000000001</v>
      </c>
      <c r="I156" s="6">
        <v>184</v>
      </c>
      <c r="J156" s="3">
        <v>0.77400000000000002</v>
      </c>
      <c r="K156" s="3">
        <v>0.73899999999999999</v>
      </c>
      <c r="L156" s="3">
        <v>0.75600000000000001</v>
      </c>
      <c r="M156" s="6">
        <f t="shared" si="20"/>
        <v>1.4000000000000012E-2</v>
      </c>
      <c r="N156" s="6">
        <f t="shared" si="21"/>
        <v>4.0000000000000036E-3</v>
      </c>
      <c r="O156" s="6">
        <f t="shared" si="22"/>
        <v>9.000000000000008E-3</v>
      </c>
      <c r="P156" s="3">
        <v>0.68</v>
      </c>
      <c r="Q156" s="3">
        <v>0.65400000000000003</v>
      </c>
      <c r="R156" s="3">
        <v>0.66500000000000004</v>
      </c>
      <c r="S156" s="3">
        <v>0.71199999999999997</v>
      </c>
      <c r="T156" s="3">
        <v>0.71499999999999997</v>
      </c>
      <c r="U156" s="3">
        <v>0.71299999999999997</v>
      </c>
      <c r="V156" s="3">
        <v>0.71499999999999997</v>
      </c>
      <c r="W156" s="6">
        <f t="shared" si="19"/>
        <v>-4.0000000000000036E-3</v>
      </c>
      <c r="X156" s="6" t="s">
        <v>80</v>
      </c>
      <c r="Y156" s="6" t="str">
        <f t="shared" si="23"/>
        <v>0.7</v>
      </c>
      <c r="Z156" t="str">
        <f t="shared" si="24"/>
        <v>all</v>
      </c>
      <c r="AA156" t="s">
        <v>58</v>
      </c>
    </row>
    <row r="157" spans="1:27" hidden="1" x14ac:dyDescent="0.3">
      <c r="A157" s="3">
        <v>9</v>
      </c>
      <c r="B157" t="s">
        <v>36</v>
      </c>
      <c r="C157">
        <v>2</v>
      </c>
      <c r="D157" s="6">
        <f>VLOOKUP(C157,m_label_text!$A$2:$D$8,4,FALSE)</f>
        <v>28</v>
      </c>
      <c r="E157" s="6" t="str">
        <f>VLOOKUP(C157,m_label_text!$A$2:$D$8,3,FALSE)</f>
        <v>2: Freedom and Democracy</v>
      </c>
      <c r="F157">
        <v>0.53100000000000003</v>
      </c>
      <c r="G157">
        <v>0.439</v>
      </c>
      <c r="H157">
        <v>0.48099999999999998</v>
      </c>
      <c r="I157" s="6">
        <v>104</v>
      </c>
      <c r="J157" s="5">
        <v>0.53400000000000003</v>
      </c>
      <c r="K157">
        <v>0.45500000000000002</v>
      </c>
      <c r="L157">
        <v>0.49099999999999999</v>
      </c>
      <c r="M157" s="6">
        <f t="shared" si="20"/>
        <v>-3.0000000000000027E-3</v>
      </c>
      <c r="N157" s="6">
        <f t="shared" si="21"/>
        <v>-1.6000000000000014E-2</v>
      </c>
      <c r="O157" s="6">
        <f t="shared" si="22"/>
        <v>-1.0000000000000009E-2</v>
      </c>
      <c r="P157" s="3">
        <v>0.68</v>
      </c>
      <c r="Q157" s="3">
        <v>0.65400000000000003</v>
      </c>
      <c r="R157" s="3">
        <v>0.66500000000000004</v>
      </c>
      <c r="S157" s="3">
        <v>0.71199999999999997</v>
      </c>
      <c r="T157" s="3">
        <v>0.71499999999999997</v>
      </c>
      <c r="U157" s="3">
        <v>0.71299999999999997</v>
      </c>
      <c r="V157" s="3">
        <v>0.71499999999999997</v>
      </c>
      <c r="W157" s="6">
        <f t="shared" si="19"/>
        <v>-4.0000000000000036E-3</v>
      </c>
      <c r="X157" s="6" t="s">
        <v>80</v>
      </c>
      <c r="Y157" s="6" t="str">
        <f t="shared" si="23"/>
        <v>0.7</v>
      </c>
      <c r="Z157" t="str">
        <f t="shared" si="24"/>
        <v>all</v>
      </c>
      <c r="AA157" t="s">
        <v>58</v>
      </c>
    </row>
    <row r="158" spans="1:27" hidden="1" x14ac:dyDescent="0.3">
      <c r="A158">
        <v>10</v>
      </c>
      <c r="B158" t="s">
        <v>36</v>
      </c>
      <c r="C158">
        <v>3</v>
      </c>
      <c r="D158" s="6">
        <f>VLOOKUP(C158,m_label_text!$A$2:$D$8,4,FALSE)</f>
        <v>25</v>
      </c>
      <c r="E158" s="6" t="str">
        <f>VLOOKUP(C158,m_label_text!$A$2:$D$8,3,FALSE)</f>
        <v>3: Political System</v>
      </c>
      <c r="F158">
        <v>0.53800000000000003</v>
      </c>
      <c r="G158">
        <v>0.55200000000000005</v>
      </c>
      <c r="H158">
        <v>0.54500000000000004</v>
      </c>
      <c r="I158" s="6">
        <v>220</v>
      </c>
      <c r="J158">
        <v>0.59899999999999998</v>
      </c>
      <c r="K158">
        <v>0.56100000000000005</v>
      </c>
      <c r="L158">
        <v>0.57899999999999996</v>
      </c>
      <c r="M158" s="6">
        <f t="shared" si="20"/>
        <v>-6.0999999999999943E-2</v>
      </c>
      <c r="N158" s="6">
        <f t="shared" si="21"/>
        <v>-9.000000000000008E-3</v>
      </c>
      <c r="O158" s="6">
        <f t="shared" si="22"/>
        <v>-3.3999999999999919E-2</v>
      </c>
      <c r="P158" s="3">
        <v>0.68</v>
      </c>
      <c r="Q158" s="3">
        <v>0.65400000000000003</v>
      </c>
      <c r="R158" s="3">
        <v>0.66500000000000004</v>
      </c>
      <c r="S158" s="3">
        <v>0.71199999999999997</v>
      </c>
      <c r="T158" s="3">
        <v>0.71499999999999997</v>
      </c>
      <c r="U158" s="3">
        <v>0.71299999999999997</v>
      </c>
      <c r="V158" s="3">
        <v>0.71499999999999997</v>
      </c>
      <c r="W158" s="6">
        <f t="shared" si="19"/>
        <v>-4.0000000000000036E-3</v>
      </c>
      <c r="X158" s="6" t="s">
        <v>80</v>
      </c>
      <c r="Y158" s="6" t="str">
        <f t="shared" si="23"/>
        <v>0.7</v>
      </c>
      <c r="Z158" t="str">
        <f t="shared" si="24"/>
        <v>all</v>
      </c>
      <c r="AA158" t="s">
        <v>58</v>
      </c>
    </row>
    <row r="159" spans="1:27" hidden="1" x14ac:dyDescent="0.3">
      <c r="A159" s="3">
        <v>10</v>
      </c>
      <c r="B159" t="s">
        <v>36</v>
      </c>
      <c r="C159">
        <v>4</v>
      </c>
      <c r="D159" s="6">
        <f>VLOOKUP(C159,m_label_text!$A$2:$D$8,4,FALSE)</f>
        <v>30</v>
      </c>
      <c r="E159" s="6" t="str">
        <f>VLOOKUP(C159,m_label_text!$A$2:$D$8,3,FALSE)</f>
        <v>4: Economy</v>
      </c>
      <c r="F159">
        <v>0.75</v>
      </c>
      <c r="G159">
        <v>0.77800000000000002</v>
      </c>
      <c r="H159">
        <v>0.76400000000000001</v>
      </c>
      <c r="I159" s="6">
        <v>377</v>
      </c>
      <c r="J159" s="5">
        <v>0.77200000000000002</v>
      </c>
      <c r="K159">
        <v>0.80400000000000005</v>
      </c>
      <c r="L159">
        <v>0.78700000000000003</v>
      </c>
      <c r="M159" s="6">
        <f t="shared" si="20"/>
        <v>-2.200000000000002E-2</v>
      </c>
      <c r="N159" s="6">
        <f t="shared" si="21"/>
        <v>-2.6000000000000023E-2</v>
      </c>
      <c r="O159" s="6">
        <f t="shared" si="22"/>
        <v>-2.300000000000002E-2</v>
      </c>
      <c r="P159" s="3">
        <v>0.68</v>
      </c>
      <c r="Q159" s="3">
        <v>0.65400000000000003</v>
      </c>
      <c r="R159" s="3">
        <v>0.66500000000000004</v>
      </c>
      <c r="S159" s="3">
        <v>0.71199999999999997</v>
      </c>
      <c r="T159" s="3">
        <v>0.71499999999999997</v>
      </c>
      <c r="U159" s="3">
        <v>0.71299999999999997</v>
      </c>
      <c r="V159" s="3">
        <v>0.71499999999999997</v>
      </c>
      <c r="W159" s="6">
        <f t="shared" si="19"/>
        <v>-4.0000000000000036E-3</v>
      </c>
      <c r="X159" s="6" t="s">
        <v>80</v>
      </c>
      <c r="Y159" s="6" t="str">
        <f t="shared" si="23"/>
        <v>0.7</v>
      </c>
      <c r="Z159" t="str">
        <f t="shared" si="24"/>
        <v>all</v>
      </c>
      <c r="AA159" t="s">
        <v>58</v>
      </c>
    </row>
    <row r="160" spans="1:27" hidden="1" x14ac:dyDescent="0.3">
      <c r="A160" s="3">
        <v>10</v>
      </c>
      <c r="B160" t="s">
        <v>36</v>
      </c>
      <c r="C160">
        <v>5</v>
      </c>
      <c r="D160" s="6">
        <f>VLOOKUP(C160,m_label_text!$A$2:$D$8,4,FALSE)</f>
        <v>28</v>
      </c>
      <c r="E160" s="6" t="str">
        <f>VLOOKUP(C160,m_label_text!$A$2:$D$8,3,FALSE)</f>
        <v>5: Welfare and Quality of Life</v>
      </c>
      <c r="F160">
        <v>0.77800000000000002</v>
      </c>
      <c r="G160">
        <v>0.82399999999999995</v>
      </c>
      <c r="H160">
        <v>0.8</v>
      </c>
      <c r="I160" s="6">
        <v>528</v>
      </c>
      <c r="J160" s="5">
        <v>0.77100000000000002</v>
      </c>
      <c r="K160">
        <v>0.79700000000000004</v>
      </c>
      <c r="L160">
        <v>0.78400000000000003</v>
      </c>
      <c r="M160" s="6">
        <f t="shared" si="20"/>
        <v>7.0000000000000062E-3</v>
      </c>
      <c r="N160" s="6">
        <f t="shared" si="21"/>
        <v>2.6999999999999913E-2</v>
      </c>
      <c r="O160" s="6">
        <f t="shared" si="22"/>
        <v>1.6000000000000014E-2</v>
      </c>
      <c r="P160" s="3">
        <v>0.68</v>
      </c>
      <c r="Q160" s="3">
        <v>0.65400000000000003</v>
      </c>
      <c r="R160" s="3">
        <v>0.66500000000000004</v>
      </c>
      <c r="S160" s="3">
        <v>0.71199999999999997</v>
      </c>
      <c r="T160" s="3">
        <v>0.71499999999999997</v>
      </c>
      <c r="U160" s="3">
        <v>0.71299999999999997</v>
      </c>
      <c r="V160" s="3">
        <v>0.71499999999999997</v>
      </c>
      <c r="W160" s="6">
        <f t="shared" si="19"/>
        <v>-4.0000000000000036E-3</v>
      </c>
      <c r="X160" s="6" t="s">
        <v>80</v>
      </c>
      <c r="Y160" s="6" t="str">
        <f t="shared" si="23"/>
        <v>0.7</v>
      </c>
      <c r="Z160" t="str">
        <f t="shared" si="24"/>
        <v>all</v>
      </c>
      <c r="AA160" t="s">
        <v>58</v>
      </c>
    </row>
    <row r="161" spans="1:27" hidden="1" x14ac:dyDescent="0.3">
      <c r="A161" s="3">
        <v>10</v>
      </c>
      <c r="B161" t="s">
        <v>36</v>
      </c>
      <c r="C161">
        <v>6</v>
      </c>
      <c r="D161" s="6">
        <f>VLOOKUP(C161,m_label_text!$A$2:$D$8,4,FALSE)</f>
        <v>27</v>
      </c>
      <c r="E161" s="6" t="str">
        <f>VLOOKUP(C161,m_label_text!$A$2:$D$8,3,FALSE)</f>
        <v>6: Fabric of Society</v>
      </c>
      <c r="F161">
        <v>0.70499999999999996</v>
      </c>
      <c r="G161">
        <v>0.69899999999999995</v>
      </c>
      <c r="H161">
        <v>0.70199999999999996</v>
      </c>
      <c r="I161" s="6">
        <v>153</v>
      </c>
      <c r="J161" s="5">
        <v>0.69899999999999995</v>
      </c>
      <c r="K161">
        <v>0.75800000000000001</v>
      </c>
      <c r="L161">
        <v>0.72699999999999998</v>
      </c>
      <c r="M161" s="6">
        <f t="shared" si="20"/>
        <v>6.0000000000000053E-3</v>
      </c>
      <c r="N161" s="6">
        <f t="shared" si="21"/>
        <v>-5.9000000000000052E-2</v>
      </c>
      <c r="O161" s="6">
        <f t="shared" si="22"/>
        <v>-2.5000000000000022E-2</v>
      </c>
      <c r="P161" s="3">
        <v>0.68</v>
      </c>
      <c r="Q161" s="3">
        <v>0.65400000000000003</v>
      </c>
      <c r="R161" s="3">
        <v>0.66500000000000004</v>
      </c>
      <c r="S161" s="3">
        <v>0.71199999999999997</v>
      </c>
      <c r="T161" s="3">
        <v>0.71499999999999997</v>
      </c>
      <c r="U161" s="3">
        <v>0.71299999999999997</v>
      </c>
      <c r="V161" s="3">
        <v>0.71499999999999997</v>
      </c>
      <c r="W161" s="6">
        <f t="shared" si="19"/>
        <v>-4.0000000000000036E-3</v>
      </c>
      <c r="X161" s="6" t="s">
        <v>80</v>
      </c>
      <c r="Y161" s="6" t="str">
        <f t="shared" si="23"/>
        <v>0.7</v>
      </c>
      <c r="Z161" t="str">
        <f t="shared" si="24"/>
        <v>all</v>
      </c>
      <c r="AA161" t="s">
        <v>58</v>
      </c>
    </row>
    <row r="162" spans="1:27" hidden="1" x14ac:dyDescent="0.3">
      <c r="A162" s="3">
        <v>10</v>
      </c>
      <c r="B162" t="s">
        <v>36</v>
      </c>
      <c r="C162">
        <v>7</v>
      </c>
      <c r="D162" s="6">
        <f>VLOOKUP(C162,m_label_text!$A$2:$D$8,4,FALSE)</f>
        <v>32</v>
      </c>
      <c r="E162" s="6" t="str">
        <f>VLOOKUP(C162,m_label_text!$A$2:$D$8,3,FALSE)</f>
        <v>7: Social Group</v>
      </c>
      <c r="F162">
        <v>0.66900000000000004</v>
      </c>
      <c r="G162">
        <v>0.53900000000000003</v>
      </c>
      <c r="H162">
        <v>0.59699999999999998</v>
      </c>
      <c r="I162" s="6">
        <v>110</v>
      </c>
      <c r="J162" s="5">
        <v>0.58399999999999996</v>
      </c>
      <c r="K162">
        <v>0.53600000000000003</v>
      </c>
      <c r="L162">
        <v>0.55900000000000005</v>
      </c>
      <c r="M162" s="6">
        <f t="shared" si="20"/>
        <v>8.5000000000000075E-2</v>
      </c>
      <c r="N162" s="6">
        <f t="shared" si="21"/>
        <v>3.0000000000000027E-3</v>
      </c>
      <c r="O162" s="6">
        <f t="shared" si="22"/>
        <v>3.7999999999999923E-2</v>
      </c>
      <c r="P162" s="3">
        <v>0.68</v>
      </c>
      <c r="Q162" s="3">
        <v>0.65400000000000003</v>
      </c>
      <c r="R162" s="3">
        <v>0.66500000000000004</v>
      </c>
      <c r="S162" s="3">
        <v>0.71199999999999997</v>
      </c>
      <c r="T162" s="3">
        <v>0.71499999999999997</v>
      </c>
      <c r="U162" s="3">
        <v>0.71299999999999997</v>
      </c>
      <c r="V162" s="3">
        <v>0.71499999999999997</v>
      </c>
      <c r="W162" s="6">
        <f t="shared" si="19"/>
        <v>-4.0000000000000036E-3</v>
      </c>
      <c r="X162" s="6" t="s">
        <v>80</v>
      </c>
      <c r="Y162" s="6" t="str">
        <f t="shared" si="23"/>
        <v>0.7</v>
      </c>
      <c r="Z162" t="str">
        <f t="shared" si="24"/>
        <v>all</v>
      </c>
      <c r="AA162" t="s">
        <v>58</v>
      </c>
    </row>
    <row r="163" spans="1:27" s="3" customFormat="1" hidden="1" x14ac:dyDescent="0.3">
      <c r="A163" s="3">
        <v>10</v>
      </c>
      <c r="B163" s="3" t="s">
        <v>36</v>
      </c>
      <c r="C163" s="3">
        <v>1</v>
      </c>
      <c r="D163" s="6">
        <f>VLOOKUP(C163,m_label_text!$A$2:$D$8,4,FALSE)</f>
        <v>32</v>
      </c>
      <c r="E163" s="6" t="str">
        <f>VLOOKUP(C163,m_label_text!$A$2:$D$8,3,FALSE)</f>
        <v>1: External Relations</v>
      </c>
      <c r="F163" s="3">
        <v>0.80300000000000005</v>
      </c>
      <c r="G163" s="3">
        <v>0.746</v>
      </c>
      <c r="H163" s="3">
        <v>0.77400000000000002</v>
      </c>
      <c r="I163" s="6">
        <v>184</v>
      </c>
      <c r="J163" s="3">
        <v>0.77400000000000002</v>
      </c>
      <c r="K163" s="3">
        <v>0.73899999999999999</v>
      </c>
      <c r="L163" s="3">
        <v>0.75600000000000001</v>
      </c>
      <c r="M163" s="6">
        <f t="shared" si="20"/>
        <v>2.9000000000000026E-2</v>
      </c>
      <c r="N163" s="6">
        <f t="shared" si="21"/>
        <v>7.0000000000000062E-3</v>
      </c>
      <c r="O163" s="6">
        <f t="shared" si="22"/>
        <v>1.8000000000000016E-2</v>
      </c>
      <c r="P163" s="3">
        <v>0.68700000000000006</v>
      </c>
      <c r="Q163" s="3">
        <v>0.65700000000000003</v>
      </c>
      <c r="R163" s="3">
        <v>0.66900000000000004</v>
      </c>
      <c r="S163" s="3">
        <v>0.71399999999999997</v>
      </c>
      <c r="T163" s="3">
        <v>0.72099999999999997</v>
      </c>
      <c r="U163" s="3">
        <v>0.71499999999999997</v>
      </c>
      <c r="V163" s="3">
        <v>0.72099999999999997</v>
      </c>
      <c r="W163" s="6">
        <f t="shared" si="19"/>
        <v>2.0000000000000018E-3</v>
      </c>
      <c r="X163" s="6" t="s">
        <v>81</v>
      </c>
      <c r="Y163" s="6" t="str">
        <f t="shared" si="23"/>
        <v>0.9</v>
      </c>
      <c r="Z163" t="str">
        <f t="shared" si="24"/>
        <v>all</v>
      </c>
      <c r="AA163" t="s">
        <v>58</v>
      </c>
    </row>
    <row r="164" spans="1:27" hidden="1" x14ac:dyDescent="0.3">
      <c r="A164" s="3">
        <v>10</v>
      </c>
      <c r="B164" t="s">
        <v>36</v>
      </c>
      <c r="C164">
        <v>2</v>
      </c>
      <c r="D164" s="6">
        <f>VLOOKUP(C164,m_label_text!$A$2:$D$8,4,FALSE)</f>
        <v>28</v>
      </c>
      <c r="E164" s="6" t="str">
        <f>VLOOKUP(C164,m_label_text!$A$2:$D$8,3,FALSE)</f>
        <v>2: Freedom and Democracy</v>
      </c>
      <c r="F164">
        <v>0.57399999999999995</v>
      </c>
      <c r="G164">
        <v>0.433</v>
      </c>
      <c r="H164">
        <v>0.49399999999999999</v>
      </c>
      <c r="I164" s="6">
        <v>104</v>
      </c>
      <c r="J164" s="5">
        <v>0.53400000000000003</v>
      </c>
      <c r="K164">
        <v>0.45500000000000002</v>
      </c>
      <c r="L164">
        <v>0.49099999999999999</v>
      </c>
      <c r="M164" s="6">
        <f t="shared" si="20"/>
        <v>3.9999999999999925E-2</v>
      </c>
      <c r="N164" s="6">
        <f t="shared" si="21"/>
        <v>-2.200000000000002E-2</v>
      </c>
      <c r="O164" s="6">
        <f t="shared" si="22"/>
        <v>3.0000000000000027E-3</v>
      </c>
      <c r="P164" s="3">
        <v>0.68700000000000006</v>
      </c>
      <c r="Q164" s="3">
        <v>0.65700000000000003</v>
      </c>
      <c r="R164" s="3">
        <v>0.66900000000000004</v>
      </c>
      <c r="S164" s="3">
        <v>0.71399999999999997</v>
      </c>
      <c r="T164" s="3">
        <v>0.72099999999999997</v>
      </c>
      <c r="U164" s="3">
        <v>0.71499999999999997</v>
      </c>
      <c r="V164" s="3">
        <v>0.72099999999999997</v>
      </c>
      <c r="W164" s="6">
        <f t="shared" si="19"/>
        <v>2.0000000000000018E-3</v>
      </c>
      <c r="X164" s="6" t="s">
        <v>81</v>
      </c>
      <c r="Y164" s="6" t="str">
        <f t="shared" si="23"/>
        <v>0.9</v>
      </c>
      <c r="Z164" t="str">
        <f t="shared" si="24"/>
        <v>all</v>
      </c>
      <c r="AA164" t="s">
        <v>58</v>
      </c>
    </row>
    <row r="165" spans="1:27" hidden="1" x14ac:dyDescent="0.3">
      <c r="A165" s="3">
        <v>10</v>
      </c>
      <c r="B165" t="s">
        <v>36</v>
      </c>
      <c r="C165">
        <v>3</v>
      </c>
      <c r="D165" s="6">
        <f>VLOOKUP(C165,m_label_text!$A$2:$D$8,4,FALSE)</f>
        <v>25</v>
      </c>
      <c r="E165" s="6" t="str">
        <f>VLOOKUP(C165,m_label_text!$A$2:$D$8,3,FALSE)</f>
        <v>3: Political System</v>
      </c>
      <c r="F165">
        <v>0.57699999999999996</v>
      </c>
      <c r="G165">
        <v>0.50900000000000001</v>
      </c>
      <c r="H165">
        <v>0.54100000000000004</v>
      </c>
      <c r="I165" s="6">
        <v>220</v>
      </c>
      <c r="J165">
        <v>0.59899999999999998</v>
      </c>
      <c r="K165">
        <v>0.56100000000000005</v>
      </c>
      <c r="L165">
        <v>0.57899999999999996</v>
      </c>
      <c r="M165" s="6">
        <f t="shared" si="20"/>
        <v>-2.200000000000002E-2</v>
      </c>
      <c r="N165" s="6">
        <f t="shared" si="21"/>
        <v>-5.2000000000000046E-2</v>
      </c>
      <c r="O165" s="6">
        <f t="shared" si="22"/>
        <v>-3.7999999999999923E-2</v>
      </c>
      <c r="P165" s="3">
        <v>0.68700000000000006</v>
      </c>
      <c r="Q165" s="3">
        <v>0.65700000000000003</v>
      </c>
      <c r="R165" s="3">
        <v>0.66900000000000004</v>
      </c>
      <c r="S165" s="3">
        <v>0.71399999999999997</v>
      </c>
      <c r="T165" s="3">
        <v>0.72099999999999997</v>
      </c>
      <c r="U165" s="3">
        <v>0.71499999999999997</v>
      </c>
      <c r="V165" s="3">
        <v>0.72099999999999997</v>
      </c>
      <c r="W165" s="6">
        <f t="shared" si="19"/>
        <v>2.0000000000000018E-3</v>
      </c>
      <c r="X165" s="6" t="s">
        <v>81</v>
      </c>
      <c r="Y165" s="6" t="str">
        <f t="shared" si="23"/>
        <v>0.9</v>
      </c>
      <c r="Z165" t="str">
        <f t="shared" si="24"/>
        <v>all</v>
      </c>
      <c r="AA165" t="s">
        <v>58</v>
      </c>
    </row>
    <row r="166" spans="1:27" hidden="1" x14ac:dyDescent="0.3">
      <c r="A166" s="3">
        <v>10</v>
      </c>
      <c r="B166" t="s">
        <v>36</v>
      </c>
      <c r="C166">
        <v>4</v>
      </c>
      <c r="D166" s="6">
        <f>VLOOKUP(C166,m_label_text!$A$2:$D$8,4,FALSE)</f>
        <v>30</v>
      </c>
      <c r="E166" s="6" t="str">
        <f>VLOOKUP(C166,m_label_text!$A$2:$D$8,3,FALSE)</f>
        <v>4: Economy</v>
      </c>
      <c r="F166">
        <v>0.754</v>
      </c>
      <c r="G166">
        <v>0.83099999999999996</v>
      </c>
      <c r="H166">
        <v>0.79100000000000004</v>
      </c>
      <c r="I166" s="6">
        <v>377</v>
      </c>
      <c r="J166" s="5">
        <v>0.77200000000000002</v>
      </c>
      <c r="K166">
        <v>0.80400000000000005</v>
      </c>
      <c r="L166">
        <v>0.78700000000000003</v>
      </c>
      <c r="M166" s="6">
        <f t="shared" si="20"/>
        <v>-1.8000000000000016E-2</v>
      </c>
      <c r="N166" s="6">
        <f t="shared" si="21"/>
        <v>2.6999999999999913E-2</v>
      </c>
      <c r="O166" s="6">
        <f t="shared" si="22"/>
        <v>4.0000000000000036E-3</v>
      </c>
      <c r="P166" s="3">
        <v>0.68700000000000006</v>
      </c>
      <c r="Q166" s="3">
        <v>0.65700000000000003</v>
      </c>
      <c r="R166" s="3">
        <v>0.66900000000000004</v>
      </c>
      <c r="S166" s="3">
        <v>0.71399999999999997</v>
      </c>
      <c r="T166" s="3">
        <v>0.72099999999999997</v>
      </c>
      <c r="U166" s="3">
        <v>0.71499999999999997</v>
      </c>
      <c r="V166" s="3">
        <v>0.72099999999999997</v>
      </c>
      <c r="W166" s="6">
        <f t="shared" si="19"/>
        <v>2.0000000000000018E-3</v>
      </c>
      <c r="X166" s="6" t="s">
        <v>81</v>
      </c>
      <c r="Y166" s="6" t="str">
        <f t="shared" si="23"/>
        <v>0.9</v>
      </c>
      <c r="Z166" t="str">
        <f t="shared" si="24"/>
        <v>all</v>
      </c>
      <c r="AA166" t="s">
        <v>58</v>
      </c>
    </row>
    <row r="167" spans="1:27" hidden="1" x14ac:dyDescent="0.3">
      <c r="A167" s="3">
        <v>10</v>
      </c>
      <c r="B167" t="s">
        <v>36</v>
      </c>
      <c r="C167">
        <v>5</v>
      </c>
      <c r="D167" s="6">
        <f>VLOOKUP(C167,m_label_text!$A$2:$D$8,4,FALSE)</f>
        <v>28</v>
      </c>
      <c r="E167" s="6" t="str">
        <f>VLOOKUP(C167,m_label_text!$A$2:$D$8,3,FALSE)</f>
        <v>5: Welfare and Quality of Life</v>
      </c>
      <c r="F167">
        <v>0.755</v>
      </c>
      <c r="G167">
        <v>0.81299999999999994</v>
      </c>
      <c r="H167">
        <v>0.78300000000000003</v>
      </c>
      <c r="I167" s="6">
        <v>528</v>
      </c>
      <c r="J167" s="5">
        <v>0.77100000000000002</v>
      </c>
      <c r="K167">
        <v>0.79700000000000004</v>
      </c>
      <c r="L167">
        <v>0.78400000000000003</v>
      </c>
      <c r="M167" s="6">
        <f t="shared" si="20"/>
        <v>-1.6000000000000014E-2</v>
      </c>
      <c r="N167" s="6">
        <f t="shared" si="21"/>
        <v>1.5999999999999903E-2</v>
      </c>
      <c r="O167" s="6">
        <f t="shared" si="22"/>
        <v>-1.0000000000000009E-3</v>
      </c>
      <c r="P167" s="3">
        <v>0.68700000000000006</v>
      </c>
      <c r="Q167" s="3">
        <v>0.65700000000000003</v>
      </c>
      <c r="R167" s="3">
        <v>0.66900000000000004</v>
      </c>
      <c r="S167" s="3">
        <v>0.71399999999999997</v>
      </c>
      <c r="T167" s="3">
        <v>0.72099999999999997</v>
      </c>
      <c r="U167" s="3">
        <v>0.71499999999999997</v>
      </c>
      <c r="V167" s="3">
        <v>0.72099999999999997</v>
      </c>
      <c r="W167" s="6">
        <f t="shared" si="19"/>
        <v>2.0000000000000018E-3</v>
      </c>
      <c r="X167" s="6" t="s">
        <v>81</v>
      </c>
      <c r="Y167" s="6" t="str">
        <f t="shared" si="23"/>
        <v>0.9</v>
      </c>
      <c r="Z167" t="str">
        <f t="shared" si="24"/>
        <v>all</v>
      </c>
      <c r="AA167" t="s">
        <v>58</v>
      </c>
    </row>
    <row r="168" spans="1:27" hidden="1" x14ac:dyDescent="0.3">
      <c r="A168" s="3">
        <v>10</v>
      </c>
      <c r="B168" t="s">
        <v>36</v>
      </c>
      <c r="C168">
        <v>6</v>
      </c>
      <c r="D168" s="6">
        <f>VLOOKUP(C168,m_label_text!$A$2:$D$8,4,FALSE)</f>
        <v>27</v>
      </c>
      <c r="E168" s="6" t="str">
        <f>VLOOKUP(C168,m_label_text!$A$2:$D$8,3,FALSE)</f>
        <v>6: Fabric of Society</v>
      </c>
      <c r="F168">
        <v>0.73899999999999999</v>
      </c>
      <c r="G168">
        <v>0.73399999999999999</v>
      </c>
      <c r="H168">
        <v>0.73699999999999999</v>
      </c>
      <c r="I168" s="6">
        <v>153</v>
      </c>
      <c r="J168" s="5">
        <v>0.69899999999999995</v>
      </c>
      <c r="K168">
        <v>0.75800000000000001</v>
      </c>
      <c r="L168">
        <v>0.72699999999999998</v>
      </c>
      <c r="M168" s="6">
        <f t="shared" si="20"/>
        <v>4.0000000000000036E-2</v>
      </c>
      <c r="N168" s="6">
        <f t="shared" si="21"/>
        <v>-2.4000000000000021E-2</v>
      </c>
      <c r="O168" s="6">
        <f t="shared" si="22"/>
        <v>1.0000000000000009E-2</v>
      </c>
      <c r="P168" s="3">
        <v>0.68700000000000006</v>
      </c>
      <c r="Q168" s="3">
        <v>0.65700000000000003</v>
      </c>
      <c r="R168" s="3">
        <v>0.66900000000000004</v>
      </c>
      <c r="S168" s="3">
        <v>0.71399999999999997</v>
      </c>
      <c r="T168" s="3">
        <v>0.72099999999999997</v>
      </c>
      <c r="U168" s="3">
        <v>0.71499999999999997</v>
      </c>
      <c r="V168" s="3">
        <v>0.72099999999999997</v>
      </c>
      <c r="W168" s="6">
        <f t="shared" si="19"/>
        <v>2.0000000000000018E-3</v>
      </c>
      <c r="X168" s="6" t="s">
        <v>81</v>
      </c>
      <c r="Y168" s="6" t="str">
        <f t="shared" si="23"/>
        <v>0.9</v>
      </c>
      <c r="Z168" t="str">
        <f t="shared" si="24"/>
        <v>all</v>
      </c>
      <c r="AA168" t="s">
        <v>58</v>
      </c>
    </row>
    <row r="169" spans="1:27" hidden="1" x14ac:dyDescent="0.3">
      <c r="A169" s="3">
        <v>10</v>
      </c>
      <c r="B169" t="s">
        <v>36</v>
      </c>
      <c r="C169">
        <v>7</v>
      </c>
      <c r="D169" s="6">
        <f>VLOOKUP(C169,m_label_text!$A$2:$D$8,4,FALSE)</f>
        <v>32</v>
      </c>
      <c r="E169" s="6" t="str">
        <f>VLOOKUP(C169,m_label_text!$A$2:$D$8,3,FALSE)</f>
        <v>7: Social Group</v>
      </c>
      <c r="F169">
        <v>0.60299999999999998</v>
      </c>
      <c r="G169">
        <v>0.53</v>
      </c>
      <c r="H169">
        <v>0.56499999999999995</v>
      </c>
      <c r="I169" s="6">
        <v>110</v>
      </c>
      <c r="J169" s="5">
        <v>0.58399999999999996</v>
      </c>
      <c r="K169">
        <v>0.53600000000000003</v>
      </c>
      <c r="L169">
        <v>0.55900000000000005</v>
      </c>
      <c r="M169" s="6">
        <f t="shared" si="20"/>
        <v>1.9000000000000017E-2</v>
      </c>
      <c r="N169" s="6">
        <f t="shared" si="21"/>
        <v>-6.0000000000000053E-3</v>
      </c>
      <c r="O169" s="6">
        <f t="shared" si="22"/>
        <v>5.9999999999998943E-3</v>
      </c>
      <c r="P169" s="3">
        <v>0.68700000000000006</v>
      </c>
      <c r="Q169" s="3">
        <v>0.65700000000000003</v>
      </c>
      <c r="R169" s="3">
        <v>0.66900000000000004</v>
      </c>
      <c r="S169" s="3">
        <v>0.71399999999999997</v>
      </c>
      <c r="T169" s="3">
        <v>0.72099999999999997</v>
      </c>
      <c r="U169" s="3">
        <v>0.71499999999999997</v>
      </c>
      <c r="V169" s="3">
        <v>0.72099999999999997</v>
      </c>
      <c r="W169" s="6">
        <f t="shared" si="19"/>
        <v>2.0000000000000018E-3</v>
      </c>
      <c r="X169" s="6" t="s">
        <v>81</v>
      </c>
      <c r="Y169" s="6" t="str">
        <f t="shared" si="23"/>
        <v>0.9</v>
      </c>
      <c r="Z169" t="str">
        <f t="shared" si="24"/>
        <v>all</v>
      </c>
      <c r="AA169" t="s">
        <v>58</v>
      </c>
    </row>
    <row r="170" spans="1:27" s="3" customFormat="1" hidden="1" x14ac:dyDescent="0.3">
      <c r="A170" s="3">
        <v>11</v>
      </c>
      <c r="B170" s="3" t="s">
        <v>36</v>
      </c>
      <c r="C170" s="3">
        <v>1</v>
      </c>
      <c r="D170" s="6">
        <f>VLOOKUP(C170,m_label_text!$A$2:$D$8,4,FALSE)</f>
        <v>32</v>
      </c>
      <c r="E170" s="6" t="str">
        <f>VLOOKUP(C170,m_label_text!$A$2:$D$8,3,FALSE)</f>
        <v>1: External Relations</v>
      </c>
      <c r="F170" s="3">
        <v>0.746</v>
      </c>
      <c r="G170" s="3">
        <v>0.754</v>
      </c>
      <c r="H170" s="3">
        <v>0.75</v>
      </c>
      <c r="I170" s="3">
        <v>184</v>
      </c>
      <c r="J170" s="3">
        <v>0.77400000000000002</v>
      </c>
      <c r="K170" s="3">
        <v>0.73899999999999999</v>
      </c>
      <c r="L170" s="3">
        <v>0.75600000000000001</v>
      </c>
      <c r="M170" s="3">
        <f t="shared" si="20"/>
        <v>-2.8000000000000025E-2</v>
      </c>
      <c r="N170" s="3">
        <f t="shared" si="21"/>
        <v>1.5000000000000013E-2</v>
      </c>
      <c r="O170" s="3">
        <f t="shared" si="22"/>
        <v>-6.0000000000000053E-3</v>
      </c>
      <c r="P170" s="3">
        <v>0.68100000000000005</v>
      </c>
      <c r="Q170" s="3">
        <v>0.65</v>
      </c>
      <c r="R170" s="3">
        <v>0.66200000000000003</v>
      </c>
      <c r="S170" s="3">
        <v>0.71099999999999997</v>
      </c>
      <c r="T170" s="3">
        <v>0.71699999999999997</v>
      </c>
      <c r="U170" s="3">
        <v>0.71199999999999997</v>
      </c>
      <c r="V170" s="3">
        <v>0.71699999999999997</v>
      </c>
      <c r="W170" s="6">
        <f t="shared" si="19"/>
        <v>-2.0000000000000018E-3</v>
      </c>
      <c r="X170" s="3" t="s">
        <v>82</v>
      </c>
      <c r="Y170" s="6" t="str">
        <f t="shared" si="23"/>
        <v>1</v>
      </c>
      <c r="Z170" s="3" t="str">
        <f t="shared" si="24"/>
        <v>all</v>
      </c>
      <c r="AA170" s="3" t="s">
        <v>58</v>
      </c>
    </row>
    <row r="171" spans="1:27" hidden="1" x14ac:dyDescent="0.3">
      <c r="A171" s="3">
        <v>11</v>
      </c>
      <c r="B171" t="s">
        <v>36</v>
      </c>
      <c r="C171">
        <v>2</v>
      </c>
      <c r="D171" s="6">
        <f>VLOOKUP(C171,m_label_text!$A$2:$D$8,4,FALSE)</f>
        <v>28</v>
      </c>
      <c r="E171" s="6" t="str">
        <f>VLOOKUP(C171,m_label_text!$A$2:$D$8,3,FALSE)</f>
        <v>2: Freedom and Democracy</v>
      </c>
      <c r="F171">
        <v>0.55800000000000005</v>
      </c>
      <c r="G171">
        <v>0.40100000000000002</v>
      </c>
      <c r="H171">
        <v>0.46600000000000003</v>
      </c>
      <c r="I171" s="6">
        <v>104</v>
      </c>
      <c r="J171" s="5">
        <v>0.53400000000000003</v>
      </c>
      <c r="K171">
        <v>0.45500000000000002</v>
      </c>
      <c r="L171">
        <v>0.49099999999999999</v>
      </c>
      <c r="M171" s="6">
        <f t="shared" si="20"/>
        <v>2.4000000000000021E-2</v>
      </c>
      <c r="N171" s="6">
        <f t="shared" si="21"/>
        <v>-5.3999999999999992E-2</v>
      </c>
      <c r="O171" s="6">
        <f t="shared" si="22"/>
        <v>-2.4999999999999967E-2</v>
      </c>
      <c r="P171">
        <v>0.68100000000000005</v>
      </c>
      <c r="Q171">
        <v>0.65</v>
      </c>
      <c r="R171">
        <v>0.66200000000000003</v>
      </c>
      <c r="S171">
        <v>0.71099999999999997</v>
      </c>
      <c r="T171">
        <v>0.71699999999999997</v>
      </c>
      <c r="U171">
        <v>0.71199999999999997</v>
      </c>
      <c r="V171">
        <v>0.71699999999999997</v>
      </c>
      <c r="W171" s="6">
        <f t="shared" si="19"/>
        <v>-2.0000000000000018E-3</v>
      </c>
      <c r="X171" s="3" t="s">
        <v>82</v>
      </c>
      <c r="Y171" s="6" t="str">
        <f t="shared" si="23"/>
        <v>1</v>
      </c>
      <c r="Z171" t="str">
        <f t="shared" si="24"/>
        <v>all</v>
      </c>
      <c r="AA171" t="s">
        <v>58</v>
      </c>
    </row>
    <row r="172" spans="1:27" hidden="1" x14ac:dyDescent="0.3">
      <c r="A172" s="3">
        <v>11</v>
      </c>
      <c r="B172" t="s">
        <v>36</v>
      </c>
      <c r="C172">
        <v>3</v>
      </c>
      <c r="D172" s="6">
        <f>VLOOKUP(C172,m_label_text!$A$2:$D$8,4,FALSE)</f>
        <v>25</v>
      </c>
      <c r="E172" s="6" t="str">
        <f>VLOOKUP(C172,m_label_text!$A$2:$D$8,3,FALSE)</f>
        <v>3: Political System</v>
      </c>
      <c r="F172">
        <v>0.57799999999999996</v>
      </c>
      <c r="G172">
        <v>0.55900000000000005</v>
      </c>
      <c r="H172">
        <v>0.56899999999999995</v>
      </c>
      <c r="I172" s="6">
        <v>220</v>
      </c>
      <c r="J172">
        <v>0.59899999999999998</v>
      </c>
      <c r="K172">
        <v>0.56100000000000005</v>
      </c>
      <c r="L172">
        <v>0.57899999999999996</v>
      </c>
      <c r="M172" s="6">
        <f t="shared" si="20"/>
        <v>-2.1000000000000019E-2</v>
      </c>
      <c r="N172" s="6">
        <f t="shared" si="21"/>
        <v>-2.0000000000000018E-3</v>
      </c>
      <c r="O172" s="6">
        <f t="shared" si="22"/>
        <v>-1.0000000000000009E-2</v>
      </c>
      <c r="P172">
        <v>0.68100000000000005</v>
      </c>
      <c r="Q172">
        <v>0.65</v>
      </c>
      <c r="R172">
        <v>0.66200000000000003</v>
      </c>
      <c r="S172">
        <v>0.71099999999999997</v>
      </c>
      <c r="T172">
        <v>0.71699999999999997</v>
      </c>
      <c r="U172">
        <v>0.71199999999999997</v>
      </c>
      <c r="V172">
        <v>0.71699999999999997</v>
      </c>
      <c r="W172" s="6">
        <f t="shared" si="19"/>
        <v>-2.0000000000000018E-3</v>
      </c>
      <c r="X172" s="3" t="s">
        <v>82</v>
      </c>
      <c r="Y172" s="6" t="str">
        <f t="shared" si="23"/>
        <v>1</v>
      </c>
      <c r="Z172" t="str">
        <f t="shared" si="24"/>
        <v>all</v>
      </c>
      <c r="AA172" t="s">
        <v>58</v>
      </c>
    </row>
    <row r="173" spans="1:27" hidden="1" x14ac:dyDescent="0.3">
      <c r="A173" s="3">
        <v>11</v>
      </c>
      <c r="B173" t="s">
        <v>36</v>
      </c>
      <c r="C173">
        <v>4</v>
      </c>
      <c r="D173" s="6">
        <f>VLOOKUP(C173,m_label_text!$A$2:$D$8,4,FALSE)</f>
        <v>30</v>
      </c>
      <c r="E173" s="6" t="str">
        <f>VLOOKUP(C173,m_label_text!$A$2:$D$8,3,FALSE)</f>
        <v>4: Economy</v>
      </c>
      <c r="F173">
        <v>0.76300000000000001</v>
      </c>
      <c r="G173">
        <v>0.78300000000000003</v>
      </c>
      <c r="H173">
        <v>0.77300000000000002</v>
      </c>
      <c r="I173" s="6">
        <v>377</v>
      </c>
      <c r="J173" s="5">
        <v>0.77200000000000002</v>
      </c>
      <c r="K173">
        <v>0.80400000000000005</v>
      </c>
      <c r="L173">
        <v>0.78700000000000003</v>
      </c>
      <c r="M173" s="6">
        <f t="shared" si="20"/>
        <v>-9.000000000000008E-3</v>
      </c>
      <c r="N173" s="6">
        <f t="shared" si="21"/>
        <v>-2.1000000000000019E-2</v>
      </c>
      <c r="O173" s="6">
        <f t="shared" si="22"/>
        <v>-1.4000000000000012E-2</v>
      </c>
      <c r="P173">
        <v>0.68100000000000005</v>
      </c>
      <c r="Q173">
        <v>0.65</v>
      </c>
      <c r="R173">
        <v>0.66200000000000003</v>
      </c>
      <c r="S173">
        <v>0.71099999999999997</v>
      </c>
      <c r="T173">
        <v>0.71699999999999997</v>
      </c>
      <c r="U173">
        <v>0.71199999999999997</v>
      </c>
      <c r="V173">
        <v>0.71699999999999997</v>
      </c>
      <c r="W173" s="6">
        <f t="shared" si="19"/>
        <v>-2.0000000000000018E-3</v>
      </c>
      <c r="X173" s="3" t="s">
        <v>82</v>
      </c>
      <c r="Y173" s="6" t="str">
        <f t="shared" si="23"/>
        <v>1</v>
      </c>
      <c r="Z173" t="str">
        <f t="shared" si="24"/>
        <v>all</v>
      </c>
      <c r="AA173" t="s">
        <v>58</v>
      </c>
    </row>
    <row r="174" spans="1:27" hidden="1" x14ac:dyDescent="0.3">
      <c r="A174" s="3">
        <v>11</v>
      </c>
      <c r="B174" t="s">
        <v>36</v>
      </c>
      <c r="C174">
        <v>5</v>
      </c>
      <c r="D174" s="6">
        <f>VLOOKUP(C174,m_label_text!$A$2:$D$8,4,FALSE)</f>
        <v>28</v>
      </c>
      <c r="E174" s="6" t="str">
        <f>VLOOKUP(C174,m_label_text!$A$2:$D$8,3,FALSE)</f>
        <v>5: Welfare and Quality of Life</v>
      </c>
      <c r="F174">
        <v>0.752</v>
      </c>
      <c r="G174">
        <v>0.82199999999999995</v>
      </c>
      <c r="H174">
        <v>0.78600000000000003</v>
      </c>
      <c r="I174" s="6">
        <v>528</v>
      </c>
      <c r="J174" s="5">
        <v>0.77100000000000002</v>
      </c>
      <c r="K174">
        <v>0.79700000000000004</v>
      </c>
      <c r="L174">
        <v>0.78400000000000003</v>
      </c>
      <c r="M174" s="6">
        <f t="shared" si="20"/>
        <v>-1.9000000000000017E-2</v>
      </c>
      <c r="N174" s="6">
        <f t="shared" si="21"/>
        <v>2.4999999999999911E-2</v>
      </c>
      <c r="O174" s="6">
        <f t="shared" si="22"/>
        <v>2.0000000000000018E-3</v>
      </c>
      <c r="P174">
        <v>0.68100000000000005</v>
      </c>
      <c r="Q174">
        <v>0.65</v>
      </c>
      <c r="R174">
        <v>0.66200000000000003</v>
      </c>
      <c r="S174">
        <v>0.71099999999999997</v>
      </c>
      <c r="T174">
        <v>0.71699999999999997</v>
      </c>
      <c r="U174">
        <v>0.71199999999999997</v>
      </c>
      <c r="V174">
        <v>0.71699999999999997</v>
      </c>
      <c r="W174" s="6">
        <f t="shared" si="19"/>
        <v>-2.0000000000000018E-3</v>
      </c>
      <c r="X174" s="3" t="s">
        <v>82</v>
      </c>
      <c r="Y174" s="6" t="str">
        <f t="shared" si="23"/>
        <v>1</v>
      </c>
      <c r="Z174" t="str">
        <f t="shared" si="24"/>
        <v>all</v>
      </c>
      <c r="AA174" t="s">
        <v>58</v>
      </c>
    </row>
    <row r="175" spans="1:27" hidden="1" x14ac:dyDescent="0.3">
      <c r="A175" s="3">
        <v>11</v>
      </c>
      <c r="B175" t="s">
        <v>36</v>
      </c>
      <c r="C175">
        <v>6</v>
      </c>
      <c r="D175" s="6">
        <f>VLOOKUP(C175,m_label_text!$A$2:$D$8,4,FALSE)</f>
        <v>27</v>
      </c>
      <c r="E175" s="6" t="str">
        <f>VLOOKUP(C175,m_label_text!$A$2:$D$8,3,FALSE)</f>
        <v>6: Fabric of Society</v>
      </c>
      <c r="F175">
        <v>0.75600000000000001</v>
      </c>
      <c r="G175">
        <v>0.78400000000000003</v>
      </c>
      <c r="H175">
        <v>0.77</v>
      </c>
      <c r="I175" s="6">
        <v>153</v>
      </c>
      <c r="J175" s="5">
        <v>0.69899999999999995</v>
      </c>
      <c r="K175">
        <v>0.75800000000000001</v>
      </c>
      <c r="L175">
        <v>0.72699999999999998</v>
      </c>
      <c r="M175" s="6">
        <f t="shared" si="20"/>
        <v>5.7000000000000051E-2</v>
      </c>
      <c r="N175" s="6">
        <f t="shared" si="21"/>
        <v>2.6000000000000023E-2</v>
      </c>
      <c r="O175" s="6">
        <f t="shared" si="22"/>
        <v>4.3000000000000038E-2</v>
      </c>
      <c r="P175">
        <v>0.68100000000000005</v>
      </c>
      <c r="Q175">
        <v>0.65</v>
      </c>
      <c r="R175">
        <v>0.66200000000000003</v>
      </c>
      <c r="S175">
        <v>0.71099999999999997</v>
      </c>
      <c r="T175">
        <v>0.71699999999999997</v>
      </c>
      <c r="U175">
        <v>0.71199999999999997</v>
      </c>
      <c r="V175">
        <v>0.71699999999999997</v>
      </c>
      <c r="W175" s="6">
        <f t="shared" si="19"/>
        <v>-2.0000000000000018E-3</v>
      </c>
      <c r="X175" s="3" t="s">
        <v>82</v>
      </c>
      <c r="Y175" s="6" t="str">
        <f t="shared" si="23"/>
        <v>1</v>
      </c>
      <c r="Z175" t="str">
        <f t="shared" si="24"/>
        <v>all</v>
      </c>
      <c r="AA175" t="s">
        <v>58</v>
      </c>
    </row>
    <row r="176" spans="1:27" hidden="1" x14ac:dyDescent="0.3">
      <c r="A176" s="3">
        <v>11</v>
      </c>
      <c r="B176" t="s">
        <v>36</v>
      </c>
      <c r="C176">
        <v>7</v>
      </c>
      <c r="D176" s="6">
        <f>VLOOKUP(C176,m_label_text!$A$2:$D$8,4,FALSE)</f>
        <v>32</v>
      </c>
      <c r="E176" s="6" t="str">
        <f>VLOOKUP(C176,m_label_text!$A$2:$D$8,3,FALSE)</f>
        <v>7: Social Group</v>
      </c>
      <c r="F176">
        <v>0.61699999999999999</v>
      </c>
      <c r="G176">
        <v>0.44800000000000001</v>
      </c>
      <c r="H176">
        <v>0.51900000000000002</v>
      </c>
      <c r="I176" s="6">
        <v>110</v>
      </c>
      <c r="J176" s="5">
        <v>0.58399999999999996</v>
      </c>
      <c r="K176">
        <v>0.53600000000000003</v>
      </c>
      <c r="L176">
        <v>0.55900000000000005</v>
      </c>
      <c r="M176" s="6">
        <f t="shared" si="20"/>
        <v>3.3000000000000029E-2</v>
      </c>
      <c r="N176" s="6">
        <f t="shared" si="21"/>
        <v>-8.8000000000000023E-2</v>
      </c>
      <c r="O176" s="6">
        <f t="shared" si="22"/>
        <v>-4.0000000000000036E-2</v>
      </c>
      <c r="P176">
        <v>0.68100000000000005</v>
      </c>
      <c r="Q176">
        <v>0.65</v>
      </c>
      <c r="R176">
        <v>0.66200000000000003</v>
      </c>
      <c r="S176">
        <v>0.71099999999999997</v>
      </c>
      <c r="T176">
        <v>0.71699999999999997</v>
      </c>
      <c r="U176">
        <v>0.71199999999999997</v>
      </c>
      <c r="V176">
        <v>0.71699999999999997</v>
      </c>
      <c r="W176" s="6">
        <f t="shared" si="19"/>
        <v>-2.0000000000000018E-3</v>
      </c>
      <c r="X176" s="3" t="s">
        <v>82</v>
      </c>
      <c r="Y176" s="6" t="str">
        <f t="shared" si="23"/>
        <v>1</v>
      </c>
      <c r="Z176" t="str">
        <f t="shared" si="24"/>
        <v>all</v>
      </c>
      <c r="AA176" t="s">
        <v>58</v>
      </c>
    </row>
    <row r="177" spans="1:28" hidden="1" x14ac:dyDescent="0.3">
      <c r="A177" s="6">
        <v>1</v>
      </c>
      <c r="B177" s="6" t="s">
        <v>18</v>
      </c>
      <c r="C177" s="6">
        <v>0</v>
      </c>
      <c r="D177" s="13">
        <f>VLOOKUP(C177,f_label_text!$A$2:$D$16,4,FALSE)</f>
        <v>255.2</v>
      </c>
      <c r="E177" s="3" t="str">
        <f>VLOOKUP(C177,f_label_text!$A$1:$D$16,3,FALSE)</f>
        <v xml:space="preserve">0: Other     </v>
      </c>
      <c r="F177" s="6">
        <v>0</v>
      </c>
      <c r="G177" s="6">
        <v>0</v>
      </c>
      <c r="H177" s="6">
        <v>0</v>
      </c>
      <c r="I177" s="6">
        <v>10</v>
      </c>
      <c r="J177" s="6">
        <v>0</v>
      </c>
      <c r="K177" s="6">
        <v>0</v>
      </c>
      <c r="L177" s="6">
        <v>0</v>
      </c>
      <c r="M177" s="6">
        <f t="shared" si="20"/>
        <v>0</v>
      </c>
      <c r="N177" s="6">
        <f t="shared" si="21"/>
        <v>0</v>
      </c>
      <c r="O177" s="6">
        <f t="shared" si="22"/>
        <v>0</v>
      </c>
      <c r="P177" s="6">
        <v>0.56899999999999995</v>
      </c>
      <c r="Q177" s="6">
        <v>0.55700000000000005</v>
      </c>
      <c r="R177" s="6">
        <v>0.56200000000000006</v>
      </c>
      <c r="S177" s="6">
        <v>0.64800000000000002</v>
      </c>
      <c r="T177" s="6">
        <v>0.64600000000000002</v>
      </c>
      <c r="U177" s="6">
        <v>0.64600000000000002</v>
      </c>
      <c r="V177" s="6">
        <v>0.64600000000000002</v>
      </c>
      <c r="W177" s="6">
        <f>V177-$V$177</f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</row>
    <row r="178" spans="1:28" hidden="1" x14ac:dyDescent="0.3">
      <c r="A178" s="1">
        <v>1</v>
      </c>
      <c r="B178" s="3" t="s">
        <v>18</v>
      </c>
      <c r="C178" s="5">
        <v>1</v>
      </c>
      <c r="D178" s="13">
        <f>VLOOKUP(C178,f_label_text!$A$2:$D$16,4,FALSE)</f>
        <v>247.38164251207701</v>
      </c>
      <c r="E178" s="3" t="str">
        <f>VLOOKUP(C178,f_label_text!$A$1:$D$16,3,FALSE)</f>
        <v xml:space="preserve">1: Economic                      </v>
      </c>
      <c r="F178">
        <v>0.65200000000000002</v>
      </c>
      <c r="G178">
        <v>0.66900000000000004</v>
      </c>
      <c r="H178">
        <v>0.66</v>
      </c>
      <c r="I178">
        <v>414</v>
      </c>
      <c r="J178">
        <v>0.65200000000000002</v>
      </c>
      <c r="K178">
        <v>0.66900000000000004</v>
      </c>
      <c r="L178">
        <v>0.66</v>
      </c>
      <c r="M178" s="3">
        <f t="shared" ref="M178:O241" si="25">F178-J178</f>
        <v>0</v>
      </c>
      <c r="N178" s="3">
        <f t="shared" si="25"/>
        <v>0</v>
      </c>
      <c r="O178" s="3">
        <f t="shared" si="25"/>
        <v>0</v>
      </c>
      <c r="P178" s="3">
        <v>0.56899999999999995</v>
      </c>
      <c r="Q178" s="3">
        <v>0.55700000000000005</v>
      </c>
      <c r="R178" s="3">
        <v>0.56200000000000006</v>
      </c>
      <c r="S178" s="3">
        <v>0.64800000000000002</v>
      </c>
      <c r="T178" s="3">
        <v>0.64600000000000002</v>
      </c>
      <c r="U178" s="3">
        <v>0.64600000000000002</v>
      </c>
      <c r="V178" s="3">
        <v>0.64600000000000002</v>
      </c>
      <c r="W178" s="6">
        <f t="shared" ref="W178:W241" si="26">V178-$V$177</f>
        <v>0</v>
      </c>
      <c r="X178">
        <v>0</v>
      </c>
      <c r="Y178">
        <v>0</v>
      </c>
      <c r="Z178" s="6">
        <v>0</v>
      </c>
      <c r="AA178" s="6">
        <v>0</v>
      </c>
      <c r="AB178">
        <v>280</v>
      </c>
    </row>
    <row r="179" spans="1:28" hidden="1" x14ac:dyDescent="0.3">
      <c r="A179" s="1">
        <v>1</v>
      </c>
      <c r="B179" s="3" t="s">
        <v>18</v>
      </c>
      <c r="C179" s="5">
        <v>2</v>
      </c>
      <c r="D179" s="13">
        <f>VLOOKUP(C179,f_label_text!$A$2:$D$16,4,FALSE)</f>
        <v>245.704761904761</v>
      </c>
      <c r="E179" s="3" t="str">
        <f>VLOOKUP(C179,f_label_text!$A$1:$D$16,3,FALSE)</f>
        <v xml:space="preserve">2: Capacity and Resources       </v>
      </c>
      <c r="F179">
        <v>0.48899999999999999</v>
      </c>
      <c r="G179">
        <v>0.41899999999999998</v>
      </c>
      <c r="H179">
        <v>0.45100000000000001</v>
      </c>
      <c r="I179">
        <v>210</v>
      </c>
      <c r="J179">
        <v>0.48899999999999999</v>
      </c>
      <c r="K179">
        <v>0.41899999999999998</v>
      </c>
      <c r="L179">
        <v>0.45100000000000001</v>
      </c>
      <c r="M179" s="3">
        <f t="shared" si="25"/>
        <v>0</v>
      </c>
      <c r="N179" s="3">
        <f t="shared" si="25"/>
        <v>0</v>
      </c>
      <c r="O179" s="3">
        <f t="shared" si="25"/>
        <v>0</v>
      </c>
      <c r="P179" s="3">
        <v>0.56899999999999995</v>
      </c>
      <c r="Q179" s="3">
        <v>0.55700000000000005</v>
      </c>
      <c r="R179" s="3">
        <v>0.56200000000000006</v>
      </c>
      <c r="S179" s="3">
        <v>0.64800000000000002</v>
      </c>
      <c r="T179" s="3">
        <v>0.64600000000000002</v>
      </c>
      <c r="U179" s="3">
        <v>0.64600000000000002</v>
      </c>
      <c r="V179" s="3">
        <v>0.64600000000000002</v>
      </c>
      <c r="W179" s="6">
        <f t="shared" si="26"/>
        <v>0</v>
      </c>
      <c r="X179">
        <v>0</v>
      </c>
      <c r="Y179">
        <v>0</v>
      </c>
      <c r="Z179" s="6">
        <v>0</v>
      </c>
      <c r="AA179" s="6">
        <v>0</v>
      </c>
      <c r="AB179">
        <v>90</v>
      </c>
    </row>
    <row r="180" spans="1:28" hidden="1" x14ac:dyDescent="0.3">
      <c r="A180" s="1">
        <v>1</v>
      </c>
      <c r="B180" s="3" t="s">
        <v>18</v>
      </c>
      <c r="C180" s="5">
        <v>3</v>
      </c>
      <c r="D180" s="13">
        <f>VLOOKUP(C180,f_label_text!$A$2:$D$16,4,FALSE)</f>
        <v>245.38157894736801</v>
      </c>
      <c r="E180" s="3" t="str">
        <f>VLOOKUP(C180,f_label_text!$A$1:$D$16,3,FALSE)</f>
        <v xml:space="preserve">3: Morality                              </v>
      </c>
      <c r="F180">
        <v>0.56899999999999995</v>
      </c>
      <c r="G180">
        <v>0.48699999999999999</v>
      </c>
      <c r="H180">
        <v>0.52500000000000002</v>
      </c>
      <c r="I180">
        <v>76</v>
      </c>
      <c r="J180">
        <v>0.56899999999999995</v>
      </c>
      <c r="K180">
        <v>0.48699999999999999</v>
      </c>
      <c r="L180">
        <v>0.52500000000000002</v>
      </c>
      <c r="M180" s="3">
        <f t="shared" si="25"/>
        <v>0</v>
      </c>
      <c r="N180" s="3">
        <f t="shared" si="25"/>
        <v>0</v>
      </c>
      <c r="O180" s="3">
        <f t="shared" si="25"/>
        <v>0</v>
      </c>
      <c r="P180" s="3">
        <v>0.56899999999999995</v>
      </c>
      <c r="Q180" s="3">
        <v>0.55700000000000005</v>
      </c>
      <c r="R180" s="3">
        <v>0.56200000000000006</v>
      </c>
      <c r="S180" s="3">
        <v>0.64800000000000002</v>
      </c>
      <c r="T180" s="3">
        <v>0.64600000000000002</v>
      </c>
      <c r="U180" s="3">
        <v>0.64600000000000002</v>
      </c>
      <c r="V180" s="3">
        <v>0.64600000000000002</v>
      </c>
      <c r="W180" s="6">
        <f t="shared" si="26"/>
        <v>0</v>
      </c>
      <c r="X180">
        <v>0</v>
      </c>
      <c r="Y180">
        <v>0</v>
      </c>
      <c r="Z180" s="6">
        <v>0</v>
      </c>
      <c r="AA180" s="6">
        <v>0</v>
      </c>
      <c r="AB180">
        <v>40</v>
      </c>
    </row>
    <row r="181" spans="1:28" hidden="1" x14ac:dyDescent="0.3">
      <c r="A181" s="1">
        <v>1</v>
      </c>
      <c r="B181" s="3" t="s">
        <v>18</v>
      </c>
      <c r="C181" s="5">
        <v>4</v>
      </c>
      <c r="D181" s="13">
        <f>VLOOKUP(C181,f_label_text!$A$2:$D$16,4,FALSE)</f>
        <v>251.148387096774</v>
      </c>
      <c r="E181" s="3" t="str">
        <f>VLOOKUP(C181,f_label_text!$A$1:$D$16,3,FALSE)</f>
        <v xml:space="preserve">4: Fairness and Equality          </v>
      </c>
      <c r="F181">
        <v>0.309</v>
      </c>
      <c r="G181">
        <v>0.29699999999999999</v>
      </c>
      <c r="H181">
        <v>0.30299999999999999</v>
      </c>
      <c r="I181">
        <v>155</v>
      </c>
      <c r="J181">
        <v>0.309</v>
      </c>
      <c r="K181">
        <v>0.29699999999999999</v>
      </c>
      <c r="L181">
        <v>0.30299999999999999</v>
      </c>
      <c r="M181" s="3">
        <f t="shared" si="25"/>
        <v>0</v>
      </c>
      <c r="N181" s="3">
        <f t="shared" si="25"/>
        <v>0</v>
      </c>
      <c r="O181" s="3">
        <f t="shared" si="25"/>
        <v>0</v>
      </c>
      <c r="P181" s="3">
        <v>0.56899999999999995</v>
      </c>
      <c r="Q181" s="3">
        <v>0.55700000000000005</v>
      </c>
      <c r="R181" s="3">
        <v>0.56200000000000006</v>
      </c>
      <c r="S181" s="3">
        <v>0.64800000000000002</v>
      </c>
      <c r="T181" s="3">
        <v>0.64600000000000002</v>
      </c>
      <c r="U181" s="3">
        <v>0.64600000000000002</v>
      </c>
      <c r="V181" s="3">
        <v>0.64600000000000002</v>
      </c>
      <c r="W181" s="6">
        <f t="shared" si="26"/>
        <v>0</v>
      </c>
      <c r="X181">
        <v>0</v>
      </c>
      <c r="Y181">
        <v>0</v>
      </c>
      <c r="Z181" s="6">
        <v>0</v>
      </c>
      <c r="AA181" s="6">
        <v>0</v>
      </c>
      <c r="AB181">
        <v>47</v>
      </c>
    </row>
    <row r="182" spans="1:28" hidden="1" x14ac:dyDescent="0.3">
      <c r="A182" s="1">
        <v>1</v>
      </c>
      <c r="B182" s="3" t="s">
        <v>18</v>
      </c>
      <c r="C182" s="5">
        <v>5</v>
      </c>
      <c r="D182" s="13">
        <f>VLOOKUP(C182,f_label_text!$A$2:$D$16,4,FALSE)</f>
        <v>242.47439916405401</v>
      </c>
      <c r="E182" s="3" t="str">
        <f>VLOOKUP(C182,f_label_text!$A$1:$D$16,3,FALSE)</f>
        <v xml:space="preserve">5: Legality Constitutionality Jurisdiction             </v>
      </c>
      <c r="F182">
        <v>0.68400000000000005</v>
      </c>
      <c r="G182">
        <v>0.61499999999999999</v>
      </c>
      <c r="H182">
        <v>0.64800000000000002</v>
      </c>
      <c r="I182">
        <v>957</v>
      </c>
      <c r="J182">
        <v>0.68400000000000005</v>
      </c>
      <c r="K182">
        <v>0.61499999999999999</v>
      </c>
      <c r="L182">
        <v>0.64800000000000002</v>
      </c>
      <c r="M182" s="3">
        <f t="shared" si="25"/>
        <v>0</v>
      </c>
      <c r="N182" s="3">
        <f t="shared" si="25"/>
        <v>0</v>
      </c>
      <c r="O182" s="3">
        <f t="shared" si="25"/>
        <v>0</v>
      </c>
      <c r="P182" s="3">
        <v>0.56899999999999995</v>
      </c>
      <c r="Q182" s="3">
        <v>0.55700000000000005</v>
      </c>
      <c r="R182" s="3">
        <v>0.56200000000000006</v>
      </c>
      <c r="S182" s="3">
        <v>0.64800000000000002</v>
      </c>
      <c r="T182" s="3">
        <v>0.64600000000000002</v>
      </c>
      <c r="U182" s="3">
        <v>0.64600000000000002</v>
      </c>
      <c r="V182" s="3">
        <v>0.64600000000000002</v>
      </c>
      <c r="W182" s="6">
        <f t="shared" si="26"/>
        <v>0</v>
      </c>
      <c r="X182">
        <v>0</v>
      </c>
      <c r="Y182">
        <v>0</v>
      </c>
      <c r="Z182" s="6">
        <v>0</v>
      </c>
      <c r="AA182" s="6">
        <v>0</v>
      </c>
      <c r="AB182">
        <v>613</v>
      </c>
    </row>
    <row r="183" spans="1:28" hidden="1" x14ac:dyDescent="0.3">
      <c r="A183" s="1">
        <v>1</v>
      </c>
      <c r="B183" s="3" t="s">
        <v>18</v>
      </c>
      <c r="C183" s="5">
        <v>6</v>
      </c>
      <c r="D183" s="13">
        <f>VLOOKUP(C183,f_label_text!$A$2:$D$16,4,FALSE)</f>
        <v>246.642706131078</v>
      </c>
      <c r="E183" s="3" t="str">
        <f>VLOOKUP(C183,f_label_text!$A$1:$D$16,3,FALSE)</f>
        <v xml:space="preserve">6: Policy Prescription and Evaluation      </v>
      </c>
      <c r="F183">
        <v>0.39900000000000002</v>
      </c>
      <c r="G183">
        <v>0.41199999999999998</v>
      </c>
      <c r="H183">
        <v>0.40500000000000003</v>
      </c>
      <c r="I183">
        <v>473</v>
      </c>
      <c r="J183">
        <v>0.39900000000000002</v>
      </c>
      <c r="K183">
        <v>0.41199999999999998</v>
      </c>
      <c r="L183">
        <v>0.40500000000000003</v>
      </c>
      <c r="M183" s="3">
        <f t="shared" si="25"/>
        <v>0</v>
      </c>
      <c r="N183" s="3">
        <f t="shared" si="25"/>
        <v>0</v>
      </c>
      <c r="O183" s="3">
        <f t="shared" si="25"/>
        <v>0</v>
      </c>
      <c r="P183" s="3">
        <v>0.56899999999999995</v>
      </c>
      <c r="Q183" s="3">
        <v>0.55700000000000005</v>
      </c>
      <c r="R183" s="3">
        <v>0.56200000000000006</v>
      </c>
      <c r="S183" s="3">
        <v>0.64800000000000002</v>
      </c>
      <c r="T183" s="3">
        <v>0.64600000000000002</v>
      </c>
      <c r="U183" s="3">
        <v>0.64600000000000002</v>
      </c>
      <c r="V183" s="3">
        <v>0.64600000000000002</v>
      </c>
      <c r="W183" s="6">
        <f t="shared" si="26"/>
        <v>0</v>
      </c>
      <c r="X183">
        <v>0</v>
      </c>
      <c r="Y183">
        <v>0</v>
      </c>
      <c r="Z183" s="6">
        <v>0</v>
      </c>
      <c r="AA183" s="6">
        <v>0</v>
      </c>
      <c r="AB183">
        <v>202</v>
      </c>
    </row>
    <row r="184" spans="1:28" hidden="1" x14ac:dyDescent="0.3">
      <c r="A184" s="1">
        <v>1</v>
      </c>
      <c r="B184" s="3" t="s">
        <v>18</v>
      </c>
      <c r="C184" s="5">
        <v>7</v>
      </c>
      <c r="D184" s="13">
        <f>VLOOKUP(C184,f_label_text!$A$2:$D$16,4,FALSE)</f>
        <v>235.05728518057199</v>
      </c>
      <c r="E184" s="3" t="str">
        <f>VLOOKUP(C184,f_label_text!$A$1:$D$16,3,FALSE)</f>
        <v xml:space="preserve">7: Crime and Punishment                  </v>
      </c>
      <c r="F184">
        <v>0.72499999999999998</v>
      </c>
      <c r="G184">
        <v>0.78</v>
      </c>
      <c r="H184">
        <v>0.752</v>
      </c>
      <c r="I184">
        <v>803</v>
      </c>
      <c r="J184">
        <v>0.72499999999999998</v>
      </c>
      <c r="K184">
        <v>0.78</v>
      </c>
      <c r="L184">
        <v>0.752</v>
      </c>
      <c r="M184" s="3">
        <f t="shared" si="25"/>
        <v>0</v>
      </c>
      <c r="N184" s="3">
        <f t="shared" si="25"/>
        <v>0</v>
      </c>
      <c r="O184" s="3">
        <f t="shared" si="25"/>
        <v>0</v>
      </c>
      <c r="P184" s="3">
        <v>0.56899999999999995</v>
      </c>
      <c r="Q184" s="3">
        <v>0.55700000000000005</v>
      </c>
      <c r="R184" s="3">
        <v>0.56200000000000006</v>
      </c>
      <c r="S184" s="3">
        <v>0.64800000000000002</v>
      </c>
      <c r="T184" s="3">
        <v>0.64600000000000002</v>
      </c>
      <c r="U184" s="3">
        <v>0.64600000000000002</v>
      </c>
      <c r="V184" s="3">
        <v>0.64600000000000002</v>
      </c>
      <c r="W184" s="6">
        <f t="shared" si="26"/>
        <v>0</v>
      </c>
      <c r="X184">
        <v>0</v>
      </c>
      <c r="Y184">
        <v>0</v>
      </c>
      <c r="Z184" s="6">
        <v>0</v>
      </c>
      <c r="AA184" s="6">
        <v>0</v>
      </c>
      <c r="AB184">
        <v>618</v>
      </c>
    </row>
    <row r="185" spans="1:28" hidden="1" x14ac:dyDescent="0.3">
      <c r="A185" s="1">
        <v>1</v>
      </c>
      <c r="B185" s="3" t="s">
        <v>18</v>
      </c>
      <c r="C185" s="5">
        <v>8</v>
      </c>
      <c r="D185" s="13">
        <f>VLOOKUP(C185,f_label_text!$A$2:$D$16,4,FALSE)</f>
        <v>241.853146853146</v>
      </c>
      <c r="E185" s="3" t="str">
        <f>VLOOKUP(C185,f_label_text!$A$1:$D$16,3,FALSE)</f>
        <v xml:space="preserve">8: Security and Defence                  </v>
      </c>
      <c r="F185">
        <v>0.66200000000000003</v>
      </c>
      <c r="G185">
        <v>0.622</v>
      </c>
      <c r="H185">
        <v>0.64100000000000001</v>
      </c>
      <c r="I185">
        <v>286</v>
      </c>
      <c r="J185">
        <v>0.66200000000000003</v>
      </c>
      <c r="K185">
        <v>0.622</v>
      </c>
      <c r="L185">
        <v>0.64100000000000001</v>
      </c>
      <c r="M185" s="3">
        <f t="shared" si="25"/>
        <v>0</v>
      </c>
      <c r="N185" s="3">
        <f t="shared" si="25"/>
        <v>0</v>
      </c>
      <c r="O185" s="3">
        <f t="shared" si="25"/>
        <v>0</v>
      </c>
      <c r="P185" s="3">
        <v>0.56899999999999995</v>
      </c>
      <c r="Q185" s="3">
        <v>0.55700000000000005</v>
      </c>
      <c r="R185" s="3">
        <v>0.56200000000000006</v>
      </c>
      <c r="S185" s="3">
        <v>0.64800000000000002</v>
      </c>
      <c r="T185" s="3">
        <v>0.64600000000000002</v>
      </c>
      <c r="U185" s="3">
        <v>0.64600000000000002</v>
      </c>
      <c r="V185" s="3">
        <v>0.64600000000000002</v>
      </c>
      <c r="W185" s="6">
        <f t="shared" si="26"/>
        <v>0</v>
      </c>
      <c r="X185">
        <v>0</v>
      </c>
      <c r="Y185">
        <v>0</v>
      </c>
      <c r="Z185" s="6">
        <v>0</v>
      </c>
      <c r="AA185" s="6">
        <v>0</v>
      </c>
      <c r="AB185">
        <v>183</v>
      </c>
    </row>
    <row r="186" spans="1:28" hidden="1" x14ac:dyDescent="0.3">
      <c r="A186" s="1">
        <v>1</v>
      </c>
      <c r="B186" s="3" t="s">
        <v>18</v>
      </c>
      <c r="C186" s="5">
        <v>9</v>
      </c>
      <c r="D186" s="13">
        <f>VLOOKUP(C186,f_label_text!$A$2:$D$16,4,FALSE)</f>
        <v>247.91213389121299</v>
      </c>
      <c r="E186" s="3" t="str">
        <f>VLOOKUP(C186,f_label_text!$A$1:$D$16,3,FALSE)</f>
        <v xml:space="preserve">9: Health and Safety                   </v>
      </c>
      <c r="F186">
        <v>0.65100000000000002</v>
      </c>
      <c r="G186">
        <v>0.65700000000000003</v>
      </c>
      <c r="H186">
        <v>0.65400000000000003</v>
      </c>
      <c r="I186">
        <v>239</v>
      </c>
      <c r="J186">
        <v>0.65100000000000002</v>
      </c>
      <c r="K186">
        <v>0.65700000000000003</v>
      </c>
      <c r="L186">
        <v>0.65400000000000003</v>
      </c>
      <c r="M186" s="3">
        <f t="shared" si="25"/>
        <v>0</v>
      </c>
      <c r="N186" s="3">
        <f t="shared" si="25"/>
        <v>0</v>
      </c>
      <c r="O186" s="3">
        <f t="shared" si="25"/>
        <v>0</v>
      </c>
      <c r="P186" s="3">
        <v>0.56899999999999995</v>
      </c>
      <c r="Q186" s="3">
        <v>0.55700000000000005</v>
      </c>
      <c r="R186" s="3">
        <v>0.56200000000000006</v>
      </c>
      <c r="S186" s="3">
        <v>0.64800000000000002</v>
      </c>
      <c r="T186" s="3">
        <v>0.64600000000000002</v>
      </c>
      <c r="U186" s="3">
        <v>0.64600000000000002</v>
      </c>
      <c r="V186" s="3">
        <v>0.64600000000000002</v>
      </c>
      <c r="W186" s="6">
        <f t="shared" si="26"/>
        <v>0</v>
      </c>
      <c r="X186">
        <v>0</v>
      </c>
      <c r="Y186">
        <v>0</v>
      </c>
      <c r="Z186" s="6">
        <v>0</v>
      </c>
      <c r="AA186" s="6">
        <v>0</v>
      </c>
      <c r="AB186">
        <v>156</v>
      </c>
    </row>
    <row r="187" spans="1:28" hidden="1" x14ac:dyDescent="0.3">
      <c r="A187" s="1">
        <v>1</v>
      </c>
      <c r="B187" s="3" t="s">
        <v>18</v>
      </c>
      <c r="C187" s="5">
        <v>10</v>
      </c>
      <c r="D187" s="13">
        <f>VLOOKUP(C187,f_label_text!$A$2:$D$16,4,FALSE)</f>
        <v>253.40487804878001</v>
      </c>
      <c r="E187" s="3" t="str">
        <f>VLOOKUP(C187,f_label_text!$A$1:$D$16,3,FALSE)</f>
        <v xml:space="preserve">10: Quality of Life                     </v>
      </c>
      <c r="F187">
        <v>0.47299999999999998</v>
      </c>
      <c r="G187">
        <v>0.53700000000000003</v>
      </c>
      <c r="H187">
        <v>0.503</v>
      </c>
      <c r="I187">
        <v>410</v>
      </c>
      <c r="J187">
        <v>0.47299999999999998</v>
      </c>
      <c r="K187">
        <v>0.53700000000000003</v>
      </c>
      <c r="L187">
        <v>0.503</v>
      </c>
      <c r="M187" s="3">
        <f t="shared" si="25"/>
        <v>0</v>
      </c>
      <c r="N187" s="3">
        <f t="shared" si="25"/>
        <v>0</v>
      </c>
      <c r="O187" s="3">
        <f t="shared" si="25"/>
        <v>0</v>
      </c>
      <c r="P187" s="3">
        <v>0.56899999999999995</v>
      </c>
      <c r="Q187" s="3">
        <v>0.55700000000000005</v>
      </c>
      <c r="R187" s="3">
        <v>0.56200000000000006</v>
      </c>
      <c r="S187" s="3">
        <v>0.64800000000000002</v>
      </c>
      <c r="T187" s="3">
        <v>0.64600000000000002</v>
      </c>
      <c r="U187" s="3">
        <v>0.64600000000000002</v>
      </c>
      <c r="V187" s="3">
        <v>0.64600000000000002</v>
      </c>
      <c r="W187" s="6">
        <f t="shared" si="26"/>
        <v>0</v>
      </c>
      <c r="X187">
        <v>0</v>
      </c>
      <c r="Y187">
        <v>0</v>
      </c>
      <c r="Z187" s="6">
        <v>0</v>
      </c>
      <c r="AA187" s="6">
        <v>0</v>
      </c>
      <c r="AB187">
        <v>191</v>
      </c>
    </row>
    <row r="188" spans="1:28" hidden="1" x14ac:dyDescent="0.3">
      <c r="A188" s="1">
        <v>1</v>
      </c>
      <c r="B188" s="3" t="s">
        <v>18</v>
      </c>
      <c r="C188" s="5">
        <v>11</v>
      </c>
      <c r="D188" s="13">
        <f>VLOOKUP(C188,f_label_text!$A$2:$D$16,4,FALSE)</f>
        <v>254.68525179856101</v>
      </c>
      <c r="E188" s="3" t="str">
        <f>VLOOKUP(C188,f_label_text!$A$1:$D$16,3,FALSE)</f>
        <v xml:space="preserve">11: Cultural Identity                     </v>
      </c>
      <c r="F188">
        <v>0.78700000000000003</v>
      </c>
      <c r="G188">
        <v>0.68</v>
      </c>
      <c r="H188">
        <v>0.73</v>
      </c>
      <c r="I188">
        <v>556</v>
      </c>
      <c r="J188">
        <v>0.78700000000000003</v>
      </c>
      <c r="K188">
        <v>0.68</v>
      </c>
      <c r="L188">
        <v>0.73</v>
      </c>
      <c r="M188" s="3">
        <f t="shared" si="25"/>
        <v>0</v>
      </c>
      <c r="N188" s="3">
        <f t="shared" si="25"/>
        <v>0</v>
      </c>
      <c r="O188" s="3">
        <f t="shared" si="25"/>
        <v>0</v>
      </c>
      <c r="P188" s="3">
        <v>0.56899999999999995</v>
      </c>
      <c r="Q188" s="3">
        <v>0.55700000000000005</v>
      </c>
      <c r="R188" s="3">
        <v>0.56200000000000006</v>
      </c>
      <c r="S188" s="3">
        <v>0.64800000000000002</v>
      </c>
      <c r="T188" s="3">
        <v>0.64600000000000002</v>
      </c>
      <c r="U188" s="3">
        <v>0.64600000000000002</v>
      </c>
      <c r="V188" s="3">
        <v>0.64600000000000002</v>
      </c>
      <c r="W188" s="6">
        <f t="shared" si="26"/>
        <v>0</v>
      </c>
      <c r="X188">
        <v>0</v>
      </c>
      <c r="Y188">
        <v>0</v>
      </c>
      <c r="Z188" s="6">
        <v>0</v>
      </c>
      <c r="AA188" s="6" t="s">
        <v>33</v>
      </c>
      <c r="AB188">
        <v>383</v>
      </c>
    </row>
    <row r="189" spans="1:28" hidden="1" x14ac:dyDescent="0.3">
      <c r="A189" s="1">
        <v>1</v>
      </c>
      <c r="B189" s="3" t="s">
        <v>18</v>
      </c>
      <c r="C189" s="5">
        <v>12</v>
      </c>
      <c r="D189" s="13">
        <f>VLOOKUP(C189,f_label_text!$A$2:$D$16,4,FALSE)</f>
        <v>241.333333333333</v>
      </c>
      <c r="E189" s="3" t="str">
        <f>VLOOKUP(C189,f_label_text!$A$1:$D$16,3,FALSE)</f>
        <v xml:space="preserve">12: Public Sentiment                   </v>
      </c>
      <c r="F189">
        <v>0.61499999999999999</v>
      </c>
      <c r="G189">
        <v>0.69099999999999995</v>
      </c>
      <c r="H189">
        <v>0.65100000000000002</v>
      </c>
      <c r="I189">
        <v>243</v>
      </c>
      <c r="J189">
        <v>0.61499999999999999</v>
      </c>
      <c r="K189">
        <v>0.69099999999999995</v>
      </c>
      <c r="L189">
        <v>0.65100000000000002</v>
      </c>
      <c r="M189" s="3">
        <f t="shared" si="25"/>
        <v>0</v>
      </c>
      <c r="N189" s="3">
        <f t="shared" si="25"/>
        <v>0</v>
      </c>
      <c r="O189" s="3">
        <f t="shared" si="25"/>
        <v>0</v>
      </c>
      <c r="P189" s="3">
        <v>0.56899999999999995</v>
      </c>
      <c r="Q189" s="3">
        <v>0.55700000000000005</v>
      </c>
      <c r="R189" s="3">
        <v>0.56200000000000006</v>
      </c>
      <c r="S189" s="3">
        <v>0.64800000000000002</v>
      </c>
      <c r="T189" s="3">
        <v>0.64600000000000002</v>
      </c>
      <c r="U189" s="3">
        <v>0.64600000000000002</v>
      </c>
      <c r="V189" s="3">
        <v>0.64600000000000002</v>
      </c>
      <c r="W189" s="6">
        <f t="shared" si="26"/>
        <v>0</v>
      </c>
      <c r="X189">
        <v>0</v>
      </c>
      <c r="Y189">
        <v>0</v>
      </c>
      <c r="Z189" s="6">
        <v>0</v>
      </c>
      <c r="AA189" s="6" t="s">
        <v>34</v>
      </c>
      <c r="AB189">
        <v>165</v>
      </c>
    </row>
    <row r="190" spans="1:28" hidden="1" x14ac:dyDescent="0.3">
      <c r="A190" s="1">
        <v>1</v>
      </c>
      <c r="B190" s="3" t="s">
        <v>18</v>
      </c>
      <c r="C190" s="5">
        <v>13</v>
      </c>
      <c r="D190" s="13">
        <f>VLOOKUP(C190,f_label_text!$A$2:$D$16,4,FALSE)</f>
        <v>250.32301341589201</v>
      </c>
      <c r="E190" s="3" t="str">
        <f>VLOOKUP(C190,f_label_text!$A$1:$D$16,3,FALSE)</f>
        <v xml:space="preserve">13: Political                           </v>
      </c>
      <c r="F190">
        <v>0.751</v>
      </c>
      <c r="G190">
        <v>0.81100000000000005</v>
      </c>
      <c r="H190">
        <v>0.78</v>
      </c>
      <c r="I190">
        <v>969</v>
      </c>
      <c r="J190">
        <v>0.751</v>
      </c>
      <c r="K190">
        <v>0.81100000000000005</v>
      </c>
      <c r="L190">
        <v>0.78</v>
      </c>
      <c r="M190" s="3">
        <f t="shared" si="25"/>
        <v>0</v>
      </c>
      <c r="N190" s="3">
        <f t="shared" si="25"/>
        <v>0</v>
      </c>
      <c r="O190" s="3">
        <f t="shared" si="25"/>
        <v>0</v>
      </c>
      <c r="P190" s="3">
        <v>0.56899999999999995</v>
      </c>
      <c r="Q190" s="3">
        <v>0.55700000000000005</v>
      </c>
      <c r="R190" s="3">
        <v>0.56200000000000006</v>
      </c>
      <c r="S190" s="3">
        <v>0.64800000000000002</v>
      </c>
      <c r="T190" s="3">
        <v>0.64600000000000002</v>
      </c>
      <c r="U190" s="3">
        <v>0.64600000000000002</v>
      </c>
      <c r="V190" s="3">
        <v>0.64600000000000002</v>
      </c>
      <c r="W190" s="6">
        <f t="shared" si="26"/>
        <v>0</v>
      </c>
      <c r="X190">
        <v>0</v>
      </c>
      <c r="Y190">
        <v>0</v>
      </c>
      <c r="Z190" s="6">
        <v>0</v>
      </c>
      <c r="AA190" s="6" t="s">
        <v>35</v>
      </c>
      <c r="AB190">
        <v>775</v>
      </c>
    </row>
    <row r="191" spans="1:28" hidden="1" x14ac:dyDescent="0.3">
      <c r="A191" s="1">
        <v>1</v>
      </c>
      <c r="B191" s="3" t="s">
        <v>18</v>
      </c>
      <c r="C191" s="5">
        <v>14</v>
      </c>
      <c r="D191" s="13">
        <f>VLOOKUP(C191,f_label_text!$A$2:$D$16,4,FALSE)</f>
        <v>258.60606060606</v>
      </c>
      <c r="E191" s="3" t="str">
        <f>VLOOKUP(C191,f_label_text!$A$1:$D$16,3,FALSE)</f>
        <v>14: External Regulation and Reputation</v>
      </c>
      <c r="F191">
        <v>0.76300000000000001</v>
      </c>
      <c r="G191">
        <v>0.68200000000000005</v>
      </c>
      <c r="H191">
        <v>0.72</v>
      </c>
      <c r="I191">
        <v>132</v>
      </c>
      <c r="J191">
        <v>0.76300000000000001</v>
      </c>
      <c r="K191">
        <v>0.68200000000000005</v>
      </c>
      <c r="L191">
        <v>0.72</v>
      </c>
      <c r="M191" s="3">
        <f t="shared" si="25"/>
        <v>0</v>
      </c>
      <c r="N191" s="3">
        <f t="shared" si="25"/>
        <v>0</v>
      </c>
      <c r="O191" s="3">
        <f t="shared" si="25"/>
        <v>0</v>
      </c>
      <c r="P191" s="3">
        <v>0.56899999999999995</v>
      </c>
      <c r="Q191" s="3">
        <v>0.55700000000000005</v>
      </c>
      <c r="R191" s="3">
        <v>0.56200000000000006</v>
      </c>
      <c r="S191" s="3">
        <v>0.64800000000000002</v>
      </c>
      <c r="T191" s="3">
        <v>0.64600000000000002</v>
      </c>
      <c r="U191" s="3">
        <v>0.64600000000000002</v>
      </c>
      <c r="V191" s="3">
        <v>0.64600000000000002</v>
      </c>
      <c r="W191" s="6">
        <f t="shared" si="26"/>
        <v>0</v>
      </c>
      <c r="X191">
        <v>0</v>
      </c>
      <c r="Y191">
        <v>0</v>
      </c>
      <c r="Z191" s="6">
        <v>0</v>
      </c>
      <c r="AA191" s="6" t="s">
        <v>50</v>
      </c>
      <c r="AB191">
        <v>96</v>
      </c>
    </row>
    <row r="192" spans="1:28" hidden="1" x14ac:dyDescent="0.3">
      <c r="A192" s="6">
        <v>2</v>
      </c>
      <c r="B192" s="6" t="s">
        <v>18</v>
      </c>
      <c r="C192" s="6">
        <v>0</v>
      </c>
      <c r="D192" s="13">
        <f>VLOOKUP(C192,f_label_text!$A$2:$D$16,4,FALSE)</f>
        <v>255.2</v>
      </c>
      <c r="E192" s="3" t="str">
        <f>VLOOKUP(C192,f_label_text!$A$1:$D$16,3,FALSE)</f>
        <v xml:space="preserve">0: Other     </v>
      </c>
      <c r="F192" s="6">
        <v>0</v>
      </c>
      <c r="G192" s="6">
        <v>0</v>
      </c>
      <c r="H192" s="6">
        <v>0</v>
      </c>
      <c r="I192" s="6">
        <v>10</v>
      </c>
      <c r="J192" s="6">
        <v>0</v>
      </c>
      <c r="K192" s="6">
        <v>0</v>
      </c>
      <c r="L192" s="6">
        <v>0</v>
      </c>
      <c r="M192" s="6">
        <f t="shared" si="25"/>
        <v>0</v>
      </c>
      <c r="N192" s="6">
        <f t="shared" si="25"/>
        <v>0</v>
      </c>
      <c r="O192" s="6">
        <f t="shared" si="25"/>
        <v>0</v>
      </c>
      <c r="P192" s="6">
        <v>0.56000000000000005</v>
      </c>
      <c r="Q192" s="6">
        <v>0.55000000000000004</v>
      </c>
      <c r="R192" s="6">
        <v>0.55400000000000005</v>
      </c>
      <c r="S192" s="6">
        <v>0.64</v>
      </c>
      <c r="T192" s="6">
        <v>0.64600000000000002</v>
      </c>
      <c r="U192" s="6">
        <v>0.64200000000000002</v>
      </c>
      <c r="V192" s="6">
        <v>0.64600000000000002</v>
      </c>
      <c r="W192" s="6">
        <f t="shared" si="26"/>
        <v>0</v>
      </c>
      <c r="X192" s="6" t="s">
        <v>60</v>
      </c>
      <c r="Y192" s="6" t="str">
        <f t="shared" si="23"/>
        <v>0.1</v>
      </c>
      <c r="Z192" t="str">
        <f t="shared" ref="Z192:Z255" si="27">_xlfn.TEXTAFTER(X192,"_")</f>
        <v>swap</v>
      </c>
      <c r="AA192" t="s">
        <v>55</v>
      </c>
    </row>
    <row r="193" spans="1:28" hidden="1" x14ac:dyDescent="0.3">
      <c r="A193" s="3">
        <v>2</v>
      </c>
      <c r="B193" s="3" t="s">
        <v>18</v>
      </c>
      <c r="C193" s="5">
        <v>1</v>
      </c>
      <c r="D193" s="13">
        <f>VLOOKUP(C193,f_label_text!$A$2:$D$16,4,FALSE)</f>
        <v>247.38164251207701</v>
      </c>
      <c r="E193" s="3" t="str">
        <f>VLOOKUP(C193,f_label_text!$A$1:$D$16,3,FALSE)</f>
        <v xml:space="preserve">1: Economic                      </v>
      </c>
      <c r="F193">
        <v>0.66500000000000004</v>
      </c>
      <c r="G193">
        <v>0.66700000000000004</v>
      </c>
      <c r="H193">
        <v>0.66600000000000004</v>
      </c>
      <c r="I193">
        <v>414</v>
      </c>
      <c r="J193">
        <v>0.65200000000000002</v>
      </c>
      <c r="K193">
        <v>0.66900000000000004</v>
      </c>
      <c r="L193">
        <v>0.66</v>
      </c>
      <c r="M193" s="3">
        <f t="shared" si="25"/>
        <v>1.3000000000000012E-2</v>
      </c>
      <c r="N193" s="3">
        <f>G193-K193</f>
        <v>-2.0000000000000018E-3</v>
      </c>
      <c r="O193" s="3">
        <f t="shared" si="25"/>
        <v>6.0000000000000053E-3</v>
      </c>
      <c r="P193" s="6">
        <v>0.56000000000000005</v>
      </c>
      <c r="Q193" s="6">
        <v>0.55000000000000004</v>
      </c>
      <c r="R193" s="6">
        <v>0.55400000000000005</v>
      </c>
      <c r="S193" s="6">
        <v>0.64</v>
      </c>
      <c r="T193" s="6">
        <v>0.64600000000000002</v>
      </c>
      <c r="U193" s="6">
        <v>0.64200000000000002</v>
      </c>
      <c r="V193" s="6">
        <v>0.64600000000000002</v>
      </c>
      <c r="W193" s="6">
        <f t="shared" si="26"/>
        <v>0</v>
      </c>
      <c r="X193" t="s">
        <v>60</v>
      </c>
      <c r="Y193" s="6" t="str">
        <f t="shared" si="23"/>
        <v>0.1</v>
      </c>
      <c r="Z193" t="str">
        <f t="shared" si="27"/>
        <v>swap</v>
      </c>
      <c r="AA193" t="s">
        <v>55</v>
      </c>
    </row>
    <row r="194" spans="1:28" hidden="1" x14ac:dyDescent="0.3">
      <c r="A194" s="3">
        <v>2</v>
      </c>
      <c r="B194" s="3" t="s">
        <v>18</v>
      </c>
      <c r="C194" s="5">
        <v>2</v>
      </c>
      <c r="D194" s="13">
        <f>VLOOKUP(C194,f_label_text!$A$2:$D$16,4,FALSE)</f>
        <v>245.704761904761</v>
      </c>
      <c r="E194" s="3" t="str">
        <f>VLOOKUP(C194,f_label_text!$A$1:$D$16,3,FALSE)</f>
        <v xml:space="preserve">2: Capacity and Resources       </v>
      </c>
      <c r="F194">
        <v>0.46100000000000002</v>
      </c>
      <c r="G194">
        <v>0.44800000000000001</v>
      </c>
      <c r="H194">
        <v>0.45400000000000001</v>
      </c>
      <c r="I194">
        <v>210</v>
      </c>
      <c r="J194">
        <v>0.48899999999999999</v>
      </c>
      <c r="K194">
        <v>0.41899999999999998</v>
      </c>
      <c r="L194">
        <v>0.45100000000000001</v>
      </c>
      <c r="M194" s="3">
        <f t="shared" si="25"/>
        <v>-2.7999999999999969E-2</v>
      </c>
      <c r="N194" s="3">
        <f t="shared" si="25"/>
        <v>2.9000000000000026E-2</v>
      </c>
      <c r="O194" s="3">
        <f t="shared" si="25"/>
        <v>3.0000000000000027E-3</v>
      </c>
      <c r="P194" s="6">
        <v>0.56000000000000005</v>
      </c>
      <c r="Q194" s="6">
        <v>0.55000000000000004</v>
      </c>
      <c r="R194" s="6">
        <v>0.55400000000000005</v>
      </c>
      <c r="S194" s="6">
        <v>0.64</v>
      </c>
      <c r="T194" s="6">
        <v>0.64600000000000002</v>
      </c>
      <c r="U194" s="6">
        <v>0.64200000000000002</v>
      </c>
      <c r="V194" s="6">
        <v>0.64600000000000002</v>
      </c>
      <c r="W194" s="6">
        <f t="shared" si="26"/>
        <v>0</v>
      </c>
      <c r="X194" t="s">
        <v>60</v>
      </c>
      <c r="Y194" s="6" t="str">
        <f t="shared" si="23"/>
        <v>0.1</v>
      </c>
      <c r="Z194" t="str">
        <f t="shared" si="27"/>
        <v>swap</v>
      </c>
      <c r="AA194" t="s">
        <v>55</v>
      </c>
    </row>
    <row r="195" spans="1:28" hidden="1" x14ac:dyDescent="0.3">
      <c r="A195" s="3">
        <v>2</v>
      </c>
      <c r="B195" s="3" t="s">
        <v>18</v>
      </c>
      <c r="C195" s="5">
        <v>3</v>
      </c>
      <c r="D195" s="13">
        <f>VLOOKUP(C195,f_label_text!$A$2:$D$16,4,FALSE)</f>
        <v>245.38157894736801</v>
      </c>
      <c r="E195" s="3" t="str">
        <f>VLOOKUP(C195,f_label_text!$A$1:$D$16,3,FALSE)</f>
        <v xml:space="preserve">3: Morality                              </v>
      </c>
      <c r="F195">
        <v>0.56899999999999995</v>
      </c>
      <c r="G195">
        <v>0.434</v>
      </c>
      <c r="H195">
        <v>0.49299999999999999</v>
      </c>
      <c r="I195">
        <v>76</v>
      </c>
      <c r="J195">
        <v>0.56899999999999995</v>
      </c>
      <c r="K195">
        <v>0.48699999999999999</v>
      </c>
      <c r="L195">
        <v>0.52500000000000002</v>
      </c>
      <c r="M195" s="3">
        <f t="shared" si="25"/>
        <v>0</v>
      </c>
      <c r="N195" s="3">
        <f t="shared" si="25"/>
        <v>-5.2999999999999992E-2</v>
      </c>
      <c r="O195" s="3">
        <f t="shared" si="25"/>
        <v>-3.2000000000000028E-2</v>
      </c>
      <c r="P195" s="6">
        <v>0.56000000000000005</v>
      </c>
      <c r="Q195" s="6">
        <v>0.55000000000000004</v>
      </c>
      <c r="R195" s="6">
        <v>0.55400000000000005</v>
      </c>
      <c r="S195" s="6">
        <v>0.64</v>
      </c>
      <c r="T195" s="6">
        <v>0.64600000000000002</v>
      </c>
      <c r="U195" s="6">
        <v>0.64200000000000002</v>
      </c>
      <c r="V195" s="6">
        <v>0.64600000000000002</v>
      </c>
      <c r="W195" s="6">
        <f t="shared" si="26"/>
        <v>0</v>
      </c>
      <c r="X195" t="s">
        <v>60</v>
      </c>
      <c r="Y195" s="6" t="str">
        <f t="shared" si="23"/>
        <v>0.1</v>
      </c>
      <c r="Z195" t="str">
        <f t="shared" si="27"/>
        <v>swap</v>
      </c>
      <c r="AA195" t="s">
        <v>55</v>
      </c>
    </row>
    <row r="196" spans="1:28" hidden="1" x14ac:dyDescent="0.3">
      <c r="A196" s="3">
        <v>2</v>
      </c>
      <c r="B196" s="3" t="s">
        <v>18</v>
      </c>
      <c r="C196" s="5">
        <v>4</v>
      </c>
      <c r="D196" s="13">
        <f>VLOOKUP(C196,f_label_text!$A$2:$D$16,4,FALSE)</f>
        <v>251.148387096774</v>
      </c>
      <c r="E196" s="3" t="str">
        <f>VLOOKUP(C196,f_label_text!$A$1:$D$16,3,FALSE)</f>
        <v xml:space="preserve">4: Fairness and Equality          </v>
      </c>
      <c r="F196">
        <v>0.33600000000000002</v>
      </c>
      <c r="G196">
        <v>0.25800000000000001</v>
      </c>
      <c r="H196">
        <v>0.29199999999999998</v>
      </c>
      <c r="I196">
        <v>155</v>
      </c>
      <c r="J196">
        <v>0.309</v>
      </c>
      <c r="K196">
        <v>0.29699999999999999</v>
      </c>
      <c r="L196">
        <v>0.30299999999999999</v>
      </c>
      <c r="M196" s="3">
        <f t="shared" si="25"/>
        <v>2.7000000000000024E-2</v>
      </c>
      <c r="N196" s="3">
        <f t="shared" si="25"/>
        <v>-3.8999999999999979E-2</v>
      </c>
      <c r="O196" s="3">
        <f t="shared" si="25"/>
        <v>-1.100000000000001E-2</v>
      </c>
      <c r="P196" s="6">
        <v>0.56000000000000005</v>
      </c>
      <c r="Q196" s="6">
        <v>0.55000000000000004</v>
      </c>
      <c r="R196" s="6">
        <v>0.55400000000000005</v>
      </c>
      <c r="S196" s="6">
        <v>0.64</v>
      </c>
      <c r="T196" s="6">
        <v>0.64600000000000002</v>
      </c>
      <c r="U196" s="6">
        <v>0.64200000000000002</v>
      </c>
      <c r="V196" s="6">
        <v>0.64600000000000002</v>
      </c>
      <c r="W196" s="6">
        <f t="shared" si="26"/>
        <v>0</v>
      </c>
      <c r="X196" t="s">
        <v>60</v>
      </c>
      <c r="Y196" s="6" t="str">
        <f t="shared" si="23"/>
        <v>0.1</v>
      </c>
      <c r="Z196" t="str">
        <f t="shared" si="27"/>
        <v>swap</v>
      </c>
      <c r="AA196" t="s">
        <v>55</v>
      </c>
    </row>
    <row r="197" spans="1:28" hidden="1" x14ac:dyDescent="0.3">
      <c r="A197" s="3">
        <v>2</v>
      </c>
      <c r="B197" s="3" t="s">
        <v>18</v>
      </c>
      <c r="C197" s="5">
        <v>5</v>
      </c>
      <c r="D197" s="13">
        <f>VLOOKUP(C197,f_label_text!$A$2:$D$16,4,FALSE)</f>
        <v>242.47439916405401</v>
      </c>
      <c r="E197" s="3" t="str">
        <f>VLOOKUP(C197,f_label_text!$A$1:$D$16,3,FALSE)</f>
        <v xml:space="preserve">5: Legality Constitutionality Jurisdiction             </v>
      </c>
      <c r="F197">
        <v>0.67300000000000004</v>
      </c>
      <c r="G197">
        <v>0.66900000000000004</v>
      </c>
      <c r="H197">
        <v>0.67100000000000004</v>
      </c>
      <c r="I197">
        <v>957</v>
      </c>
      <c r="J197">
        <v>0.68400000000000005</v>
      </c>
      <c r="K197">
        <v>0.61499999999999999</v>
      </c>
      <c r="L197">
        <v>0.64800000000000002</v>
      </c>
      <c r="M197" s="3">
        <f t="shared" si="25"/>
        <v>-1.100000000000001E-2</v>
      </c>
      <c r="N197" s="3">
        <f t="shared" si="25"/>
        <v>5.4000000000000048E-2</v>
      </c>
      <c r="O197" s="3">
        <f t="shared" si="25"/>
        <v>2.300000000000002E-2</v>
      </c>
      <c r="P197" s="6">
        <v>0.56000000000000005</v>
      </c>
      <c r="Q197" s="6">
        <v>0.55000000000000004</v>
      </c>
      <c r="R197" s="6">
        <v>0.55400000000000005</v>
      </c>
      <c r="S197" s="6">
        <v>0.64</v>
      </c>
      <c r="T197" s="6">
        <v>0.64600000000000002</v>
      </c>
      <c r="U197" s="6">
        <v>0.64200000000000002</v>
      </c>
      <c r="V197" s="6">
        <v>0.64600000000000002</v>
      </c>
      <c r="W197" s="6">
        <f t="shared" si="26"/>
        <v>0</v>
      </c>
      <c r="X197" t="s">
        <v>60</v>
      </c>
      <c r="Y197" s="6" t="str">
        <f t="shared" si="23"/>
        <v>0.1</v>
      </c>
      <c r="Z197" t="str">
        <f t="shared" si="27"/>
        <v>swap</v>
      </c>
      <c r="AA197" t="s">
        <v>55</v>
      </c>
    </row>
    <row r="198" spans="1:28" hidden="1" x14ac:dyDescent="0.3">
      <c r="A198" s="3">
        <v>2</v>
      </c>
      <c r="B198" s="3" t="s">
        <v>18</v>
      </c>
      <c r="C198" s="5">
        <v>6</v>
      </c>
      <c r="D198" s="13">
        <f>VLOOKUP(C198,f_label_text!$A$2:$D$16,4,FALSE)</f>
        <v>246.642706131078</v>
      </c>
      <c r="E198" s="3" t="str">
        <f>VLOOKUP(C198,f_label_text!$A$1:$D$16,3,FALSE)</f>
        <v xml:space="preserve">6: Policy Prescription and Evaluation      </v>
      </c>
      <c r="F198">
        <v>0.39600000000000002</v>
      </c>
      <c r="G198">
        <v>0.372</v>
      </c>
      <c r="H198">
        <v>0.38300000000000001</v>
      </c>
      <c r="I198">
        <v>473</v>
      </c>
      <c r="J198">
        <v>0.39900000000000002</v>
      </c>
      <c r="K198">
        <v>0.41199999999999998</v>
      </c>
      <c r="L198">
        <v>0.40500000000000003</v>
      </c>
      <c r="M198" s="3">
        <f t="shared" si="25"/>
        <v>-3.0000000000000027E-3</v>
      </c>
      <c r="N198" s="3">
        <f t="shared" si="25"/>
        <v>-3.999999999999998E-2</v>
      </c>
      <c r="O198" s="3">
        <f t="shared" si="25"/>
        <v>-2.200000000000002E-2</v>
      </c>
      <c r="P198" s="6">
        <v>0.56000000000000005</v>
      </c>
      <c r="Q198" s="6">
        <v>0.55000000000000004</v>
      </c>
      <c r="R198" s="6">
        <v>0.55400000000000005</v>
      </c>
      <c r="S198" s="6">
        <v>0.64</v>
      </c>
      <c r="T198" s="6">
        <v>0.64600000000000002</v>
      </c>
      <c r="U198" s="6">
        <v>0.64200000000000002</v>
      </c>
      <c r="V198" s="6">
        <v>0.64600000000000002</v>
      </c>
      <c r="W198" s="6">
        <f t="shared" si="26"/>
        <v>0</v>
      </c>
      <c r="X198" t="s">
        <v>60</v>
      </c>
      <c r="Y198" s="6" t="str">
        <f t="shared" si="23"/>
        <v>0.1</v>
      </c>
      <c r="Z198" t="str">
        <f t="shared" si="27"/>
        <v>swap</v>
      </c>
      <c r="AA198" t="s">
        <v>55</v>
      </c>
    </row>
    <row r="199" spans="1:28" hidden="1" x14ac:dyDescent="0.3">
      <c r="A199" s="3">
        <v>2</v>
      </c>
      <c r="B199" s="3" t="s">
        <v>18</v>
      </c>
      <c r="C199" s="5">
        <v>7</v>
      </c>
      <c r="D199" s="13">
        <f>VLOOKUP(C199,f_label_text!$A$2:$D$16,4,FALSE)</f>
        <v>235.05728518057199</v>
      </c>
      <c r="E199" s="3" t="str">
        <f>VLOOKUP(C199,f_label_text!$A$1:$D$16,3,FALSE)</f>
        <v xml:space="preserve">7: Crime and Punishment                  </v>
      </c>
      <c r="F199">
        <v>0.745</v>
      </c>
      <c r="G199">
        <v>0.75700000000000001</v>
      </c>
      <c r="H199">
        <v>0.751</v>
      </c>
      <c r="I199">
        <v>803</v>
      </c>
      <c r="J199">
        <v>0.72499999999999998</v>
      </c>
      <c r="K199">
        <v>0.78</v>
      </c>
      <c r="L199">
        <v>0.752</v>
      </c>
      <c r="M199" s="3">
        <f t="shared" si="25"/>
        <v>2.0000000000000018E-2</v>
      </c>
      <c r="N199" s="3">
        <f t="shared" si="25"/>
        <v>-2.300000000000002E-2</v>
      </c>
      <c r="O199" s="3">
        <f t="shared" si="25"/>
        <v>-1.0000000000000009E-3</v>
      </c>
      <c r="P199" s="6">
        <v>0.56000000000000005</v>
      </c>
      <c r="Q199" s="6">
        <v>0.55000000000000004</v>
      </c>
      <c r="R199" s="6">
        <v>0.55400000000000005</v>
      </c>
      <c r="S199" s="6">
        <v>0.64</v>
      </c>
      <c r="T199" s="6">
        <v>0.64600000000000002</v>
      </c>
      <c r="U199" s="6">
        <v>0.64200000000000002</v>
      </c>
      <c r="V199" s="6">
        <v>0.64600000000000002</v>
      </c>
      <c r="W199" s="6">
        <f t="shared" si="26"/>
        <v>0</v>
      </c>
      <c r="X199" t="s">
        <v>60</v>
      </c>
      <c r="Y199" s="6" t="str">
        <f t="shared" si="23"/>
        <v>0.1</v>
      </c>
      <c r="Z199" t="str">
        <f t="shared" si="27"/>
        <v>swap</v>
      </c>
      <c r="AA199" t="s">
        <v>55</v>
      </c>
    </row>
    <row r="200" spans="1:28" hidden="1" x14ac:dyDescent="0.3">
      <c r="A200" s="3">
        <v>2</v>
      </c>
      <c r="B200" s="3" t="s">
        <v>18</v>
      </c>
      <c r="C200" s="5">
        <v>8</v>
      </c>
      <c r="D200" s="13">
        <f>VLOOKUP(C200,f_label_text!$A$2:$D$16,4,FALSE)</f>
        <v>241.853146853146</v>
      </c>
      <c r="E200" s="3" t="str">
        <f>VLOOKUP(C200,f_label_text!$A$1:$D$16,3,FALSE)</f>
        <v xml:space="preserve">8: Security and Defence                  </v>
      </c>
      <c r="F200">
        <v>0.61699999999999999</v>
      </c>
      <c r="G200">
        <v>0.60799999999999998</v>
      </c>
      <c r="H200">
        <v>0.61299999999999999</v>
      </c>
      <c r="I200">
        <v>286</v>
      </c>
      <c r="J200">
        <v>0.66200000000000003</v>
      </c>
      <c r="K200">
        <v>0.622</v>
      </c>
      <c r="L200">
        <v>0.64100000000000001</v>
      </c>
      <c r="M200" s="3">
        <f t="shared" si="25"/>
        <v>-4.500000000000004E-2</v>
      </c>
      <c r="N200" s="3">
        <f t="shared" si="25"/>
        <v>-1.4000000000000012E-2</v>
      </c>
      <c r="O200" s="3">
        <f t="shared" si="25"/>
        <v>-2.8000000000000025E-2</v>
      </c>
      <c r="P200" s="6">
        <v>0.56000000000000005</v>
      </c>
      <c r="Q200" s="6">
        <v>0.55000000000000004</v>
      </c>
      <c r="R200" s="6">
        <v>0.55400000000000005</v>
      </c>
      <c r="S200" s="6">
        <v>0.64</v>
      </c>
      <c r="T200" s="6">
        <v>0.64600000000000002</v>
      </c>
      <c r="U200" s="6">
        <v>0.64200000000000002</v>
      </c>
      <c r="V200" s="6">
        <v>0.64600000000000002</v>
      </c>
      <c r="W200" s="6">
        <f t="shared" si="26"/>
        <v>0</v>
      </c>
      <c r="X200" t="s">
        <v>60</v>
      </c>
      <c r="Y200" s="6" t="str">
        <f t="shared" ref="Y200:Y263" si="28">MID(X200, SEARCH("=", X200)+1, SEARCH("_", X200) - SEARCH("=", X200) -1)</f>
        <v>0.1</v>
      </c>
      <c r="Z200" t="str">
        <f t="shared" si="27"/>
        <v>swap</v>
      </c>
      <c r="AA200" t="s">
        <v>55</v>
      </c>
    </row>
    <row r="201" spans="1:28" hidden="1" x14ac:dyDescent="0.3">
      <c r="A201" s="3">
        <v>2</v>
      </c>
      <c r="B201" s="3" t="s">
        <v>18</v>
      </c>
      <c r="C201" s="5">
        <v>9</v>
      </c>
      <c r="D201" s="13">
        <f>VLOOKUP(C201,f_label_text!$A$2:$D$16,4,FALSE)</f>
        <v>247.91213389121299</v>
      </c>
      <c r="E201" s="3" t="str">
        <f>VLOOKUP(C201,f_label_text!$A$1:$D$16,3,FALSE)</f>
        <v xml:space="preserve">9: Health and Safety                   </v>
      </c>
      <c r="F201">
        <v>0.63</v>
      </c>
      <c r="G201">
        <v>0.67800000000000005</v>
      </c>
      <c r="H201">
        <v>0.65300000000000002</v>
      </c>
      <c r="I201">
        <v>239</v>
      </c>
      <c r="J201">
        <v>0.65100000000000002</v>
      </c>
      <c r="K201">
        <v>0.65700000000000003</v>
      </c>
      <c r="L201">
        <v>0.65400000000000003</v>
      </c>
      <c r="M201" s="3">
        <f t="shared" si="25"/>
        <v>-2.1000000000000019E-2</v>
      </c>
      <c r="N201" s="3">
        <f t="shared" si="25"/>
        <v>2.1000000000000019E-2</v>
      </c>
      <c r="O201" s="3">
        <f t="shared" si="25"/>
        <v>-1.0000000000000009E-3</v>
      </c>
      <c r="P201" s="6">
        <v>0.56000000000000005</v>
      </c>
      <c r="Q201" s="6">
        <v>0.55000000000000004</v>
      </c>
      <c r="R201" s="6">
        <v>0.55400000000000005</v>
      </c>
      <c r="S201" s="6">
        <v>0.64</v>
      </c>
      <c r="T201" s="6">
        <v>0.64600000000000002</v>
      </c>
      <c r="U201" s="6">
        <v>0.64200000000000002</v>
      </c>
      <c r="V201" s="6">
        <v>0.64600000000000002</v>
      </c>
      <c r="W201" s="6">
        <f t="shared" si="26"/>
        <v>0</v>
      </c>
      <c r="X201" t="s">
        <v>60</v>
      </c>
      <c r="Y201" s="6" t="str">
        <f t="shared" si="28"/>
        <v>0.1</v>
      </c>
      <c r="Z201" t="str">
        <f t="shared" si="27"/>
        <v>swap</v>
      </c>
      <c r="AA201" t="s">
        <v>55</v>
      </c>
    </row>
    <row r="202" spans="1:28" hidden="1" x14ac:dyDescent="0.3">
      <c r="A202" s="3">
        <v>2</v>
      </c>
      <c r="B202" s="3" t="s">
        <v>18</v>
      </c>
      <c r="C202" s="5">
        <v>10</v>
      </c>
      <c r="D202" s="13">
        <f>VLOOKUP(C202,f_label_text!$A$2:$D$16,4,FALSE)</f>
        <v>253.40487804878001</v>
      </c>
      <c r="E202" s="3" t="str">
        <f>VLOOKUP(C202,f_label_text!$A$1:$D$16,3,FALSE)</f>
        <v xml:space="preserve">10: Quality of Life                     </v>
      </c>
      <c r="F202">
        <v>0.46500000000000002</v>
      </c>
      <c r="G202">
        <v>0.48</v>
      </c>
      <c r="H202">
        <v>0.47199999999999998</v>
      </c>
      <c r="I202">
        <v>410</v>
      </c>
      <c r="J202">
        <v>0.47299999999999998</v>
      </c>
      <c r="K202">
        <v>0.53700000000000003</v>
      </c>
      <c r="L202">
        <v>0.503</v>
      </c>
      <c r="M202" s="3">
        <f t="shared" si="25"/>
        <v>-7.9999999999999516E-3</v>
      </c>
      <c r="N202" s="3">
        <f t="shared" si="25"/>
        <v>-5.7000000000000051E-2</v>
      </c>
      <c r="O202" s="3">
        <f t="shared" si="25"/>
        <v>-3.1000000000000028E-2</v>
      </c>
      <c r="P202" s="6">
        <v>0.56000000000000005</v>
      </c>
      <c r="Q202" s="6">
        <v>0.55000000000000004</v>
      </c>
      <c r="R202" s="6">
        <v>0.55400000000000005</v>
      </c>
      <c r="S202" s="6">
        <v>0.64</v>
      </c>
      <c r="T202" s="6">
        <v>0.64600000000000002</v>
      </c>
      <c r="U202" s="6">
        <v>0.64200000000000002</v>
      </c>
      <c r="V202" s="6">
        <v>0.64600000000000002</v>
      </c>
      <c r="W202" s="6">
        <f t="shared" si="26"/>
        <v>0</v>
      </c>
      <c r="X202" t="s">
        <v>60</v>
      </c>
      <c r="Y202" s="6" t="str">
        <f t="shared" si="28"/>
        <v>0.1</v>
      </c>
      <c r="Z202" t="str">
        <f t="shared" si="27"/>
        <v>swap</v>
      </c>
      <c r="AA202" t="s">
        <v>55</v>
      </c>
    </row>
    <row r="203" spans="1:28" hidden="1" x14ac:dyDescent="0.3">
      <c r="A203" s="3">
        <v>2</v>
      </c>
      <c r="B203" s="3" t="s">
        <v>18</v>
      </c>
      <c r="C203" s="5">
        <v>11</v>
      </c>
      <c r="D203" s="13">
        <f>VLOOKUP(C203,f_label_text!$A$2:$D$16,4,FALSE)</f>
        <v>254.68525179856101</v>
      </c>
      <c r="E203" s="3" t="str">
        <f>VLOOKUP(C203,f_label_text!$A$1:$D$16,3,FALSE)</f>
        <v xml:space="preserve">11: Cultural Identity                     </v>
      </c>
      <c r="F203">
        <v>0.73599999999999999</v>
      </c>
      <c r="G203">
        <v>0.70699999999999996</v>
      </c>
      <c r="H203">
        <v>0.72099999999999997</v>
      </c>
      <c r="I203">
        <v>556</v>
      </c>
      <c r="J203">
        <v>0.78700000000000003</v>
      </c>
      <c r="K203">
        <v>0.68</v>
      </c>
      <c r="L203">
        <v>0.73</v>
      </c>
      <c r="M203" s="3">
        <f t="shared" si="25"/>
        <v>-5.1000000000000045E-2</v>
      </c>
      <c r="N203" s="3">
        <f t="shared" si="25"/>
        <v>2.6999999999999913E-2</v>
      </c>
      <c r="O203" s="3">
        <f t="shared" si="25"/>
        <v>-9.000000000000008E-3</v>
      </c>
      <c r="P203" s="6">
        <v>0.56000000000000005</v>
      </c>
      <c r="Q203" s="6">
        <v>0.55000000000000004</v>
      </c>
      <c r="R203" s="6">
        <v>0.55400000000000005</v>
      </c>
      <c r="S203" s="6">
        <v>0.64</v>
      </c>
      <c r="T203" s="6">
        <v>0.64600000000000002</v>
      </c>
      <c r="U203" s="6">
        <v>0.64200000000000002</v>
      </c>
      <c r="V203" s="6">
        <v>0.64600000000000002</v>
      </c>
      <c r="W203" s="6">
        <f t="shared" si="26"/>
        <v>0</v>
      </c>
      <c r="X203" t="s">
        <v>60</v>
      </c>
      <c r="Y203" s="6" t="str">
        <f t="shared" si="28"/>
        <v>0.1</v>
      </c>
      <c r="Z203" t="str">
        <f t="shared" si="27"/>
        <v>swap</v>
      </c>
      <c r="AA203" t="s">
        <v>55</v>
      </c>
    </row>
    <row r="204" spans="1:28" hidden="1" x14ac:dyDescent="0.3">
      <c r="A204" s="3">
        <v>2</v>
      </c>
      <c r="B204" s="3" t="s">
        <v>18</v>
      </c>
      <c r="C204" s="5">
        <v>12</v>
      </c>
      <c r="D204" s="13">
        <f>VLOOKUP(C204,f_label_text!$A$2:$D$16,4,FALSE)</f>
        <v>241.333333333333</v>
      </c>
      <c r="E204" s="3" t="str">
        <f>VLOOKUP(C204,f_label_text!$A$1:$D$16,3,FALSE)</f>
        <v xml:space="preserve">12: Public Sentiment                   </v>
      </c>
      <c r="F204">
        <v>0.61399999999999999</v>
      </c>
      <c r="G204">
        <v>0.64200000000000002</v>
      </c>
      <c r="H204">
        <v>0.628</v>
      </c>
      <c r="I204">
        <v>243</v>
      </c>
      <c r="J204">
        <v>0.61499999999999999</v>
      </c>
      <c r="K204">
        <v>0.69099999999999995</v>
      </c>
      <c r="L204">
        <v>0.65100000000000002</v>
      </c>
      <c r="M204" s="3">
        <f t="shared" si="25"/>
        <v>-1.0000000000000009E-3</v>
      </c>
      <c r="N204" s="3">
        <f t="shared" si="25"/>
        <v>-4.8999999999999932E-2</v>
      </c>
      <c r="O204" s="3">
        <f t="shared" si="25"/>
        <v>-2.300000000000002E-2</v>
      </c>
      <c r="P204" s="6">
        <v>0.56000000000000005</v>
      </c>
      <c r="Q204" s="6">
        <v>0.55000000000000004</v>
      </c>
      <c r="R204" s="6">
        <v>0.55400000000000005</v>
      </c>
      <c r="S204" s="6">
        <v>0.64</v>
      </c>
      <c r="T204" s="6">
        <v>0.64600000000000002</v>
      </c>
      <c r="U204" s="6">
        <v>0.64200000000000002</v>
      </c>
      <c r="V204" s="6">
        <v>0.64600000000000002</v>
      </c>
      <c r="W204" s="6">
        <f t="shared" si="26"/>
        <v>0</v>
      </c>
      <c r="X204" t="s">
        <v>60</v>
      </c>
      <c r="Y204" s="6" t="str">
        <f t="shared" si="28"/>
        <v>0.1</v>
      </c>
      <c r="Z204" t="str">
        <f t="shared" si="27"/>
        <v>swap</v>
      </c>
      <c r="AA204" t="s">
        <v>55</v>
      </c>
    </row>
    <row r="205" spans="1:28" hidden="1" x14ac:dyDescent="0.3">
      <c r="A205" s="3">
        <v>2</v>
      </c>
      <c r="B205" s="3" t="s">
        <v>18</v>
      </c>
      <c r="C205" s="5">
        <v>13</v>
      </c>
      <c r="D205" s="13">
        <f>VLOOKUP(C205,f_label_text!$A$2:$D$16,4,FALSE)</f>
        <v>250.32301341589201</v>
      </c>
      <c r="E205" s="3" t="str">
        <f>VLOOKUP(C205,f_label_text!$A$1:$D$16,3,FALSE)</f>
        <v xml:space="preserve">13: Political                           </v>
      </c>
      <c r="F205">
        <v>0.752</v>
      </c>
      <c r="G205">
        <v>0.81100000000000005</v>
      </c>
      <c r="H205">
        <v>0.78100000000000003</v>
      </c>
      <c r="I205">
        <v>969</v>
      </c>
      <c r="J205">
        <v>0.751</v>
      </c>
      <c r="K205">
        <v>0.81100000000000005</v>
      </c>
      <c r="L205">
        <v>0.78</v>
      </c>
      <c r="M205" s="3">
        <f t="shared" si="25"/>
        <v>1.0000000000000009E-3</v>
      </c>
      <c r="N205" s="3">
        <f t="shared" si="25"/>
        <v>0</v>
      </c>
      <c r="O205" s="3">
        <f t="shared" si="25"/>
        <v>1.0000000000000009E-3</v>
      </c>
      <c r="P205" s="6">
        <v>0.56000000000000005</v>
      </c>
      <c r="Q205" s="6">
        <v>0.55000000000000004</v>
      </c>
      <c r="R205" s="6">
        <v>0.55400000000000005</v>
      </c>
      <c r="S205" s="6">
        <v>0.64</v>
      </c>
      <c r="T205" s="6">
        <v>0.64600000000000002</v>
      </c>
      <c r="U205" s="6">
        <v>0.64200000000000002</v>
      </c>
      <c r="V205" s="6">
        <v>0.64600000000000002</v>
      </c>
      <c r="W205" s="6">
        <f t="shared" si="26"/>
        <v>0</v>
      </c>
      <c r="X205" t="s">
        <v>60</v>
      </c>
      <c r="Y205" s="6" t="str">
        <f t="shared" si="28"/>
        <v>0.1</v>
      </c>
      <c r="Z205" t="str">
        <f t="shared" si="27"/>
        <v>swap</v>
      </c>
      <c r="AA205" t="s">
        <v>55</v>
      </c>
    </row>
    <row r="206" spans="1:28" hidden="1" x14ac:dyDescent="0.3">
      <c r="A206" s="3">
        <v>2</v>
      </c>
      <c r="B206" s="3" t="s">
        <v>18</v>
      </c>
      <c r="C206" s="5">
        <v>14</v>
      </c>
      <c r="D206" s="13">
        <f>VLOOKUP(C206,f_label_text!$A$2:$D$16,4,FALSE)</f>
        <v>258.60606060606</v>
      </c>
      <c r="E206" s="3" t="str">
        <f>VLOOKUP(C206,f_label_text!$A$1:$D$16,3,FALSE)</f>
        <v>14: External Regulation and Reputation</v>
      </c>
      <c r="F206">
        <v>0.73599999999999999</v>
      </c>
      <c r="G206">
        <v>0.72</v>
      </c>
      <c r="H206">
        <v>0.72799999999999998</v>
      </c>
      <c r="I206">
        <v>132</v>
      </c>
      <c r="J206">
        <v>0.76300000000000001</v>
      </c>
      <c r="K206">
        <v>0.68200000000000005</v>
      </c>
      <c r="L206">
        <v>0.72</v>
      </c>
      <c r="M206" s="3">
        <f t="shared" si="25"/>
        <v>-2.7000000000000024E-2</v>
      </c>
      <c r="N206" s="3">
        <f t="shared" si="25"/>
        <v>3.7999999999999923E-2</v>
      </c>
      <c r="O206" s="3">
        <f t="shared" si="25"/>
        <v>8.0000000000000071E-3</v>
      </c>
      <c r="P206" s="6">
        <v>0.56000000000000005</v>
      </c>
      <c r="Q206" s="6">
        <v>0.55000000000000004</v>
      </c>
      <c r="R206" s="6">
        <v>0.55400000000000005</v>
      </c>
      <c r="S206" s="6">
        <v>0.64</v>
      </c>
      <c r="T206" s="6">
        <v>0.64600000000000002</v>
      </c>
      <c r="U206" s="6">
        <v>0.64200000000000002</v>
      </c>
      <c r="V206" s="6">
        <v>0.64600000000000002</v>
      </c>
      <c r="W206" s="6">
        <f t="shared" si="26"/>
        <v>0</v>
      </c>
      <c r="X206" t="s">
        <v>60</v>
      </c>
      <c r="Y206" s="6" t="str">
        <f t="shared" si="28"/>
        <v>0.1</v>
      </c>
      <c r="Z206" t="str">
        <f t="shared" si="27"/>
        <v>swap</v>
      </c>
      <c r="AA206" t="s">
        <v>55</v>
      </c>
    </row>
    <row r="207" spans="1:28" hidden="1" x14ac:dyDescent="0.3">
      <c r="A207" s="6">
        <f>3</f>
        <v>3</v>
      </c>
      <c r="B207" s="6" t="s">
        <v>18</v>
      </c>
      <c r="C207" s="6">
        <v>0</v>
      </c>
      <c r="D207" s="13">
        <f>VLOOKUP(C207,f_label_text!$A$2:$D$16,4,FALSE)</f>
        <v>255.2</v>
      </c>
      <c r="E207" s="3" t="str">
        <f>VLOOKUP(C207,f_label_text!$A$1:$D$16,3,FALSE)</f>
        <v xml:space="preserve">0: Other     </v>
      </c>
      <c r="F207" s="6">
        <v>0</v>
      </c>
      <c r="G207" s="6">
        <v>0</v>
      </c>
      <c r="H207" s="6">
        <v>0</v>
      </c>
      <c r="I207" s="6">
        <v>10</v>
      </c>
      <c r="J207" s="6">
        <v>0</v>
      </c>
      <c r="K207" s="6">
        <v>0</v>
      </c>
      <c r="L207" s="6">
        <v>0</v>
      </c>
      <c r="M207" s="6">
        <f t="shared" si="25"/>
        <v>0</v>
      </c>
      <c r="N207" s="6">
        <f t="shared" si="25"/>
        <v>0</v>
      </c>
      <c r="O207" s="6">
        <f t="shared" si="25"/>
        <v>0</v>
      </c>
      <c r="P207" s="6">
        <v>0.57199999999999995</v>
      </c>
      <c r="Q207" s="6">
        <v>0.55600000000000005</v>
      </c>
      <c r="R207" s="6">
        <v>0.56200000000000006</v>
      </c>
      <c r="S207" s="6">
        <v>0.64800000000000002</v>
      </c>
      <c r="T207" s="6">
        <v>0.64800000000000002</v>
      </c>
      <c r="U207" s="6">
        <v>0.64700000000000002</v>
      </c>
      <c r="V207" s="6">
        <v>0.64800000000000002</v>
      </c>
      <c r="W207" s="6">
        <f t="shared" si="26"/>
        <v>2.0000000000000018E-3</v>
      </c>
      <c r="X207" s="6" t="s">
        <v>61</v>
      </c>
      <c r="Y207" s="6" t="str">
        <f t="shared" si="28"/>
        <v>0.3</v>
      </c>
      <c r="Z207" t="str">
        <f t="shared" si="27"/>
        <v>swap</v>
      </c>
      <c r="AA207" t="s">
        <v>55</v>
      </c>
      <c r="AB207">
        <v>0</v>
      </c>
    </row>
    <row r="208" spans="1:28" hidden="1" x14ac:dyDescent="0.3">
      <c r="A208" s="3">
        <v>3</v>
      </c>
      <c r="B208" s="3" t="s">
        <v>18</v>
      </c>
      <c r="C208" s="5">
        <v>1</v>
      </c>
      <c r="D208" s="13">
        <f>VLOOKUP(C208,f_label_text!$A$2:$D$16,4,FALSE)</f>
        <v>247.38164251207701</v>
      </c>
      <c r="E208" s="3" t="str">
        <f>VLOOKUP(C208,f_label_text!$A$1:$D$16,3,FALSE)</f>
        <v xml:space="preserve">1: Economic                      </v>
      </c>
      <c r="F208">
        <v>0.69399999999999995</v>
      </c>
      <c r="G208">
        <v>0.64700000000000002</v>
      </c>
      <c r="H208">
        <v>0.67</v>
      </c>
      <c r="I208">
        <v>414</v>
      </c>
      <c r="J208">
        <v>0.65200000000000002</v>
      </c>
      <c r="K208">
        <v>0.66900000000000004</v>
      </c>
      <c r="L208">
        <v>0.66</v>
      </c>
      <c r="M208" s="3">
        <f t="shared" si="25"/>
        <v>4.1999999999999926E-2</v>
      </c>
      <c r="N208" s="3">
        <f t="shared" si="25"/>
        <v>-2.200000000000002E-2</v>
      </c>
      <c r="O208" s="3">
        <f t="shared" si="25"/>
        <v>1.0000000000000009E-2</v>
      </c>
      <c r="P208" s="6">
        <v>0.57199999999999995</v>
      </c>
      <c r="Q208" s="6">
        <v>0.55600000000000005</v>
      </c>
      <c r="R208" s="6">
        <v>0.56200000000000006</v>
      </c>
      <c r="S208" s="6">
        <v>0.64800000000000002</v>
      </c>
      <c r="T208" s="6">
        <v>0.64800000000000002</v>
      </c>
      <c r="U208" s="6">
        <v>0.64700000000000002</v>
      </c>
      <c r="V208" s="6">
        <v>0.64800000000000002</v>
      </c>
      <c r="W208" s="6">
        <f t="shared" si="26"/>
        <v>2.0000000000000018E-3</v>
      </c>
      <c r="X208" t="s">
        <v>61</v>
      </c>
      <c r="Y208" s="6" t="str">
        <f t="shared" si="28"/>
        <v>0.3</v>
      </c>
      <c r="Z208" t="str">
        <f t="shared" si="27"/>
        <v>swap</v>
      </c>
      <c r="AA208" t="s">
        <v>55</v>
      </c>
      <c r="AB208">
        <v>268</v>
      </c>
    </row>
    <row r="209" spans="1:28" hidden="1" x14ac:dyDescent="0.3">
      <c r="A209" s="3">
        <v>3</v>
      </c>
      <c r="B209" s="3" t="s">
        <v>18</v>
      </c>
      <c r="C209" s="5">
        <v>2</v>
      </c>
      <c r="D209" s="13">
        <f>VLOOKUP(C209,f_label_text!$A$2:$D$16,4,FALSE)</f>
        <v>245.704761904761</v>
      </c>
      <c r="E209" s="3" t="str">
        <f>VLOOKUP(C209,f_label_text!$A$1:$D$16,3,FALSE)</f>
        <v xml:space="preserve">2: Capacity and Resources       </v>
      </c>
      <c r="F209">
        <v>0.53800000000000003</v>
      </c>
      <c r="G209">
        <v>0.433</v>
      </c>
      <c r="H209">
        <v>0.48</v>
      </c>
      <c r="I209">
        <v>210</v>
      </c>
      <c r="J209">
        <v>0.48899999999999999</v>
      </c>
      <c r="K209">
        <v>0.41899999999999998</v>
      </c>
      <c r="L209">
        <v>0.45100000000000001</v>
      </c>
      <c r="M209" s="3">
        <f t="shared" si="25"/>
        <v>4.9000000000000044E-2</v>
      </c>
      <c r="N209" s="3">
        <f t="shared" si="25"/>
        <v>1.4000000000000012E-2</v>
      </c>
      <c r="O209" s="3">
        <f t="shared" si="25"/>
        <v>2.899999999999997E-2</v>
      </c>
      <c r="P209" s="6">
        <v>0.57199999999999995</v>
      </c>
      <c r="Q209" s="6">
        <v>0.55600000000000005</v>
      </c>
      <c r="R209" s="6">
        <v>0.56200000000000006</v>
      </c>
      <c r="S209" s="6">
        <v>0.64800000000000002</v>
      </c>
      <c r="T209" s="6">
        <v>0.64800000000000002</v>
      </c>
      <c r="U209" s="6">
        <v>0.64700000000000002</v>
      </c>
      <c r="V209" s="6">
        <v>0.64800000000000002</v>
      </c>
      <c r="W209" s="6">
        <f t="shared" si="26"/>
        <v>2.0000000000000018E-3</v>
      </c>
      <c r="X209" t="s">
        <v>61</v>
      </c>
      <c r="Y209" s="6" t="str">
        <f t="shared" si="28"/>
        <v>0.3</v>
      </c>
      <c r="Z209" t="str">
        <f t="shared" si="27"/>
        <v>swap</v>
      </c>
      <c r="AA209" t="s">
        <v>55</v>
      </c>
      <c r="AB209">
        <v>91</v>
      </c>
    </row>
    <row r="210" spans="1:28" hidden="1" x14ac:dyDescent="0.3">
      <c r="A210" s="3">
        <v>3</v>
      </c>
      <c r="B210" s="3" t="s">
        <v>18</v>
      </c>
      <c r="C210" s="5">
        <v>3</v>
      </c>
      <c r="D210" s="13">
        <f>VLOOKUP(C210,f_label_text!$A$2:$D$16,4,FALSE)</f>
        <v>245.38157894736801</v>
      </c>
      <c r="E210" s="3" t="str">
        <f>VLOOKUP(C210,f_label_text!$A$1:$D$16,3,FALSE)</f>
        <v xml:space="preserve">3: Morality                              </v>
      </c>
      <c r="F210">
        <v>0.56699999999999995</v>
      </c>
      <c r="G210">
        <v>0.5</v>
      </c>
      <c r="H210">
        <v>0.53100000000000003</v>
      </c>
      <c r="I210">
        <v>76</v>
      </c>
      <c r="J210">
        <v>0.56899999999999995</v>
      </c>
      <c r="K210">
        <v>0.48699999999999999</v>
      </c>
      <c r="L210">
        <v>0.52500000000000002</v>
      </c>
      <c r="M210" s="3">
        <f t="shared" si="25"/>
        <v>-2.0000000000000018E-3</v>
      </c>
      <c r="N210" s="3">
        <f t="shared" si="25"/>
        <v>1.3000000000000012E-2</v>
      </c>
      <c r="O210" s="3">
        <f t="shared" si="25"/>
        <v>6.0000000000000053E-3</v>
      </c>
      <c r="P210" s="6">
        <v>0.57199999999999995</v>
      </c>
      <c r="Q210" s="6">
        <v>0.55600000000000005</v>
      </c>
      <c r="R210" s="6">
        <v>0.56200000000000006</v>
      </c>
      <c r="S210" s="6">
        <v>0.64800000000000002</v>
      </c>
      <c r="T210" s="6">
        <v>0.64800000000000002</v>
      </c>
      <c r="U210" s="6">
        <v>0.64700000000000002</v>
      </c>
      <c r="V210" s="6">
        <v>0.64800000000000002</v>
      </c>
      <c r="W210" s="6">
        <f t="shared" si="26"/>
        <v>2.0000000000000018E-3</v>
      </c>
      <c r="X210" t="s">
        <v>61</v>
      </c>
      <c r="Y210" s="6" t="str">
        <f t="shared" si="28"/>
        <v>0.3</v>
      </c>
      <c r="Z210" t="str">
        <f t="shared" si="27"/>
        <v>swap</v>
      </c>
      <c r="AA210" t="s">
        <v>55</v>
      </c>
      <c r="AB210">
        <v>38</v>
      </c>
    </row>
    <row r="211" spans="1:28" hidden="1" x14ac:dyDescent="0.3">
      <c r="A211" s="3">
        <v>3</v>
      </c>
      <c r="B211" s="3" t="s">
        <v>18</v>
      </c>
      <c r="C211" s="5">
        <v>4</v>
      </c>
      <c r="D211" s="13">
        <f>VLOOKUP(C211,f_label_text!$A$2:$D$16,4,FALSE)</f>
        <v>251.148387096774</v>
      </c>
      <c r="E211" s="3" t="str">
        <f>VLOOKUP(C211,f_label_text!$A$1:$D$16,3,FALSE)</f>
        <v xml:space="preserve">4: Fairness and Equality          </v>
      </c>
      <c r="F211">
        <v>0.36099999999999999</v>
      </c>
      <c r="G211">
        <v>0.252</v>
      </c>
      <c r="H211">
        <v>0.29699999999999999</v>
      </c>
      <c r="I211">
        <v>155</v>
      </c>
      <c r="J211">
        <v>0.309</v>
      </c>
      <c r="K211">
        <v>0.29699999999999999</v>
      </c>
      <c r="L211">
        <v>0.30299999999999999</v>
      </c>
      <c r="M211" s="3">
        <f t="shared" si="25"/>
        <v>5.1999999999999991E-2</v>
      </c>
      <c r="N211" s="3">
        <f t="shared" si="25"/>
        <v>-4.4999999999999984E-2</v>
      </c>
      <c r="O211" s="3">
        <f t="shared" si="25"/>
        <v>-6.0000000000000053E-3</v>
      </c>
      <c r="P211" s="6">
        <v>0.57199999999999995</v>
      </c>
      <c r="Q211" s="6">
        <v>0.55600000000000005</v>
      </c>
      <c r="R211" s="6">
        <v>0.56200000000000006</v>
      </c>
      <c r="S211" s="6">
        <v>0.64800000000000002</v>
      </c>
      <c r="T211" s="6">
        <v>0.64800000000000002</v>
      </c>
      <c r="U211" s="6">
        <v>0.64700000000000002</v>
      </c>
      <c r="V211" s="6">
        <v>0.64800000000000002</v>
      </c>
      <c r="W211" s="6">
        <f t="shared" si="26"/>
        <v>2.0000000000000018E-3</v>
      </c>
      <c r="X211" t="s">
        <v>61</v>
      </c>
      <c r="Y211" s="6" t="str">
        <f t="shared" si="28"/>
        <v>0.3</v>
      </c>
      <c r="Z211" t="str">
        <f t="shared" si="27"/>
        <v>swap</v>
      </c>
      <c r="AA211" t="s">
        <v>55</v>
      </c>
      <c r="AB211">
        <v>39</v>
      </c>
    </row>
    <row r="212" spans="1:28" hidden="1" x14ac:dyDescent="0.3">
      <c r="A212" s="3">
        <v>3</v>
      </c>
      <c r="B212" s="3" t="s">
        <v>18</v>
      </c>
      <c r="C212" s="5">
        <v>5</v>
      </c>
      <c r="D212" s="13">
        <f>VLOOKUP(C212,f_label_text!$A$2:$D$16,4,FALSE)</f>
        <v>242.47439916405401</v>
      </c>
      <c r="E212" s="3" t="str">
        <f>VLOOKUP(C212,f_label_text!$A$1:$D$16,3,FALSE)</f>
        <v xml:space="preserve">5: Legality Constitutionality Jurisdiction             </v>
      </c>
      <c r="F212">
        <v>0.68700000000000006</v>
      </c>
      <c r="G212">
        <v>0.63100000000000001</v>
      </c>
      <c r="H212">
        <v>0.65800000000000003</v>
      </c>
      <c r="I212">
        <v>957</v>
      </c>
      <c r="J212">
        <v>0.68400000000000005</v>
      </c>
      <c r="K212">
        <v>0.61499999999999999</v>
      </c>
      <c r="L212">
        <v>0.64800000000000002</v>
      </c>
      <c r="M212" s="3">
        <f t="shared" si="25"/>
        <v>3.0000000000000027E-3</v>
      </c>
      <c r="N212" s="3">
        <f t="shared" si="25"/>
        <v>1.6000000000000014E-2</v>
      </c>
      <c r="O212" s="3">
        <f t="shared" si="25"/>
        <v>1.0000000000000009E-2</v>
      </c>
      <c r="P212" s="6">
        <v>0.57199999999999995</v>
      </c>
      <c r="Q212" s="6">
        <v>0.55600000000000005</v>
      </c>
      <c r="R212" s="6">
        <v>0.56200000000000006</v>
      </c>
      <c r="S212" s="6">
        <v>0.64800000000000002</v>
      </c>
      <c r="T212" s="6">
        <v>0.64800000000000002</v>
      </c>
      <c r="U212" s="6">
        <v>0.64700000000000002</v>
      </c>
      <c r="V212" s="6">
        <v>0.64800000000000002</v>
      </c>
      <c r="W212" s="6">
        <f t="shared" si="26"/>
        <v>2.0000000000000018E-3</v>
      </c>
      <c r="X212" t="s">
        <v>61</v>
      </c>
      <c r="Y212" s="6" t="str">
        <f t="shared" si="28"/>
        <v>0.3</v>
      </c>
      <c r="Z212" t="str">
        <f t="shared" si="27"/>
        <v>swap</v>
      </c>
      <c r="AA212" t="s">
        <v>55</v>
      </c>
      <c r="AB212">
        <v>604</v>
      </c>
    </row>
    <row r="213" spans="1:28" hidden="1" x14ac:dyDescent="0.3">
      <c r="A213" s="3">
        <v>3</v>
      </c>
      <c r="B213" s="3" t="s">
        <v>18</v>
      </c>
      <c r="C213" s="5">
        <v>6</v>
      </c>
      <c r="D213" s="13">
        <f>VLOOKUP(C213,f_label_text!$A$2:$D$16,4,FALSE)</f>
        <v>246.642706131078</v>
      </c>
      <c r="E213" s="3" t="str">
        <f>VLOOKUP(C213,f_label_text!$A$1:$D$16,3,FALSE)</f>
        <v xml:space="preserve">6: Policy Prescription and Evaluation      </v>
      </c>
      <c r="F213">
        <v>0.38</v>
      </c>
      <c r="G213">
        <v>0.45</v>
      </c>
      <c r="H213">
        <v>0.41199999999999998</v>
      </c>
      <c r="I213">
        <v>473</v>
      </c>
      <c r="J213">
        <v>0.39900000000000002</v>
      </c>
      <c r="K213">
        <v>0.41199999999999998</v>
      </c>
      <c r="L213">
        <v>0.40500000000000003</v>
      </c>
      <c r="M213" s="3">
        <f t="shared" si="25"/>
        <v>-1.9000000000000017E-2</v>
      </c>
      <c r="N213" s="3">
        <f t="shared" si="25"/>
        <v>3.8000000000000034E-2</v>
      </c>
      <c r="O213" s="3">
        <f t="shared" si="25"/>
        <v>6.9999999999999507E-3</v>
      </c>
      <c r="P213" s="6">
        <v>0.57199999999999995</v>
      </c>
      <c r="Q213" s="6">
        <v>0.55600000000000005</v>
      </c>
      <c r="R213" s="6">
        <v>0.56200000000000006</v>
      </c>
      <c r="S213" s="6">
        <v>0.64800000000000002</v>
      </c>
      <c r="T213" s="6">
        <v>0.64800000000000002</v>
      </c>
      <c r="U213" s="6">
        <v>0.64700000000000002</v>
      </c>
      <c r="V213" s="6">
        <v>0.64800000000000002</v>
      </c>
      <c r="W213" s="6">
        <f t="shared" si="26"/>
        <v>2.0000000000000018E-3</v>
      </c>
      <c r="X213" t="s">
        <v>61</v>
      </c>
      <c r="Y213" s="6" t="str">
        <f t="shared" si="28"/>
        <v>0.3</v>
      </c>
      <c r="Z213" t="str">
        <f t="shared" si="27"/>
        <v>swap</v>
      </c>
      <c r="AA213" t="s">
        <v>55</v>
      </c>
      <c r="AB213">
        <v>213</v>
      </c>
    </row>
    <row r="214" spans="1:28" hidden="1" x14ac:dyDescent="0.3">
      <c r="A214" s="3">
        <v>3</v>
      </c>
      <c r="B214" s="3" t="s">
        <v>18</v>
      </c>
      <c r="C214" s="5">
        <v>7</v>
      </c>
      <c r="D214" s="13">
        <f>VLOOKUP(C214,f_label_text!$A$2:$D$16,4,FALSE)</f>
        <v>235.05728518057199</v>
      </c>
      <c r="E214" s="3" t="str">
        <f>VLOOKUP(C214,f_label_text!$A$1:$D$16,3,FALSE)</f>
        <v xml:space="preserve">7: Crime and Punishment                  </v>
      </c>
      <c r="F214">
        <v>0.748</v>
      </c>
      <c r="G214">
        <v>0.752</v>
      </c>
      <c r="H214">
        <v>0.75</v>
      </c>
      <c r="I214">
        <v>803</v>
      </c>
      <c r="J214">
        <v>0.72499999999999998</v>
      </c>
      <c r="K214">
        <v>0.78</v>
      </c>
      <c r="L214">
        <v>0.752</v>
      </c>
      <c r="M214" s="3">
        <f t="shared" si="25"/>
        <v>2.300000000000002E-2</v>
      </c>
      <c r="N214" s="3">
        <f t="shared" si="25"/>
        <v>-2.8000000000000025E-2</v>
      </c>
      <c r="O214" s="3">
        <f t="shared" si="25"/>
        <v>-2.0000000000000018E-3</v>
      </c>
      <c r="P214" s="6">
        <v>0.57199999999999995</v>
      </c>
      <c r="Q214" s="6">
        <v>0.55600000000000005</v>
      </c>
      <c r="R214" s="6">
        <v>0.56200000000000006</v>
      </c>
      <c r="S214" s="6">
        <v>0.64800000000000002</v>
      </c>
      <c r="T214" s="6">
        <v>0.64800000000000002</v>
      </c>
      <c r="U214" s="6">
        <v>0.64700000000000002</v>
      </c>
      <c r="V214" s="6">
        <v>0.64800000000000002</v>
      </c>
      <c r="W214" s="6">
        <f t="shared" si="26"/>
        <v>2.0000000000000018E-3</v>
      </c>
      <c r="X214" t="s">
        <v>61</v>
      </c>
      <c r="Y214" s="6" t="str">
        <f t="shared" si="28"/>
        <v>0.3</v>
      </c>
      <c r="Z214" t="str">
        <f t="shared" si="27"/>
        <v>swap</v>
      </c>
      <c r="AA214" t="s">
        <v>55</v>
      </c>
      <c r="AB214">
        <v>604</v>
      </c>
    </row>
    <row r="215" spans="1:28" hidden="1" x14ac:dyDescent="0.3">
      <c r="A215" s="3">
        <v>3</v>
      </c>
      <c r="B215" s="3" t="s">
        <v>18</v>
      </c>
      <c r="C215" s="5">
        <v>8</v>
      </c>
      <c r="D215" s="13">
        <f>VLOOKUP(C215,f_label_text!$A$2:$D$16,4,FALSE)</f>
        <v>241.853146853146</v>
      </c>
      <c r="E215" s="3" t="str">
        <f>VLOOKUP(C215,f_label_text!$A$1:$D$16,3,FALSE)</f>
        <v xml:space="preserve">8: Security and Defence                  </v>
      </c>
      <c r="F215">
        <v>0.61099999999999999</v>
      </c>
      <c r="G215">
        <v>0.60799999999999998</v>
      </c>
      <c r="H215">
        <v>0.60899999999999999</v>
      </c>
      <c r="I215">
        <v>286</v>
      </c>
      <c r="J215">
        <v>0.66200000000000003</v>
      </c>
      <c r="K215">
        <v>0.622</v>
      </c>
      <c r="L215">
        <v>0.64100000000000001</v>
      </c>
      <c r="M215" s="3">
        <f t="shared" si="25"/>
        <v>-5.1000000000000045E-2</v>
      </c>
      <c r="N215" s="3">
        <f t="shared" si="25"/>
        <v>-1.4000000000000012E-2</v>
      </c>
      <c r="O215" s="3">
        <f t="shared" si="25"/>
        <v>-3.2000000000000028E-2</v>
      </c>
      <c r="P215" s="6">
        <v>0.57199999999999995</v>
      </c>
      <c r="Q215" s="6">
        <v>0.55600000000000005</v>
      </c>
      <c r="R215" s="6">
        <v>0.56200000000000006</v>
      </c>
      <c r="S215" s="6">
        <v>0.64800000000000002</v>
      </c>
      <c r="T215" s="6">
        <v>0.64800000000000002</v>
      </c>
      <c r="U215" s="6">
        <v>0.64700000000000002</v>
      </c>
      <c r="V215" s="6">
        <v>0.64800000000000002</v>
      </c>
      <c r="W215" s="6">
        <f t="shared" si="26"/>
        <v>2.0000000000000018E-3</v>
      </c>
      <c r="X215" t="s">
        <v>61</v>
      </c>
      <c r="Y215" s="6" t="str">
        <f t="shared" si="28"/>
        <v>0.3</v>
      </c>
      <c r="Z215" t="str">
        <f t="shared" si="27"/>
        <v>swap</v>
      </c>
      <c r="AA215" t="s">
        <v>55</v>
      </c>
      <c r="AB215">
        <v>174</v>
      </c>
    </row>
    <row r="216" spans="1:28" hidden="1" x14ac:dyDescent="0.3">
      <c r="A216" s="3">
        <v>3</v>
      </c>
      <c r="B216" s="3" t="s">
        <v>18</v>
      </c>
      <c r="C216" s="5">
        <v>9</v>
      </c>
      <c r="D216" s="13">
        <f>VLOOKUP(C216,f_label_text!$A$2:$D$16,4,FALSE)</f>
        <v>247.91213389121299</v>
      </c>
      <c r="E216" s="3" t="str">
        <f>VLOOKUP(C216,f_label_text!$A$1:$D$16,3,FALSE)</f>
        <v xml:space="preserve">9: Health and Safety                   </v>
      </c>
      <c r="F216">
        <v>0.65400000000000003</v>
      </c>
      <c r="G216">
        <v>0.64900000000000002</v>
      </c>
      <c r="H216">
        <v>0.65100000000000002</v>
      </c>
      <c r="I216">
        <v>239</v>
      </c>
      <c r="J216">
        <v>0.65100000000000002</v>
      </c>
      <c r="K216">
        <v>0.65700000000000003</v>
      </c>
      <c r="L216">
        <v>0.65400000000000003</v>
      </c>
      <c r="M216" s="3">
        <f t="shared" si="25"/>
        <v>3.0000000000000027E-3</v>
      </c>
      <c r="N216" s="3">
        <f t="shared" si="25"/>
        <v>-8.0000000000000071E-3</v>
      </c>
      <c r="O216" s="3">
        <f t="shared" si="25"/>
        <v>-3.0000000000000027E-3</v>
      </c>
      <c r="P216" s="6">
        <v>0.57199999999999995</v>
      </c>
      <c r="Q216" s="6">
        <v>0.55600000000000005</v>
      </c>
      <c r="R216" s="6">
        <v>0.56200000000000006</v>
      </c>
      <c r="S216" s="6">
        <v>0.64800000000000002</v>
      </c>
      <c r="T216" s="6">
        <v>0.64800000000000002</v>
      </c>
      <c r="U216" s="6">
        <v>0.64700000000000002</v>
      </c>
      <c r="V216" s="6">
        <v>0.64800000000000002</v>
      </c>
      <c r="W216" s="6">
        <f t="shared" si="26"/>
        <v>2.0000000000000018E-3</v>
      </c>
      <c r="X216" t="s">
        <v>61</v>
      </c>
      <c r="Y216" s="6" t="str">
        <f t="shared" si="28"/>
        <v>0.3</v>
      </c>
      <c r="Z216" t="str">
        <f t="shared" si="27"/>
        <v>swap</v>
      </c>
      <c r="AA216" t="s">
        <v>55</v>
      </c>
      <c r="AB216">
        <v>155</v>
      </c>
    </row>
    <row r="217" spans="1:28" hidden="1" x14ac:dyDescent="0.3">
      <c r="A217" s="3">
        <v>3</v>
      </c>
      <c r="B217" s="3" t="s">
        <v>18</v>
      </c>
      <c r="C217" s="5">
        <v>10</v>
      </c>
      <c r="D217" s="13">
        <f>VLOOKUP(C217,f_label_text!$A$2:$D$16,4,FALSE)</f>
        <v>253.40487804878001</v>
      </c>
      <c r="E217" s="3" t="str">
        <f>VLOOKUP(C217,f_label_text!$A$1:$D$16,3,FALSE)</f>
        <v xml:space="preserve">10: Quality of Life                     </v>
      </c>
      <c r="F217">
        <v>0.504</v>
      </c>
      <c r="G217">
        <v>0.56599999999999995</v>
      </c>
      <c r="H217">
        <v>0.53300000000000003</v>
      </c>
      <c r="I217">
        <v>410</v>
      </c>
      <c r="J217">
        <v>0.47299999999999998</v>
      </c>
      <c r="K217">
        <v>0.53700000000000003</v>
      </c>
      <c r="L217">
        <v>0.503</v>
      </c>
      <c r="M217" s="3">
        <f t="shared" si="25"/>
        <v>3.1000000000000028E-2</v>
      </c>
      <c r="N217" s="3">
        <f t="shared" si="25"/>
        <v>2.8999999999999915E-2</v>
      </c>
      <c r="O217" s="3">
        <f t="shared" si="25"/>
        <v>3.0000000000000027E-2</v>
      </c>
      <c r="P217" s="6">
        <v>0.57199999999999995</v>
      </c>
      <c r="Q217" s="6">
        <v>0.55600000000000005</v>
      </c>
      <c r="R217" s="6">
        <v>0.56200000000000006</v>
      </c>
      <c r="S217" s="6">
        <v>0.64800000000000002</v>
      </c>
      <c r="T217" s="6">
        <v>0.64800000000000002</v>
      </c>
      <c r="U217" s="6">
        <v>0.64700000000000002</v>
      </c>
      <c r="V217" s="6">
        <v>0.64800000000000002</v>
      </c>
      <c r="W217" s="6">
        <f t="shared" si="26"/>
        <v>2.0000000000000018E-3</v>
      </c>
      <c r="X217" t="s">
        <v>61</v>
      </c>
      <c r="Y217" s="6" t="str">
        <f t="shared" si="28"/>
        <v>0.3</v>
      </c>
      <c r="Z217" t="str">
        <f t="shared" si="27"/>
        <v>swap</v>
      </c>
      <c r="AA217" t="s">
        <v>55</v>
      </c>
      <c r="AB217">
        <v>232</v>
      </c>
    </row>
    <row r="218" spans="1:28" hidden="1" x14ac:dyDescent="0.3">
      <c r="A218" s="3">
        <v>3</v>
      </c>
      <c r="B218" s="3" t="s">
        <v>18</v>
      </c>
      <c r="C218" s="5">
        <v>11</v>
      </c>
      <c r="D218" s="13">
        <f>VLOOKUP(C218,f_label_text!$A$2:$D$16,4,FALSE)</f>
        <v>254.68525179856101</v>
      </c>
      <c r="E218" s="3" t="str">
        <f>VLOOKUP(C218,f_label_text!$A$1:$D$16,3,FALSE)</f>
        <v xml:space="preserve">11: Cultural Identity                     </v>
      </c>
      <c r="F218">
        <v>0.71199999999999997</v>
      </c>
      <c r="G218">
        <v>0.70299999999999996</v>
      </c>
      <c r="H218">
        <v>0.70799999999999996</v>
      </c>
      <c r="I218">
        <v>556</v>
      </c>
      <c r="J218">
        <v>0.78700000000000003</v>
      </c>
      <c r="K218">
        <v>0.68</v>
      </c>
      <c r="L218">
        <v>0.73</v>
      </c>
      <c r="M218" s="3">
        <f t="shared" si="25"/>
        <v>-7.5000000000000067E-2</v>
      </c>
      <c r="N218" s="3">
        <f t="shared" si="25"/>
        <v>2.2999999999999909E-2</v>
      </c>
      <c r="O218" s="3">
        <f t="shared" si="25"/>
        <v>-2.200000000000002E-2</v>
      </c>
      <c r="P218" s="6">
        <v>0.57199999999999995</v>
      </c>
      <c r="Q218" s="6">
        <v>0.55600000000000005</v>
      </c>
      <c r="R218" s="6">
        <v>0.56200000000000006</v>
      </c>
      <c r="S218" s="6">
        <v>0.64800000000000002</v>
      </c>
      <c r="T218" s="6">
        <v>0.64800000000000002</v>
      </c>
      <c r="U218" s="6">
        <v>0.64700000000000002</v>
      </c>
      <c r="V218" s="6">
        <v>0.64800000000000002</v>
      </c>
      <c r="W218" s="6">
        <f t="shared" si="26"/>
        <v>2.0000000000000018E-3</v>
      </c>
      <c r="X218" t="s">
        <v>61</v>
      </c>
      <c r="Y218" s="6" t="str">
        <f t="shared" si="28"/>
        <v>0.3</v>
      </c>
      <c r="Z218" t="str">
        <f t="shared" si="27"/>
        <v>swap</v>
      </c>
      <c r="AA218" t="s">
        <v>55</v>
      </c>
      <c r="AB218">
        <v>391</v>
      </c>
    </row>
    <row r="219" spans="1:28" hidden="1" x14ac:dyDescent="0.3">
      <c r="A219" s="3">
        <v>3</v>
      </c>
      <c r="B219" s="3" t="s">
        <v>18</v>
      </c>
      <c r="C219" s="5">
        <v>12</v>
      </c>
      <c r="D219" s="13">
        <f>VLOOKUP(C219,f_label_text!$A$2:$D$16,4,FALSE)</f>
        <v>241.333333333333</v>
      </c>
      <c r="E219" s="3" t="str">
        <f>VLOOKUP(C219,f_label_text!$A$1:$D$16,3,FALSE)</f>
        <v xml:space="preserve">12: Public Sentiment                   </v>
      </c>
      <c r="F219">
        <v>0.64500000000000002</v>
      </c>
      <c r="G219">
        <v>0.64200000000000002</v>
      </c>
      <c r="H219">
        <v>0.64300000000000002</v>
      </c>
      <c r="I219">
        <v>243</v>
      </c>
      <c r="J219">
        <v>0.61499999999999999</v>
      </c>
      <c r="K219">
        <v>0.69099999999999995</v>
      </c>
      <c r="L219">
        <v>0.65100000000000002</v>
      </c>
      <c r="M219" s="3">
        <f t="shared" si="25"/>
        <v>3.0000000000000027E-2</v>
      </c>
      <c r="N219" s="3">
        <f t="shared" si="25"/>
        <v>-4.8999999999999932E-2</v>
      </c>
      <c r="O219" s="3">
        <f t="shared" si="25"/>
        <v>-8.0000000000000071E-3</v>
      </c>
      <c r="P219" s="6">
        <v>0.57199999999999995</v>
      </c>
      <c r="Q219" s="6">
        <v>0.55600000000000005</v>
      </c>
      <c r="R219" s="6">
        <v>0.56200000000000006</v>
      </c>
      <c r="S219" s="6">
        <v>0.64800000000000002</v>
      </c>
      <c r="T219" s="6">
        <v>0.64800000000000002</v>
      </c>
      <c r="U219" s="6">
        <v>0.64700000000000002</v>
      </c>
      <c r="V219" s="6">
        <v>0.64800000000000002</v>
      </c>
      <c r="W219" s="6">
        <f t="shared" si="26"/>
        <v>2.0000000000000018E-3</v>
      </c>
      <c r="X219" t="s">
        <v>61</v>
      </c>
      <c r="Y219" s="6" t="str">
        <f t="shared" si="28"/>
        <v>0.3</v>
      </c>
      <c r="Z219" t="str">
        <f t="shared" si="27"/>
        <v>swap</v>
      </c>
      <c r="AA219" t="s">
        <v>55</v>
      </c>
      <c r="AB219">
        <v>156</v>
      </c>
    </row>
    <row r="220" spans="1:28" hidden="1" x14ac:dyDescent="0.3">
      <c r="A220" s="3">
        <v>3</v>
      </c>
      <c r="B220" s="3" t="s">
        <v>18</v>
      </c>
      <c r="C220" s="5">
        <v>13</v>
      </c>
      <c r="D220" s="13">
        <f>VLOOKUP(C220,f_label_text!$A$2:$D$16,4,FALSE)</f>
        <v>250.32301341589201</v>
      </c>
      <c r="E220" s="3" t="str">
        <f>VLOOKUP(C220,f_label_text!$A$1:$D$16,3,FALSE)</f>
        <v xml:space="preserve">13: Political                           </v>
      </c>
      <c r="F220">
        <v>0.746</v>
      </c>
      <c r="G220">
        <v>0.81399999999999995</v>
      </c>
      <c r="H220">
        <v>0.77900000000000003</v>
      </c>
      <c r="I220">
        <v>969</v>
      </c>
      <c r="J220">
        <v>0.751</v>
      </c>
      <c r="K220">
        <v>0.81100000000000005</v>
      </c>
      <c r="L220">
        <v>0.78</v>
      </c>
      <c r="M220" s="3">
        <f t="shared" si="25"/>
        <v>-5.0000000000000044E-3</v>
      </c>
      <c r="N220" s="3">
        <f t="shared" si="25"/>
        <v>2.9999999999998916E-3</v>
      </c>
      <c r="O220" s="3">
        <f t="shared" si="25"/>
        <v>-1.0000000000000009E-3</v>
      </c>
      <c r="P220" s="6">
        <v>0.57199999999999995</v>
      </c>
      <c r="Q220" s="6">
        <v>0.55600000000000005</v>
      </c>
      <c r="R220" s="6">
        <v>0.56200000000000006</v>
      </c>
      <c r="S220" s="6">
        <v>0.64800000000000002</v>
      </c>
      <c r="T220" s="6">
        <v>0.64800000000000002</v>
      </c>
      <c r="U220" s="6">
        <v>0.64700000000000002</v>
      </c>
      <c r="V220" s="6">
        <v>0.64800000000000002</v>
      </c>
      <c r="W220" s="6">
        <f t="shared" si="26"/>
        <v>2.0000000000000018E-3</v>
      </c>
      <c r="X220" t="s">
        <v>61</v>
      </c>
      <c r="Y220" s="6" t="str">
        <f t="shared" si="28"/>
        <v>0.3</v>
      </c>
      <c r="Z220" t="str">
        <f t="shared" si="27"/>
        <v>swap</v>
      </c>
      <c r="AA220" t="s">
        <v>55</v>
      </c>
      <c r="AB220">
        <v>789</v>
      </c>
    </row>
    <row r="221" spans="1:28" hidden="1" x14ac:dyDescent="0.3">
      <c r="A221" s="3">
        <v>3</v>
      </c>
      <c r="B221" s="3" t="s">
        <v>18</v>
      </c>
      <c r="C221" s="5">
        <v>14</v>
      </c>
      <c r="D221" s="13">
        <f>VLOOKUP(C221,f_label_text!$A$2:$D$16,4,FALSE)</f>
        <v>258.60606060606</v>
      </c>
      <c r="E221" s="3" t="str">
        <f>VLOOKUP(C221,f_label_text!$A$1:$D$16,3,FALSE)</f>
        <v>14: External Regulation and Reputation</v>
      </c>
      <c r="F221">
        <v>0.73</v>
      </c>
      <c r="G221">
        <v>0.69699999999999995</v>
      </c>
      <c r="H221">
        <v>0.71299999999999997</v>
      </c>
      <c r="I221">
        <v>132</v>
      </c>
      <c r="J221">
        <v>0.76300000000000001</v>
      </c>
      <c r="K221">
        <v>0.68200000000000005</v>
      </c>
      <c r="L221">
        <v>0.72</v>
      </c>
      <c r="M221" s="3">
        <f t="shared" si="25"/>
        <v>-3.3000000000000029E-2</v>
      </c>
      <c r="N221" s="3">
        <f t="shared" si="25"/>
        <v>1.4999999999999902E-2</v>
      </c>
      <c r="O221" s="3">
        <f t="shared" si="25"/>
        <v>-7.0000000000000062E-3</v>
      </c>
      <c r="P221" s="6">
        <v>0.57199999999999995</v>
      </c>
      <c r="Q221" s="6">
        <v>0.55600000000000005</v>
      </c>
      <c r="R221" s="6">
        <v>0.56200000000000006</v>
      </c>
      <c r="S221" s="6">
        <v>0.64800000000000002</v>
      </c>
      <c r="T221" s="6">
        <v>0.64800000000000002</v>
      </c>
      <c r="U221" s="6">
        <v>0.64700000000000002</v>
      </c>
      <c r="V221" s="6">
        <v>0.64800000000000002</v>
      </c>
      <c r="W221" s="6">
        <f t="shared" si="26"/>
        <v>2.0000000000000018E-3</v>
      </c>
      <c r="X221" t="s">
        <v>61</v>
      </c>
      <c r="Y221" s="6" t="str">
        <f t="shared" si="28"/>
        <v>0.3</v>
      </c>
      <c r="Z221" t="str">
        <f t="shared" si="27"/>
        <v>swap</v>
      </c>
      <c r="AA221" t="s">
        <v>55</v>
      </c>
      <c r="AB221">
        <v>92</v>
      </c>
    </row>
    <row r="222" spans="1:28" hidden="1" x14ac:dyDescent="0.3">
      <c r="A222" s="6">
        <v>4</v>
      </c>
      <c r="B222" s="6" t="s">
        <v>18</v>
      </c>
      <c r="C222" s="6">
        <v>0</v>
      </c>
      <c r="D222" s="13">
        <f>VLOOKUP(C222,f_label_text!$A$2:$D$16,4,FALSE)</f>
        <v>255.2</v>
      </c>
      <c r="E222" s="3" t="str">
        <f>VLOOKUP(C222,f_label_text!$A$1:$D$16,3,FALSE)</f>
        <v xml:space="preserve">0: Other     </v>
      </c>
      <c r="F222" s="6">
        <v>0</v>
      </c>
      <c r="G222" s="6">
        <v>0</v>
      </c>
      <c r="H222" s="6">
        <v>0</v>
      </c>
      <c r="I222" s="6">
        <v>10</v>
      </c>
      <c r="J222" s="6">
        <v>0</v>
      </c>
      <c r="K222" s="6">
        <v>0</v>
      </c>
      <c r="L222" s="6">
        <v>0</v>
      </c>
      <c r="M222" s="6">
        <f t="shared" si="25"/>
        <v>0</v>
      </c>
      <c r="N222" s="6">
        <f t="shared" si="25"/>
        <v>0</v>
      </c>
      <c r="O222" s="6">
        <f t="shared" si="25"/>
        <v>0</v>
      </c>
      <c r="P222" s="6">
        <v>0.56699999999999995</v>
      </c>
      <c r="Q222" s="6">
        <v>0.54300000000000004</v>
      </c>
      <c r="R222" s="6">
        <v>0.55200000000000005</v>
      </c>
      <c r="S222" s="6">
        <v>0.63600000000000001</v>
      </c>
      <c r="T222" s="6">
        <v>0.64</v>
      </c>
      <c r="U222" s="6">
        <v>0.63600000000000001</v>
      </c>
      <c r="V222" s="6">
        <v>0.64</v>
      </c>
      <c r="W222" s="6">
        <f t="shared" si="26"/>
        <v>-6.0000000000000053E-3</v>
      </c>
      <c r="X222" s="6" t="s">
        <v>62</v>
      </c>
      <c r="Y222" s="6" t="str">
        <f t="shared" si="28"/>
        <v>0.5</v>
      </c>
      <c r="Z222" t="str">
        <f t="shared" si="27"/>
        <v>swap</v>
      </c>
      <c r="AA222" t="s">
        <v>55</v>
      </c>
    </row>
    <row r="223" spans="1:28" hidden="1" x14ac:dyDescent="0.3">
      <c r="A223" s="3">
        <v>4</v>
      </c>
      <c r="B223" s="3" t="s">
        <v>18</v>
      </c>
      <c r="C223" s="2">
        <v>1</v>
      </c>
      <c r="D223" s="13">
        <f>VLOOKUP(C223,f_label_text!$A$2:$D$16,4,FALSE)</f>
        <v>247.38164251207701</v>
      </c>
      <c r="E223" s="3" t="str">
        <f>VLOOKUP(C223,f_label_text!$A$1:$D$16,3,FALSE)</f>
        <v xml:space="preserve">1: Economic                      </v>
      </c>
      <c r="F223">
        <v>0.65</v>
      </c>
      <c r="G223">
        <v>0.67600000000000005</v>
      </c>
      <c r="H223">
        <v>0.66300000000000003</v>
      </c>
      <c r="I223">
        <v>414</v>
      </c>
      <c r="J223">
        <v>0.65200000000000002</v>
      </c>
      <c r="K223">
        <v>0.66900000000000004</v>
      </c>
      <c r="L223">
        <v>0.66</v>
      </c>
      <c r="M223" s="3">
        <f t="shared" si="25"/>
        <v>-2.0000000000000018E-3</v>
      </c>
      <c r="N223" s="3">
        <f t="shared" si="25"/>
        <v>7.0000000000000062E-3</v>
      </c>
      <c r="O223" s="3">
        <f t="shared" si="25"/>
        <v>3.0000000000000027E-3</v>
      </c>
      <c r="P223" s="6">
        <v>0.56699999999999995</v>
      </c>
      <c r="Q223" s="6">
        <v>0.54300000000000004</v>
      </c>
      <c r="R223" s="6">
        <v>0.55200000000000005</v>
      </c>
      <c r="S223" s="6">
        <v>0.63600000000000001</v>
      </c>
      <c r="T223" s="6">
        <v>0.64</v>
      </c>
      <c r="U223" s="6">
        <v>0.63600000000000001</v>
      </c>
      <c r="V223" s="6">
        <v>0.64</v>
      </c>
      <c r="W223" s="6">
        <f t="shared" si="26"/>
        <v>-6.0000000000000053E-3</v>
      </c>
      <c r="X223" t="s">
        <v>62</v>
      </c>
      <c r="Y223" s="6" t="str">
        <f t="shared" si="28"/>
        <v>0.5</v>
      </c>
      <c r="Z223" t="str">
        <f t="shared" si="27"/>
        <v>swap</v>
      </c>
      <c r="AA223" t="s">
        <v>55</v>
      </c>
    </row>
    <row r="224" spans="1:28" hidden="1" x14ac:dyDescent="0.3">
      <c r="A224" s="3">
        <v>4</v>
      </c>
      <c r="B224" s="3" t="s">
        <v>18</v>
      </c>
      <c r="C224" s="2">
        <v>2</v>
      </c>
      <c r="D224" s="13">
        <f>VLOOKUP(C224,f_label_text!$A$2:$D$16,4,FALSE)</f>
        <v>245.704761904761</v>
      </c>
      <c r="E224" s="3" t="str">
        <f>VLOOKUP(C224,f_label_text!$A$1:$D$16,3,FALSE)</f>
        <v xml:space="preserve">2: Capacity and Resources       </v>
      </c>
      <c r="F224">
        <v>0.495</v>
      </c>
      <c r="G224">
        <v>0.42899999999999999</v>
      </c>
      <c r="H224">
        <v>0.45900000000000002</v>
      </c>
      <c r="I224">
        <v>210</v>
      </c>
      <c r="J224">
        <v>0.48899999999999999</v>
      </c>
      <c r="K224">
        <v>0.41899999999999998</v>
      </c>
      <c r="L224">
        <v>0.45100000000000001</v>
      </c>
      <c r="M224" s="3">
        <f t="shared" si="25"/>
        <v>6.0000000000000053E-3</v>
      </c>
      <c r="N224" s="3">
        <f t="shared" si="25"/>
        <v>1.0000000000000009E-2</v>
      </c>
      <c r="O224" s="3">
        <f t="shared" si="25"/>
        <v>8.0000000000000071E-3</v>
      </c>
      <c r="P224" s="6">
        <v>0.56699999999999995</v>
      </c>
      <c r="Q224" s="6">
        <v>0.54300000000000004</v>
      </c>
      <c r="R224" s="6">
        <v>0.55200000000000005</v>
      </c>
      <c r="S224" s="6">
        <v>0.63600000000000001</v>
      </c>
      <c r="T224" s="6">
        <v>0.64</v>
      </c>
      <c r="U224" s="6">
        <v>0.63600000000000001</v>
      </c>
      <c r="V224" s="6">
        <v>0.64</v>
      </c>
      <c r="W224" s="6">
        <f t="shared" si="26"/>
        <v>-6.0000000000000053E-3</v>
      </c>
      <c r="X224" t="s">
        <v>62</v>
      </c>
      <c r="Y224" s="6" t="str">
        <f t="shared" si="28"/>
        <v>0.5</v>
      </c>
      <c r="Z224" t="str">
        <f t="shared" si="27"/>
        <v>swap</v>
      </c>
      <c r="AA224" t="s">
        <v>55</v>
      </c>
    </row>
    <row r="225" spans="1:27" hidden="1" x14ac:dyDescent="0.3">
      <c r="A225" s="3">
        <v>4</v>
      </c>
      <c r="B225" s="3" t="s">
        <v>18</v>
      </c>
      <c r="C225" s="2">
        <v>3</v>
      </c>
      <c r="D225" s="13">
        <f>VLOOKUP(C225,f_label_text!$A$2:$D$16,4,FALSE)</f>
        <v>245.38157894736801</v>
      </c>
      <c r="E225" s="3" t="str">
        <f>VLOOKUP(C225,f_label_text!$A$1:$D$16,3,FALSE)</f>
        <v xml:space="preserve">3: Morality                              </v>
      </c>
      <c r="F225">
        <v>0.6</v>
      </c>
      <c r="G225">
        <v>0.47399999999999998</v>
      </c>
      <c r="H225">
        <v>0.52900000000000003</v>
      </c>
      <c r="I225">
        <v>76</v>
      </c>
      <c r="J225">
        <v>0.56899999999999995</v>
      </c>
      <c r="K225">
        <v>0.48699999999999999</v>
      </c>
      <c r="L225">
        <v>0.52500000000000002</v>
      </c>
      <c r="M225" s="3">
        <f t="shared" si="25"/>
        <v>3.1000000000000028E-2</v>
      </c>
      <c r="N225" s="3">
        <f t="shared" si="25"/>
        <v>-1.3000000000000012E-2</v>
      </c>
      <c r="O225" s="3">
        <f t="shared" si="25"/>
        <v>4.0000000000000036E-3</v>
      </c>
      <c r="P225" s="6">
        <v>0.56699999999999995</v>
      </c>
      <c r="Q225" s="6">
        <v>0.54300000000000004</v>
      </c>
      <c r="R225" s="6">
        <v>0.55200000000000005</v>
      </c>
      <c r="S225" s="6">
        <v>0.63600000000000001</v>
      </c>
      <c r="T225" s="6">
        <v>0.64</v>
      </c>
      <c r="U225" s="6">
        <v>0.63600000000000001</v>
      </c>
      <c r="V225" s="6">
        <v>0.64</v>
      </c>
      <c r="W225" s="6">
        <f t="shared" si="26"/>
        <v>-6.0000000000000053E-3</v>
      </c>
      <c r="X225" t="s">
        <v>62</v>
      </c>
      <c r="Y225" s="6" t="str">
        <f t="shared" si="28"/>
        <v>0.5</v>
      </c>
      <c r="Z225" t="str">
        <f t="shared" si="27"/>
        <v>swap</v>
      </c>
      <c r="AA225" t="s">
        <v>55</v>
      </c>
    </row>
    <row r="226" spans="1:27" hidden="1" x14ac:dyDescent="0.3">
      <c r="A226" s="3">
        <v>4</v>
      </c>
      <c r="B226" s="3" t="s">
        <v>18</v>
      </c>
      <c r="C226" s="2">
        <v>4</v>
      </c>
      <c r="D226" s="13">
        <f>VLOOKUP(C226,f_label_text!$A$2:$D$16,4,FALSE)</f>
        <v>251.148387096774</v>
      </c>
      <c r="E226" s="3" t="str">
        <f>VLOOKUP(C226,f_label_text!$A$1:$D$16,3,FALSE)</f>
        <v xml:space="preserve">4: Fairness and Equality          </v>
      </c>
      <c r="F226">
        <v>0.377</v>
      </c>
      <c r="G226">
        <v>0.187</v>
      </c>
      <c r="H226">
        <v>0.25</v>
      </c>
      <c r="I226">
        <v>155</v>
      </c>
      <c r="J226">
        <v>0.309</v>
      </c>
      <c r="K226">
        <v>0.29699999999999999</v>
      </c>
      <c r="L226">
        <v>0.30299999999999999</v>
      </c>
      <c r="M226" s="3">
        <f t="shared" si="25"/>
        <v>6.8000000000000005E-2</v>
      </c>
      <c r="N226" s="3">
        <f t="shared" si="25"/>
        <v>-0.10999999999999999</v>
      </c>
      <c r="O226" s="3">
        <f t="shared" si="25"/>
        <v>-5.2999999999999992E-2</v>
      </c>
      <c r="P226" s="6">
        <v>0.56699999999999995</v>
      </c>
      <c r="Q226" s="6">
        <v>0.54300000000000004</v>
      </c>
      <c r="R226" s="6">
        <v>0.55200000000000005</v>
      </c>
      <c r="S226" s="6">
        <v>0.63600000000000001</v>
      </c>
      <c r="T226" s="6">
        <v>0.64</v>
      </c>
      <c r="U226" s="6">
        <v>0.63600000000000001</v>
      </c>
      <c r="V226" s="6">
        <v>0.64</v>
      </c>
      <c r="W226" s="6">
        <f t="shared" si="26"/>
        <v>-6.0000000000000053E-3</v>
      </c>
      <c r="X226" t="s">
        <v>62</v>
      </c>
      <c r="Y226" s="6" t="str">
        <f t="shared" si="28"/>
        <v>0.5</v>
      </c>
      <c r="Z226" t="str">
        <f t="shared" si="27"/>
        <v>swap</v>
      </c>
      <c r="AA226" t="s">
        <v>55</v>
      </c>
    </row>
    <row r="227" spans="1:27" hidden="1" x14ac:dyDescent="0.3">
      <c r="A227" s="3">
        <v>4</v>
      </c>
      <c r="B227" s="3" t="s">
        <v>18</v>
      </c>
      <c r="C227" s="2">
        <v>5</v>
      </c>
      <c r="D227" s="13">
        <f>VLOOKUP(C227,f_label_text!$A$2:$D$16,4,FALSE)</f>
        <v>242.47439916405401</v>
      </c>
      <c r="E227" s="3" t="str">
        <f>VLOOKUP(C227,f_label_text!$A$1:$D$16,3,FALSE)</f>
        <v xml:space="preserve">5: Legality Constitutionality Jurisdiction             </v>
      </c>
      <c r="F227">
        <v>0.64700000000000002</v>
      </c>
      <c r="G227">
        <v>0.64400000000000002</v>
      </c>
      <c r="H227">
        <v>0.64500000000000002</v>
      </c>
      <c r="I227">
        <v>957</v>
      </c>
      <c r="J227">
        <v>0.68400000000000005</v>
      </c>
      <c r="K227">
        <v>0.61499999999999999</v>
      </c>
      <c r="L227">
        <v>0.64800000000000002</v>
      </c>
      <c r="M227" s="3">
        <f t="shared" si="25"/>
        <v>-3.7000000000000033E-2</v>
      </c>
      <c r="N227" s="3">
        <f t="shared" si="25"/>
        <v>2.9000000000000026E-2</v>
      </c>
      <c r="O227" s="3">
        <f t="shared" si="25"/>
        <v>-3.0000000000000027E-3</v>
      </c>
      <c r="P227" s="6">
        <v>0.56699999999999995</v>
      </c>
      <c r="Q227" s="6">
        <v>0.54300000000000004</v>
      </c>
      <c r="R227" s="6">
        <v>0.55200000000000005</v>
      </c>
      <c r="S227" s="6">
        <v>0.63600000000000001</v>
      </c>
      <c r="T227" s="6">
        <v>0.64</v>
      </c>
      <c r="U227" s="6">
        <v>0.63600000000000001</v>
      </c>
      <c r="V227" s="6">
        <v>0.64</v>
      </c>
      <c r="W227" s="6">
        <f t="shared" si="26"/>
        <v>-6.0000000000000053E-3</v>
      </c>
      <c r="X227" t="s">
        <v>62</v>
      </c>
      <c r="Y227" s="6" t="str">
        <f t="shared" si="28"/>
        <v>0.5</v>
      </c>
      <c r="Z227" t="str">
        <f t="shared" si="27"/>
        <v>swap</v>
      </c>
      <c r="AA227" t="s">
        <v>55</v>
      </c>
    </row>
    <row r="228" spans="1:27" hidden="1" x14ac:dyDescent="0.3">
      <c r="A228" s="3">
        <v>4</v>
      </c>
      <c r="B228" s="3" t="s">
        <v>18</v>
      </c>
      <c r="C228" s="2">
        <v>6</v>
      </c>
      <c r="D228" s="13">
        <f>VLOOKUP(C228,f_label_text!$A$2:$D$16,4,FALSE)</f>
        <v>246.642706131078</v>
      </c>
      <c r="E228" s="3" t="str">
        <f>VLOOKUP(C228,f_label_text!$A$1:$D$16,3,FALSE)</f>
        <v xml:space="preserve">6: Policy Prescription and Evaluation      </v>
      </c>
      <c r="F228">
        <v>0.37</v>
      </c>
      <c r="G228">
        <v>0.39500000000000002</v>
      </c>
      <c r="H228">
        <v>0.38200000000000001</v>
      </c>
      <c r="I228">
        <v>473</v>
      </c>
      <c r="J228">
        <v>0.39900000000000002</v>
      </c>
      <c r="K228">
        <v>0.41199999999999998</v>
      </c>
      <c r="L228">
        <v>0.40500000000000003</v>
      </c>
      <c r="M228" s="3">
        <f t="shared" si="25"/>
        <v>-2.9000000000000026E-2</v>
      </c>
      <c r="N228" s="3">
        <f t="shared" si="25"/>
        <v>-1.699999999999996E-2</v>
      </c>
      <c r="O228" s="3">
        <f t="shared" si="25"/>
        <v>-2.300000000000002E-2</v>
      </c>
      <c r="P228" s="6">
        <v>0.56699999999999995</v>
      </c>
      <c r="Q228" s="6">
        <v>0.54300000000000004</v>
      </c>
      <c r="R228" s="6">
        <v>0.55200000000000005</v>
      </c>
      <c r="S228" s="6">
        <v>0.63600000000000001</v>
      </c>
      <c r="T228" s="6">
        <v>0.64</v>
      </c>
      <c r="U228" s="6">
        <v>0.63600000000000001</v>
      </c>
      <c r="V228" s="6">
        <v>0.64</v>
      </c>
      <c r="W228" s="6">
        <f t="shared" si="26"/>
        <v>-6.0000000000000053E-3</v>
      </c>
      <c r="X228" t="s">
        <v>62</v>
      </c>
      <c r="Y228" s="6" t="str">
        <f t="shared" si="28"/>
        <v>0.5</v>
      </c>
      <c r="Z228" t="str">
        <f t="shared" si="27"/>
        <v>swap</v>
      </c>
      <c r="AA228" t="s">
        <v>55</v>
      </c>
    </row>
    <row r="229" spans="1:27" hidden="1" x14ac:dyDescent="0.3">
      <c r="A229" s="3">
        <v>4</v>
      </c>
      <c r="B229" s="3" t="s">
        <v>18</v>
      </c>
      <c r="C229" s="2">
        <v>7</v>
      </c>
      <c r="D229" s="13">
        <f>VLOOKUP(C229,f_label_text!$A$2:$D$16,4,FALSE)</f>
        <v>235.05728518057199</v>
      </c>
      <c r="E229" s="3" t="str">
        <f>VLOOKUP(C229,f_label_text!$A$1:$D$16,3,FALSE)</f>
        <v xml:space="preserve">7: Crime and Punishment                  </v>
      </c>
      <c r="F229">
        <v>0.754</v>
      </c>
      <c r="G229">
        <v>0.74</v>
      </c>
      <c r="H229">
        <v>0.747</v>
      </c>
      <c r="I229">
        <v>803</v>
      </c>
      <c r="J229">
        <v>0.72499999999999998</v>
      </c>
      <c r="K229">
        <v>0.78</v>
      </c>
      <c r="L229">
        <v>0.752</v>
      </c>
      <c r="M229" s="3">
        <f t="shared" si="25"/>
        <v>2.9000000000000026E-2</v>
      </c>
      <c r="N229" s="3">
        <f t="shared" si="25"/>
        <v>-4.0000000000000036E-2</v>
      </c>
      <c r="O229" s="3">
        <f t="shared" si="25"/>
        <v>-5.0000000000000044E-3</v>
      </c>
      <c r="P229" s="6">
        <v>0.56699999999999995</v>
      </c>
      <c r="Q229" s="6">
        <v>0.54300000000000004</v>
      </c>
      <c r="R229" s="6">
        <v>0.55200000000000005</v>
      </c>
      <c r="S229" s="6">
        <v>0.63600000000000001</v>
      </c>
      <c r="T229" s="6">
        <v>0.64</v>
      </c>
      <c r="U229" s="6">
        <v>0.63600000000000001</v>
      </c>
      <c r="V229" s="6">
        <v>0.64</v>
      </c>
      <c r="W229" s="6">
        <f t="shared" si="26"/>
        <v>-6.0000000000000053E-3</v>
      </c>
      <c r="X229" t="s">
        <v>62</v>
      </c>
      <c r="Y229" s="6" t="str">
        <f t="shared" si="28"/>
        <v>0.5</v>
      </c>
      <c r="Z229" t="str">
        <f t="shared" si="27"/>
        <v>swap</v>
      </c>
      <c r="AA229" t="s">
        <v>55</v>
      </c>
    </row>
    <row r="230" spans="1:27" hidden="1" x14ac:dyDescent="0.3">
      <c r="A230" s="3">
        <v>4</v>
      </c>
      <c r="B230" s="3" t="s">
        <v>18</v>
      </c>
      <c r="C230" s="2">
        <v>8</v>
      </c>
      <c r="D230" s="13">
        <f>VLOOKUP(C230,f_label_text!$A$2:$D$16,4,FALSE)</f>
        <v>241.853146853146</v>
      </c>
      <c r="E230" s="3" t="str">
        <f>VLOOKUP(C230,f_label_text!$A$1:$D$16,3,FALSE)</f>
        <v xml:space="preserve">8: Security and Defence                  </v>
      </c>
      <c r="F230">
        <v>0.63600000000000001</v>
      </c>
      <c r="G230">
        <v>0.59799999999999998</v>
      </c>
      <c r="H230">
        <v>0.61599999999999999</v>
      </c>
      <c r="I230">
        <v>286</v>
      </c>
      <c r="J230">
        <v>0.66200000000000003</v>
      </c>
      <c r="K230">
        <v>0.622</v>
      </c>
      <c r="L230">
        <v>0.64100000000000001</v>
      </c>
      <c r="M230" s="3">
        <f t="shared" si="25"/>
        <v>-2.6000000000000023E-2</v>
      </c>
      <c r="N230" s="3">
        <f t="shared" si="25"/>
        <v>-2.4000000000000021E-2</v>
      </c>
      <c r="O230" s="3">
        <f t="shared" si="25"/>
        <v>-2.5000000000000022E-2</v>
      </c>
      <c r="P230" s="6">
        <v>0.56699999999999995</v>
      </c>
      <c r="Q230" s="6">
        <v>0.54300000000000004</v>
      </c>
      <c r="R230" s="6">
        <v>0.55200000000000005</v>
      </c>
      <c r="S230" s="6">
        <v>0.63600000000000001</v>
      </c>
      <c r="T230" s="6">
        <v>0.64</v>
      </c>
      <c r="U230" s="6">
        <v>0.63600000000000001</v>
      </c>
      <c r="V230" s="6">
        <v>0.64</v>
      </c>
      <c r="W230" s="6">
        <f t="shared" si="26"/>
        <v>-6.0000000000000053E-3</v>
      </c>
      <c r="X230" t="s">
        <v>62</v>
      </c>
      <c r="Y230" s="6" t="str">
        <f t="shared" si="28"/>
        <v>0.5</v>
      </c>
      <c r="Z230" t="str">
        <f t="shared" si="27"/>
        <v>swap</v>
      </c>
      <c r="AA230" t="s">
        <v>55</v>
      </c>
    </row>
    <row r="231" spans="1:27" hidden="1" x14ac:dyDescent="0.3">
      <c r="A231" s="3">
        <v>4</v>
      </c>
      <c r="B231" s="3" t="s">
        <v>18</v>
      </c>
      <c r="C231" s="2">
        <v>9</v>
      </c>
      <c r="D231" s="13">
        <f>VLOOKUP(C231,f_label_text!$A$2:$D$16,4,FALSE)</f>
        <v>247.91213389121299</v>
      </c>
      <c r="E231" s="3" t="str">
        <f>VLOOKUP(C231,f_label_text!$A$1:$D$16,3,FALSE)</f>
        <v xml:space="preserve">9: Health and Safety                   </v>
      </c>
      <c r="F231">
        <v>0.67700000000000005</v>
      </c>
      <c r="G231">
        <v>0.56899999999999995</v>
      </c>
      <c r="H231">
        <v>0.61799999999999999</v>
      </c>
      <c r="I231">
        <v>239</v>
      </c>
      <c r="J231">
        <v>0.65100000000000002</v>
      </c>
      <c r="K231">
        <v>0.65700000000000003</v>
      </c>
      <c r="L231">
        <v>0.65400000000000003</v>
      </c>
      <c r="M231" s="3">
        <f t="shared" si="25"/>
        <v>2.6000000000000023E-2</v>
      </c>
      <c r="N231" s="3">
        <f t="shared" si="25"/>
        <v>-8.8000000000000078E-2</v>
      </c>
      <c r="O231" s="3">
        <f t="shared" si="25"/>
        <v>-3.6000000000000032E-2</v>
      </c>
      <c r="P231" s="6">
        <v>0.56699999999999995</v>
      </c>
      <c r="Q231" s="6">
        <v>0.54300000000000004</v>
      </c>
      <c r="R231" s="6">
        <v>0.55200000000000005</v>
      </c>
      <c r="S231" s="6">
        <v>0.63600000000000001</v>
      </c>
      <c r="T231" s="6">
        <v>0.64</v>
      </c>
      <c r="U231" s="6">
        <v>0.63600000000000001</v>
      </c>
      <c r="V231" s="6">
        <v>0.64</v>
      </c>
      <c r="W231" s="6">
        <f t="shared" si="26"/>
        <v>-6.0000000000000053E-3</v>
      </c>
      <c r="X231" t="s">
        <v>62</v>
      </c>
      <c r="Y231" s="6" t="str">
        <f t="shared" si="28"/>
        <v>0.5</v>
      </c>
      <c r="Z231" t="str">
        <f t="shared" si="27"/>
        <v>swap</v>
      </c>
      <c r="AA231" t="s">
        <v>55</v>
      </c>
    </row>
    <row r="232" spans="1:27" hidden="1" x14ac:dyDescent="0.3">
      <c r="A232" s="3">
        <v>4</v>
      </c>
      <c r="B232" s="3" t="s">
        <v>18</v>
      </c>
      <c r="C232" s="2">
        <v>10</v>
      </c>
      <c r="D232" s="13">
        <f>VLOOKUP(C232,f_label_text!$A$2:$D$16,4,FALSE)</f>
        <v>253.40487804878001</v>
      </c>
      <c r="E232" s="3" t="str">
        <f>VLOOKUP(C232,f_label_text!$A$1:$D$16,3,FALSE)</f>
        <v xml:space="preserve">10: Quality of Life                     </v>
      </c>
      <c r="F232">
        <v>0.46100000000000002</v>
      </c>
      <c r="G232">
        <v>0.51</v>
      </c>
      <c r="H232">
        <v>0.48399999999999999</v>
      </c>
      <c r="I232">
        <v>410</v>
      </c>
      <c r="J232">
        <v>0.47299999999999998</v>
      </c>
      <c r="K232">
        <v>0.53700000000000003</v>
      </c>
      <c r="L232">
        <v>0.503</v>
      </c>
      <c r="M232" s="3">
        <f t="shared" si="25"/>
        <v>-1.1999999999999955E-2</v>
      </c>
      <c r="N232" s="3">
        <f t="shared" si="25"/>
        <v>-2.7000000000000024E-2</v>
      </c>
      <c r="O232" s="3">
        <f t="shared" si="25"/>
        <v>-1.9000000000000017E-2</v>
      </c>
      <c r="P232" s="6">
        <v>0.56699999999999995</v>
      </c>
      <c r="Q232" s="6">
        <v>0.54300000000000004</v>
      </c>
      <c r="R232" s="6">
        <v>0.55200000000000005</v>
      </c>
      <c r="S232" s="6">
        <v>0.63600000000000001</v>
      </c>
      <c r="T232" s="6">
        <v>0.64</v>
      </c>
      <c r="U232" s="6">
        <v>0.63600000000000001</v>
      </c>
      <c r="V232" s="6">
        <v>0.64</v>
      </c>
      <c r="W232" s="6">
        <f t="shared" si="26"/>
        <v>-6.0000000000000053E-3</v>
      </c>
      <c r="X232" t="s">
        <v>62</v>
      </c>
      <c r="Y232" s="6" t="str">
        <f t="shared" si="28"/>
        <v>0.5</v>
      </c>
      <c r="Z232" t="str">
        <f t="shared" si="27"/>
        <v>swap</v>
      </c>
      <c r="AA232" t="s">
        <v>55</v>
      </c>
    </row>
    <row r="233" spans="1:27" hidden="1" x14ac:dyDescent="0.3">
      <c r="A233" s="3">
        <v>4</v>
      </c>
      <c r="B233" s="3" t="s">
        <v>18</v>
      </c>
      <c r="C233" s="2">
        <v>11</v>
      </c>
      <c r="D233" s="13">
        <f>VLOOKUP(C233,f_label_text!$A$2:$D$16,4,FALSE)</f>
        <v>254.68525179856101</v>
      </c>
      <c r="E233" s="3" t="str">
        <f>VLOOKUP(C233,f_label_text!$A$1:$D$16,3,FALSE)</f>
        <v xml:space="preserve">11: Cultural Identity                     </v>
      </c>
      <c r="F233">
        <v>0.70499999999999996</v>
      </c>
      <c r="G233">
        <v>0.71399999999999997</v>
      </c>
      <c r="H233">
        <v>0.71</v>
      </c>
      <c r="I233">
        <v>556</v>
      </c>
      <c r="J233">
        <v>0.78700000000000003</v>
      </c>
      <c r="K233">
        <v>0.68</v>
      </c>
      <c r="L233">
        <v>0.73</v>
      </c>
      <c r="M233" s="3">
        <f t="shared" si="25"/>
        <v>-8.2000000000000073E-2</v>
      </c>
      <c r="N233" s="3">
        <f t="shared" si="25"/>
        <v>3.3999999999999919E-2</v>
      </c>
      <c r="O233" s="3">
        <f t="shared" si="25"/>
        <v>-2.0000000000000018E-2</v>
      </c>
      <c r="P233" s="6">
        <v>0.56699999999999995</v>
      </c>
      <c r="Q233" s="6">
        <v>0.54300000000000004</v>
      </c>
      <c r="R233" s="6">
        <v>0.55200000000000005</v>
      </c>
      <c r="S233" s="6">
        <v>0.63600000000000001</v>
      </c>
      <c r="T233" s="6">
        <v>0.64</v>
      </c>
      <c r="U233" s="6">
        <v>0.63600000000000001</v>
      </c>
      <c r="V233" s="6">
        <v>0.64</v>
      </c>
      <c r="W233" s="6">
        <f t="shared" si="26"/>
        <v>-6.0000000000000053E-3</v>
      </c>
      <c r="X233" t="s">
        <v>62</v>
      </c>
      <c r="Y233" s="6" t="str">
        <f t="shared" si="28"/>
        <v>0.5</v>
      </c>
      <c r="Z233" t="str">
        <f t="shared" si="27"/>
        <v>swap</v>
      </c>
      <c r="AA233" t="s">
        <v>55</v>
      </c>
    </row>
    <row r="234" spans="1:27" hidden="1" x14ac:dyDescent="0.3">
      <c r="A234" s="3">
        <v>4</v>
      </c>
      <c r="B234" s="3" t="s">
        <v>18</v>
      </c>
      <c r="C234" s="2">
        <v>12</v>
      </c>
      <c r="D234" s="13">
        <f>VLOOKUP(C234,f_label_text!$A$2:$D$16,4,FALSE)</f>
        <v>241.333333333333</v>
      </c>
      <c r="E234" s="3" t="str">
        <f>VLOOKUP(C234,f_label_text!$A$1:$D$16,3,FALSE)</f>
        <v xml:space="preserve">12: Public Sentiment                   </v>
      </c>
      <c r="F234">
        <v>0.64700000000000002</v>
      </c>
      <c r="G234">
        <v>0.64200000000000002</v>
      </c>
      <c r="H234">
        <v>0.64500000000000002</v>
      </c>
      <c r="I234">
        <v>243</v>
      </c>
      <c r="J234">
        <v>0.61499999999999999</v>
      </c>
      <c r="K234">
        <v>0.69099999999999995</v>
      </c>
      <c r="L234">
        <v>0.65100000000000002</v>
      </c>
      <c r="M234" s="3">
        <f t="shared" si="25"/>
        <v>3.2000000000000028E-2</v>
      </c>
      <c r="N234" s="3">
        <f t="shared" si="25"/>
        <v>-4.8999999999999932E-2</v>
      </c>
      <c r="O234" s="3">
        <f t="shared" si="25"/>
        <v>-6.0000000000000053E-3</v>
      </c>
      <c r="P234" s="6">
        <v>0.56699999999999995</v>
      </c>
      <c r="Q234" s="6">
        <v>0.54300000000000004</v>
      </c>
      <c r="R234" s="6">
        <v>0.55200000000000005</v>
      </c>
      <c r="S234" s="6">
        <v>0.63600000000000001</v>
      </c>
      <c r="T234" s="6">
        <v>0.64</v>
      </c>
      <c r="U234" s="6">
        <v>0.63600000000000001</v>
      </c>
      <c r="V234" s="6">
        <v>0.64</v>
      </c>
      <c r="W234" s="6">
        <f t="shared" si="26"/>
        <v>-6.0000000000000053E-3</v>
      </c>
      <c r="X234" t="s">
        <v>62</v>
      </c>
      <c r="Y234" s="6" t="str">
        <f t="shared" si="28"/>
        <v>0.5</v>
      </c>
      <c r="Z234" t="str">
        <f t="shared" si="27"/>
        <v>swap</v>
      </c>
      <c r="AA234" t="s">
        <v>55</v>
      </c>
    </row>
    <row r="235" spans="1:27" hidden="1" x14ac:dyDescent="0.3">
      <c r="A235" s="3">
        <v>4</v>
      </c>
      <c r="B235" s="3" t="s">
        <v>18</v>
      </c>
      <c r="C235" s="2">
        <v>13</v>
      </c>
      <c r="D235" s="13">
        <f>VLOOKUP(C235,f_label_text!$A$2:$D$16,4,FALSE)</f>
        <v>250.32301341589201</v>
      </c>
      <c r="E235" s="3" t="str">
        <f>VLOOKUP(C235,f_label_text!$A$1:$D$16,3,FALSE)</f>
        <v xml:space="preserve">13: Political                           </v>
      </c>
      <c r="F235">
        <v>0.73799999999999999</v>
      </c>
      <c r="G235">
        <v>0.82099999999999995</v>
      </c>
      <c r="H235">
        <v>0.77800000000000002</v>
      </c>
      <c r="I235">
        <v>969</v>
      </c>
      <c r="J235">
        <v>0.751</v>
      </c>
      <c r="K235">
        <v>0.81100000000000005</v>
      </c>
      <c r="L235">
        <v>0.78</v>
      </c>
      <c r="M235" s="3">
        <f t="shared" si="25"/>
        <v>-1.3000000000000012E-2</v>
      </c>
      <c r="N235" s="3">
        <f t="shared" si="25"/>
        <v>9.9999999999998979E-3</v>
      </c>
      <c r="O235" s="3">
        <f t="shared" si="25"/>
        <v>-2.0000000000000018E-3</v>
      </c>
      <c r="P235" s="6">
        <v>0.56699999999999995</v>
      </c>
      <c r="Q235" s="6">
        <v>0.54300000000000004</v>
      </c>
      <c r="R235" s="6">
        <v>0.55200000000000005</v>
      </c>
      <c r="S235" s="6">
        <v>0.63600000000000001</v>
      </c>
      <c r="T235" s="6">
        <v>0.64</v>
      </c>
      <c r="U235" s="6">
        <v>0.63600000000000001</v>
      </c>
      <c r="V235" s="6">
        <v>0.64</v>
      </c>
      <c r="W235" s="6">
        <f t="shared" si="26"/>
        <v>-6.0000000000000053E-3</v>
      </c>
      <c r="X235" t="s">
        <v>62</v>
      </c>
      <c r="Y235" s="6" t="str">
        <f t="shared" si="28"/>
        <v>0.5</v>
      </c>
      <c r="Z235" t="str">
        <f t="shared" si="27"/>
        <v>swap</v>
      </c>
      <c r="AA235" t="s">
        <v>55</v>
      </c>
    </row>
    <row r="236" spans="1:27" hidden="1" x14ac:dyDescent="0.3">
      <c r="A236" s="3">
        <v>4</v>
      </c>
      <c r="B236" s="3" t="s">
        <v>18</v>
      </c>
      <c r="C236" s="2">
        <v>14</v>
      </c>
      <c r="D236" s="13">
        <f>VLOOKUP(C236,f_label_text!$A$2:$D$16,4,FALSE)</f>
        <v>258.60606060606</v>
      </c>
      <c r="E236" s="3" t="str">
        <f>VLOOKUP(C236,f_label_text!$A$1:$D$16,3,FALSE)</f>
        <v>14: External Regulation and Reputation</v>
      </c>
      <c r="F236">
        <v>0.75</v>
      </c>
      <c r="G236">
        <v>0.75</v>
      </c>
      <c r="H236">
        <v>0.75</v>
      </c>
      <c r="I236">
        <v>132</v>
      </c>
      <c r="J236">
        <v>0.76300000000000001</v>
      </c>
      <c r="K236">
        <v>0.68200000000000005</v>
      </c>
      <c r="L236">
        <v>0.72</v>
      </c>
      <c r="M236" s="3">
        <f t="shared" si="25"/>
        <v>-1.3000000000000012E-2</v>
      </c>
      <c r="N236" s="3">
        <f t="shared" si="25"/>
        <v>6.7999999999999949E-2</v>
      </c>
      <c r="O236" s="3">
        <f t="shared" si="25"/>
        <v>3.0000000000000027E-2</v>
      </c>
      <c r="P236" s="6">
        <v>0.56699999999999995</v>
      </c>
      <c r="Q236" s="6">
        <v>0.54300000000000004</v>
      </c>
      <c r="R236" s="6">
        <v>0.55200000000000005</v>
      </c>
      <c r="S236" s="6">
        <v>0.63600000000000001</v>
      </c>
      <c r="T236" s="6">
        <v>0.64</v>
      </c>
      <c r="U236" s="6">
        <v>0.63600000000000001</v>
      </c>
      <c r="V236" s="6">
        <v>0.64</v>
      </c>
      <c r="W236" s="6">
        <f t="shared" si="26"/>
        <v>-6.0000000000000053E-3</v>
      </c>
      <c r="X236" t="s">
        <v>62</v>
      </c>
      <c r="Y236" s="6" t="str">
        <f t="shared" si="28"/>
        <v>0.5</v>
      </c>
      <c r="Z236" t="str">
        <f t="shared" si="27"/>
        <v>swap</v>
      </c>
      <c r="AA236" t="s">
        <v>55</v>
      </c>
    </row>
    <row r="237" spans="1:27" hidden="1" x14ac:dyDescent="0.3">
      <c r="A237" s="6">
        <v>5</v>
      </c>
      <c r="B237" s="6" t="s">
        <v>18</v>
      </c>
      <c r="C237" s="6">
        <v>0</v>
      </c>
      <c r="D237" s="13">
        <f>VLOOKUP(C237,f_label_text!$A$2:$D$16,4,FALSE)</f>
        <v>255.2</v>
      </c>
      <c r="E237" s="3" t="str">
        <f>VLOOKUP(C237,f_label_text!$A$1:$D$16,3,FALSE)</f>
        <v xml:space="preserve">0: Other     </v>
      </c>
      <c r="F237" s="6">
        <v>0</v>
      </c>
      <c r="G237" s="6">
        <v>0</v>
      </c>
      <c r="H237" s="6">
        <v>0</v>
      </c>
      <c r="I237" s="6">
        <v>10</v>
      </c>
      <c r="J237" s="6">
        <v>0</v>
      </c>
      <c r="K237" s="6">
        <v>0</v>
      </c>
      <c r="L237" s="6">
        <v>0</v>
      </c>
      <c r="M237" s="6">
        <f t="shared" si="25"/>
        <v>0</v>
      </c>
      <c r="N237" s="6">
        <f t="shared" si="25"/>
        <v>0</v>
      </c>
      <c r="O237" s="6">
        <f t="shared" si="25"/>
        <v>0</v>
      </c>
      <c r="P237" s="6">
        <v>0.56399999999999995</v>
      </c>
      <c r="Q237" s="6">
        <v>0.53800000000000003</v>
      </c>
      <c r="R237" s="6">
        <v>0.54700000000000004</v>
      </c>
      <c r="S237" s="6">
        <v>0.63400000000000001</v>
      </c>
      <c r="T237" s="6">
        <v>0.63900000000000001</v>
      </c>
      <c r="U237" s="6">
        <v>0.63500000000000001</v>
      </c>
      <c r="V237" s="6">
        <v>0.63900000000000001</v>
      </c>
      <c r="W237" s="6">
        <f t="shared" si="26"/>
        <v>-7.0000000000000062E-3</v>
      </c>
      <c r="X237" s="6" t="s">
        <v>63</v>
      </c>
      <c r="Y237" s="6" t="str">
        <f t="shared" si="28"/>
        <v>0.7</v>
      </c>
      <c r="Z237" t="str">
        <f t="shared" si="27"/>
        <v>swap</v>
      </c>
      <c r="AA237" t="s">
        <v>55</v>
      </c>
    </row>
    <row r="238" spans="1:27" hidden="1" x14ac:dyDescent="0.3">
      <c r="A238" s="3">
        <v>5</v>
      </c>
      <c r="B238" s="3" t="s">
        <v>18</v>
      </c>
      <c r="C238" s="2">
        <v>1</v>
      </c>
      <c r="D238" s="13">
        <f>VLOOKUP(C238,f_label_text!$A$2:$D$16,4,FALSE)</f>
        <v>247.38164251207701</v>
      </c>
      <c r="E238" s="3" t="str">
        <f>VLOOKUP(C238,f_label_text!$A$1:$D$16,3,FALSE)</f>
        <v xml:space="preserve">1: Economic                      </v>
      </c>
      <c r="F238">
        <v>0.66300000000000003</v>
      </c>
      <c r="G238">
        <v>0.63300000000000001</v>
      </c>
      <c r="H238">
        <v>0.64800000000000002</v>
      </c>
      <c r="I238">
        <v>414</v>
      </c>
      <c r="J238">
        <v>0.65200000000000002</v>
      </c>
      <c r="K238">
        <v>0.66900000000000004</v>
      </c>
      <c r="L238">
        <v>0.66</v>
      </c>
      <c r="M238" s="3">
        <f t="shared" si="25"/>
        <v>1.100000000000001E-2</v>
      </c>
      <c r="N238" s="3">
        <f t="shared" si="25"/>
        <v>-3.6000000000000032E-2</v>
      </c>
      <c r="O238" s="3">
        <f t="shared" si="25"/>
        <v>-1.2000000000000011E-2</v>
      </c>
      <c r="P238" s="6">
        <v>0.56399999999999995</v>
      </c>
      <c r="Q238" s="6">
        <v>0.53800000000000003</v>
      </c>
      <c r="R238" s="6">
        <v>0.54700000000000004</v>
      </c>
      <c r="S238" s="6">
        <v>0.63400000000000001</v>
      </c>
      <c r="T238" s="6">
        <v>0.63900000000000001</v>
      </c>
      <c r="U238" s="6">
        <v>0.63500000000000001</v>
      </c>
      <c r="V238" s="6">
        <v>0.63900000000000001</v>
      </c>
      <c r="W238" s="6">
        <f t="shared" si="26"/>
        <v>-7.0000000000000062E-3</v>
      </c>
      <c r="X238" t="s">
        <v>63</v>
      </c>
      <c r="Y238" s="6" t="str">
        <f t="shared" si="28"/>
        <v>0.7</v>
      </c>
      <c r="Z238" t="str">
        <f t="shared" si="27"/>
        <v>swap</v>
      </c>
      <c r="AA238" t="s">
        <v>55</v>
      </c>
    </row>
    <row r="239" spans="1:27" hidden="1" x14ac:dyDescent="0.3">
      <c r="A239" s="3">
        <v>5</v>
      </c>
      <c r="B239" s="3" t="s">
        <v>18</v>
      </c>
      <c r="C239" s="2">
        <v>2</v>
      </c>
      <c r="D239" s="13">
        <f>VLOOKUP(C239,f_label_text!$A$2:$D$16,4,FALSE)</f>
        <v>245.704761904761</v>
      </c>
      <c r="E239" s="3" t="str">
        <f>VLOOKUP(C239,f_label_text!$A$1:$D$16,3,FALSE)</f>
        <v xml:space="preserve">2: Capacity and Resources       </v>
      </c>
      <c r="F239">
        <v>0.52200000000000002</v>
      </c>
      <c r="G239">
        <v>0.45700000000000002</v>
      </c>
      <c r="H239">
        <v>0.48699999999999999</v>
      </c>
      <c r="I239">
        <v>210</v>
      </c>
      <c r="J239">
        <v>0.48899999999999999</v>
      </c>
      <c r="K239">
        <v>0.41899999999999998</v>
      </c>
      <c r="L239">
        <v>0.45100000000000001</v>
      </c>
      <c r="M239" s="3">
        <f t="shared" si="25"/>
        <v>3.3000000000000029E-2</v>
      </c>
      <c r="N239" s="3">
        <f t="shared" si="25"/>
        <v>3.8000000000000034E-2</v>
      </c>
      <c r="O239" s="3">
        <f t="shared" si="25"/>
        <v>3.5999999999999976E-2</v>
      </c>
      <c r="P239" s="6">
        <v>0.56399999999999995</v>
      </c>
      <c r="Q239" s="6">
        <v>0.53800000000000003</v>
      </c>
      <c r="R239" s="6">
        <v>0.54700000000000004</v>
      </c>
      <c r="S239" s="6">
        <v>0.63400000000000001</v>
      </c>
      <c r="T239" s="6">
        <v>0.63900000000000001</v>
      </c>
      <c r="U239" s="6">
        <v>0.63500000000000001</v>
      </c>
      <c r="V239" s="6">
        <v>0.63900000000000001</v>
      </c>
      <c r="W239" s="6">
        <f t="shared" si="26"/>
        <v>-7.0000000000000062E-3</v>
      </c>
      <c r="X239" t="s">
        <v>63</v>
      </c>
      <c r="Y239" s="6" t="str">
        <f t="shared" si="28"/>
        <v>0.7</v>
      </c>
      <c r="Z239" t="str">
        <f t="shared" si="27"/>
        <v>swap</v>
      </c>
      <c r="AA239" t="s">
        <v>55</v>
      </c>
    </row>
    <row r="240" spans="1:27" hidden="1" x14ac:dyDescent="0.3">
      <c r="A240" s="3">
        <v>5</v>
      </c>
      <c r="B240" s="3" t="s">
        <v>18</v>
      </c>
      <c r="C240" s="2">
        <v>3</v>
      </c>
      <c r="D240" s="13">
        <f>VLOOKUP(C240,f_label_text!$A$2:$D$16,4,FALSE)</f>
        <v>245.38157894736801</v>
      </c>
      <c r="E240" s="3" t="str">
        <f>VLOOKUP(C240,f_label_text!$A$1:$D$16,3,FALSE)</f>
        <v xml:space="preserve">3: Morality                              </v>
      </c>
      <c r="F240">
        <v>0.54</v>
      </c>
      <c r="G240">
        <v>0.44700000000000001</v>
      </c>
      <c r="H240">
        <v>0.48899999999999999</v>
      </c>
      <c r="I240">
        <v>76</v>
      </c>
      <c r="J240">
        <v>0.56899999999999995</v>
      </c>
      <c r="K240">
        <v>0.48699999999999999</v>
      </c>
      <c r="L240">
        <v>0.52500000000000002</v>
      </c>
      <c r="M240" s="3">
        <f t="shared" si="25"/>
        <v>-2.8999999999999915E-2</v>
      </c>
      <c r="N240" s="3">
        <f t="shared" si="25"/>
        <v>-3.999999999999998E-2</v>
      </c>
      <c r="O240" s="3">
        <f t="shared" si="25"/>
        <v>-3.6000000000000032E-2</v>
      </c>
      <c r="P240" s="6">
        <v>0.56399999999999995</v>
      </c>
      <c r="Q240" s="6">
        <v>0.53800000000000003</v>
      </c>
      <c r="R240" s="6">
        <v>0.54700000000000004</v>
      </c>
      <c r="S240" s="6">
        <v>0.63400000000000001</v>
      </c>
      <c r="T240" s="6">
        <v>0.63900000000000001</v>
      </c>
      <c r="U240" s="6">
        <v>0.63500000000000001</v>
      </c>
      <c r="V240" s="6">
        <v>0.63900000000000001</v>
      </c>
      <c r="W240" s="6">
        <f t="shared" si="26"/>
        <v>-7.0000000000000062E-3</v>
      </c>
      <c r="X240" t="s">
        <v>63</v>
      </c>
      <c r="Y240" s="6" t="str">
        <f t="shared" si="28"/>
        <v>0.7</v>
      </c>
      <c r="Z240" t="str">
        <f t="shared" si="27"/>
        <v>swap</v>
      </c>
      <c r="AA240" t="s">
        <v>55</v>
      </c>
    </row>
    <row r="241" spans="1:27" hidden="1" x14ac:dyDescent="0.3">
      <c r="A241" s="3">
        <v>5</v>
      </c>
      <c r="B241" s="3" t="s">
        <v>18</v>
      </c>
      <c r="C241" s="2">
        <v>4</v>
      </c>
      <c r="D241" s="13">
        <f>VLOOKUP(C241,f_label_text!$A$2:$D$16,4,FALSE)</f>
        <v>251.148387096774</v>
      </c>
      <c r="E241" s="3" t="str">
        <f>VLOOKUP(C241,f_label_text!$A$1:$D$16,3,FALSE)</f>
        <v xml:space="preserve">4: Fairness and Equality          </v>
      </c>
      <c r="F241">
        <v>0.34300000000000003</v>
      </c>
      <c r="G241">
        <v>0.14799999999999999</v>
      </c>
      <c r="H241">
        <v>0.20699999999999999</v>
      </c>
      <c r="I241">
        <v>155</v>
      </c>
      <c r="J241">
        <v>0.309</v>
      </c>
      <c r="K241">
        <v>0.29699999999999999</v>
      </c>
      <c r="L241">
        <v>0.30299999999999999</v>
      </c>
      <c r="M241" s="3">
        <f t="shared" si="25"/>
        <v>3.400000000000003E-2</v>
      </c>
      <c r="N241" s="3">
        <f t="shared" si="25"/>
        <v>-0.14899999999999999</v>
      </c>
      <c r="O241" s="3">
        <f t="shared" si="25"/>
        <v>-9.6000000000000002E-2</v>
      </c>
      <c r="P241" s="6">
        <v>0.56399999999999995</v>
      </c>
      <c r="Q241" s="6">
        <v>0.53800000000000003</v>
      </c>
      <c r="R241" s="6">
        <v>0.54700000000000004</v>
      </c>
      <c r="S241" s="6">
        <v>0.63400000000000001</v>
      </c>
      <c r="T241" s="6">
        <v>0.63900000000000001</v>
      </c>
      <c r="U241" s="6">
        <v>0.63500000000000001</v>
      </c>
      <c r="V241" s="6">
        <v>0.63900000000000001</v>
      </c>
      <c r="W241" s="6">
        <f t="shared" si="26"/>
        <v>-7.0000000000000062E-3</v>
      </c>
      <c r="X241" t="s">
        <v>63</v>
      </c>
      <c r="Y241" s="6" t="str">
        <f t="shared" si="28"/>
        <v>0.7</v>
      </c>
      <c r="Z241" t="str">
        <f t="shared" si="27"/>
        <v>swap</v>
      </c>
      <c r="AA241" t="s">
        <v>55</v>
      </c>
    </row>
    <row r="242" spans="1:27" hidden="1" x14ac:dyDescent="0.3">
      <c r="A242" s="3">
        <v>5</v>
      </c>
      <c r="B242" s="3" t="s">
        <v>18</v>
      </c>
      <c r="C242" s="2">
        <v>5</v>
      </c>
      <c r="D242" s="13">
        <f>VLOOKUP(C242,f_label_text!$A$2:$D$16,4,FALSE)</f>
        <v>242.47439916405401</v>
      </c>
      <c r="E242" s="3" t="str">
        <f>VLOOKUP(C242,f_label_text!$A$1:$D$16,3,FALSE)</f>
        <v xml:space="preserve">5: Legality Constitutionality Jurisdiction             </v>
      </c>
      <c r="F242">
        <v>0.65200000000000002</v>
      </c>
      <c r="G242">
        <v>0.64900000000000002</v>
      </c>
      <c r="H242">
        <v>0.65100000000000002</v>
      </c>
      <c r="I242">
        <v>957</v>
      </c>
      <c r="J242">
        <v>0.68400000000000005</v>
      </c>
      <c r="K242">
        <v>0.61499999999999999</v>
      </c>
      <c r="L242">
        <v>0.64800000000000002</v>
      </c>
      <c r="M242" s="3">
        <f t="shared" ref="M242:O305" si="29">F242-J242</f>
        <v>-3.2000000000000028E-2</v>
      </c>
      <c r="N242" s="3">
        <f t="shared" si="29"/>
        <v>3.400000000000003E-2</v>
      </c>
      <c r="O242" s="3">
        <f t="shared" si="29"/>
        <v>3.0000000000000027E-3</v>
      </c>
      <c r="P242" s="6">
        <v>0.56399999999999995</v>
      </c>
      <c r="Q242" s="6">
        <v>0.53800000000000003</v>
      </c>
      <c r="R242" s="6">
        <v>0.54700000000000004</v>
      </c>
      <c r="S242" s="6">
        <v>0.63400000000000001</v>
      </c>
      <c r="T242" s="6">
        <v>0.63900000000000001</v>
      </c>
      <c r="U242" s="6">
        <v>0.63500000000000001</v>
      </c>
      <c r="V242" s="6">
        <v>0.63900000000000001</v>
      </c>
      <c r="W242" s="6">
        <f t="shared" ref="W242:W305" si="30">V242-$V$177</f>
        <v>-7.0000000000000062E-3</v>
      </c>
      <c r="X242" t="s">
        <v>63</v>
      </c>
      <c r="Y242" s="6" t="str">
        <f t="shared" si="28"/>
        <v>0.7</v>
      </c>
      <c r="Z242" t="str">
        <f t="shared" si="27"/>
        <v>swap</v>
      </c>
      <c r="AA242" t="s">
        <v>55</v>
      </c>
    </row>
    <row r="243" spans="1:27" hidden="1" x14ac:dyDescent="0.3">
      <c r="A243" s="3">
        <v>5</v>
      </c>
      <c r="B243" s="3" t="s">
        <v>18</v>
      </c>
      <c r="C243" s="2">
        <v>6</v>
      </c>
      <c r="D243" s="13">
        <f>VLOOKUP(C243,f_label_text!$A$2:$D$16,4,FALSE)</f>
        <v>246.642706131078</v>
      </c>
      <c r="E243" s="3" t="str">
        <f>VLOOKUP(C243,f_label_text!$A$1:$D$16,3,FALSE)</f>
        <v xml:space="preserve">6: Policy Prescription and Evaluation      </v>
      </c>
      <c r="F243">
        <v>0.371</v>
      </c>
      <c r="G243">
        <v>0.41399999999999998</v>
      </c>
      <c r="H243">
        <v>0.39100000000000001</v>
      </c>
      <c r="I243">
        <v>473</v>
      </c>
      <c r="J243">
        <v>0.39900000000000002</v>
      </c>
      <c r="K243">
        <v>0.41199999999999998</v>
      </c>
      <c r="L243">
        <v>0.40500000000000003</v>
      </c>
      <c r="M243" s="3">
        <f t="shared" si="29"/>
        <v>-2.8000000000000025E-2</v>
      </c>
      <c r="N243" s="3">
        <f t="shared" si="29"/>
        <v>2.0000000000000018E-3</v>
      </c>
      <c r="O243" s="3">
        <f t="shared" si="29"/>
        <v>-1.4000000000000012E-2</v>
      </c>
      <c r="P243" s="6">
        <v>0.56399999999999995</v>
      </c>
      <c r="Q243" s="6">
        <v>0.53800000000000003</v>
      </c>
      <c r="R243" s="6">
        <v>0.54700000000000004</v>
      </c>
      <c r="S243" s="6">
        <v>0.63400000000000001</v>
      </c>
      <c r="T243" s="6">
        <v>0.63900000000000001</v>
      </c>
      <c r="U243" s="6">
        <v>0.63500000000000001</v>
      </c>
      <c r="V243" s="6">
        <v>0.63900000000000001</v>
      </c>
      <c r="W243" s="6">
        <f t="shared" si="30"/>
        <v>-7.0000000000000062E-3</v>
      </c>
      <c r="X243" t="s">
        <v>63</v>
      </c>
      <c r="Y243" s="6" t="str">
        <f t="shared" si="28"/>
        <v>0.7</v>
      </c>
      <c r="Z243" t="str">
        <f t="shared" si="27"/>
        <v>swap</v>
      </c>
      <c r="AA243" t="s">
        <v>55</v>
      </c>
    </row>
    <row r="244" spans="1:27" hidden="1" x14ac:dyDescent="0.3">
      <c r="A244" s="3">
        <v>5</v>
      </c>
      <c r="B244" s="3" t="s">
        <v>18</v>
      </c>
      <c r="C244" s="2">
        <v>7</v>
      </c>
      <c r="D244" s="13">
        <f>VLOOKUP(C244,f_label_text!$A$2:$D$16,4,FALSE)</f>
        <v>235.05728518057199</v>
      </c>
      <c r="E244" s="3" t="str">
        <f>VLOOKUP(C244,f_label_text!$A$1:$D$16,3,FALSE)</f>
        <v xml:space="preserve">7: Crime and Punishment                  </v>
      </c>
      <c r="F244">
        <v>0.73099999999999998</v>
      </c>
      <c r="G244">
        <v>0.748</v>
      </c>
      <c r="H244">
        <v>0.74</v>
      </c>
      <c r="I244">
        <v>803</v>
      </c>
      <c r="J244">
        <v>0.72499999999999998</v>
      </c>
      <c r="K244">
        <v>0.78</v>
      </c>
      <c r="L244">
        <v>0.752</v>
      </c>
      <c r="M244" s="3">
        <f t="shared" si="29"/>
        <v>6.0000000000000053E-3</v>
      </c>
      <c r="N244" s="3">
        <f t="shared" si="29"/>
        <v>-3.2000000000000028E-2</v>
      </c>
      <c r="O244" s="3">
        <f t="shared" si="29"/>
        <v>-1.2000000000000011E-2</v>
      </c>
      <c r="P244" s="6">
        <v>0.56399999999999995</v>
      </c>
      <c r="Q244" s="6">
        <v>0.53800000000000003</v>
      </c>
      <c r="R244" s="6">
        <v>0.54700000000000004</v>
      </c>
      <c r="S244" s="6">
        <v>0.63400000000000001</v>
      </c>
      <c r="T244" s="6">
        <v>0.63900000000000001</v>
      </c>
      <c r="U244" s="6">
        <v>0.63500000000000001</v>
      </c>
      <c r="V244" s="6">
        <v>0.63900000000000001</v>
      </c>
      <c r="W244" s="6">
        <f t="shared" si="30"/>
        <v>-7.0000000000000062E-3</v>
      </c>
      <c r="X244" t="s">
        <v>63</v>
      </c>
      <c r="Y244" s="6" t="str">
        <f t="shared" si="28"/>
        <v>0.7</v>
      </c>
      <c r="Z244" t="str">
        <f t="shared" si="27"/>
        <v>swap</v>
      </c>
      <c r="AA244" t="s">
        <v>55</v>
      </c>
    </row>
    <row r="245" spans="1:27" hidden="1" x14ac:dyDescent="0.3">
      <c r="A245" s="3">
        <v>5</v>
      </c>
      <c r="B245" s="3" t="s">
        <v>18</v>
      </c>
      <c r="C245" s="2">
        <v>8</v>
      </c>
      <c r="D245" s="13">
        <f>VLOOKUP(C245,f_label_text!$A$2:$D$16,4,FALSE)</f>
        <v>241.853146853146</v>
      </c>
      <c r="E245" s="3" t="str">
        <f>VLOOKUP(C245,f_label_text!$A$1:$D$16,3,FALSE)</f>
        <v xml:space="preserve">8: Security and Defence                  </v>
      </c>
      <c r="F245">
        <v>0.65400000000000003</v>
      </c>
      <c r="G245">
        <v>0.57999999999999996</v>
      </c>
      <c r="H245">
        <v>0.61499999999999999</v>
      </c>
      <c r="I245">
        <v>286</v>
      </c>
      <c r="J245">
        <v>0.66200000000000003</v>
      </c>
      <c r="K245">
        <v>0.622</v>
      </c>
      <c r="L245">
        <v>0.64100000000000001</v>
      </c>
      <c r="M245" s="3">
        <f t="shared" si="29"/>
        <v>-8.0000000000000071E-3</v>
      </c>
      <c r="N245" s="3">
        <f t="shared" si="29"/>
        <v>-4.2000000000000037E-2</v>
      </c>
      <c r="O245" s="3">
        <f t="shared" si="29"/>
        <v>-2.6000000000000023E-2</v>
      </c>
      <c r="P245" s="6">
        <v>0.56399999999999995</v>
      </c>
      <c r="Q245" s="6">
        <v>0.53800000000000003</v>
      </c>
      <c r="R245" s="6">
        <v>0.54700000000000004</v>
      </c>
      <c r="S245" s="6">
        <v>0.63400000000000001</v>
      </c>
      <c r="T245" s="6">
        <v>0.63900000000000001</v>
      </c>
      <c r="U245" s="6">
        <v>0.63500000000000001</v>
      </c>
      <c r="V245" s="6">
        <v>0.63900000000000001</v>
      </c>
      <c r="W245" s="6">
        <f t="shared" si="30"/>
        <v>-7.0000000000000062E-3</v>
      </c>
      <c r="X245" t="s">
        <v>63</v>
      </c>
      <c r="Y245" s="6" t="str">
        <f t="shared" si="28"/>
        <v>0.7</v>
      </c>
      <c r="Z245" t="str">
        <f t="shared" si="27"/>
        <v>swap</v>
      </c>
      <c r="AA245" t="s">
        <v>55</v>
      </c>
    </row>
    <row r="246" spans="1:27" hidden="1" x14ac:dyDescent="0.3">
      <c r="A246" s="3">
        <v>5</v>
      </c>
      <c r="B246" s="3" t="s">
        <v>18</v>
      </c>
      <c r="C246" s="2">
        <v>9</v>
      </c>
      <c r="D246" s="13">
        <f>VLOOKUP(C246,f_label_text!$A$2:$D$16,4,FALSE)</f>
        <v>247.91213389121299</v>
      </c>
      <c r="E246" s="3" t="str">
        <f>VLOOKUP(C246,f_label_text!$A$1:$D$16,3,FALSE)</f>
        <v xml:space="preserve">9: Health and Safety                   </v>
      </c>
      <c r="F246">
        <v>0.61899999999999999</v>
      </c>
      <c r="G246">
        <v>0.61099999999999999</v>
      </c>
      <c r="H246">
        <v>0.61499999999999999</v>
      </c>
      <c r="I246">
        <v>239</v>
      </c>
      <c r="J246">
        <v>0.65100000000000002</v>
      </c>
      <c r="K246">
        <v>0.65700000000000003</v>
      </c>
      <c r="L246">
        <v>0.65400000000000003</v>
      </c>
      <c r="M246" s="3">
        <f t="shared" si="29"/>
        <v>-3.2000000000000028E-2</v>
      </c>
      <c r="N246" s="3">
        <f t="shared" si="29"/>
        <v>-4.6000000000000041E-2</v>
      </c>
      <c r="O246" s="3">
        <f t="shared" si="29"/>
        <v>-3.9000000000000035E-2</v>
      </c>
      <c r="P246" s="6">
        <v>0.56399999999999995</v>
      </c>
      <c r="Q246" s="6">
        <v>0.53800000000000003</v>
      </c>
      <c r="R246" s="6">
        <v>0.54700000000000004</v>
      </c>
      <c r="S246" s="6">
        <v>0.63400000000000001</v>
      </c>
      <c r="T246" s="6">
        <v>0.63900000000000001</v>
      </c>
      <c r="U246" s="6">
        <v>0.63500000000000001</v>
      </c>
      <c r="V246" s="6">
        <v>0.63900000000000001</v>
      </c>
      <c r="W246" s="6">
        <f t="shared" si="30"/>
        <v>-7.0000000000000062E-3</v>
      </c>
      <c r="X246" t="s">
        <v>63</v>
      </c>
      <c r="Y246" s="6" t="str">
        <f t="shared" si="28"/>
        <v>0.7</v>
      </c>
      <c r="Z246" t="str">
        <f t="shared" si="27"/>
        <v>swap</v>
      </c>
      <c r="AA246" t="s">
        <v>55</v>
      </c>
    </row>
    <row r="247" spans="1:27" hidden="1" x14ac:dyDescent="0.3">
      <c r="A247" s="3">
        <v>5</v>
      </c>
      <c r="B247" s="3" t="s">
        <v>18</v>
      </c>
      <c r="C247" s="2">
        <v>10</v>
      </c>
      <c r="D247" s="13">
        <f>VLOOKUP(C247,f_label_text!$A$2:$D$16,4,FALSE)</f>
        <v>253.40487804878001</v>
      </c>
      <c r="E247" s="3" t="str">
        <f>VLOOKUP(C247,f_label_text!$A$1:$D$16,3,FALSE)</f>
        <v xml:space="preserve">10: Quality of Life                     </v>
      </c>
      <c r="F247">
        <v>0.45100000000000001</v>
      </c>
      <c r="G247">
        <v>0.47099999999999997</v>
      </c>
      <c r="H247">
        <v>0.46100000000000002</v>
      </c>
      <c r="I247">
        <v>410</v>
      </c>
      <c r="J247">
        <v>0.47299999999999998</v>
      </c>
      <c r="K247">
        <v>0.53700000000000003</v>
      </c>
      <c r="L247">
        <v>0.503</v>
      </c>
      <c r="M247" s="3">
        <f t="shared" si="29"/>
        <v>-2.1999999999999964E-2</v>
      </c>
      <c r="N247" s="3">
        <f t="shared" si="29"/>
        <v>-6.6000000000000059E-2</v>
      </c>
      <c r="O247" s="3">
        <f t="shared" si="29"/>
        <v>-4.1999999999999982E-2</v>
      </c>
      <c r="P247" s="6">
        <v>0.56399999999999995</v>
      </c>
      <c r="Q247" s="6">
        <v>0.53800000000000003</v>
      </c>
      <c r="R247" s="6">
        <v>0.54700000000000004</v>
      </c>
      <c r="S247" s="6">
        <v>0.63400000000000001</v>
      </c>
      <c r="T247" s="6">
        <v>0.63900000000000001</v>
      </c>
      <c r="U247" s="6">
        <v>0.63500000000000001</v>
      </c>
      <c r="V247" s="6">
        <v>0.63900000000000001</v>
      </c>
      <c r="W247" s="6">
        <f t="shared" si="30"/>
        <v>-7.0000000000000062E-3</v>
      </c>
      <c r="X247" t="s">
        <v>63</v>
      </c>
      <c r="Y247" s="6" t="str">
        <f t="shared" si="28"/>
        <v>0.7</v>
      </c>
      <c r="Z247" t="str">
        <f t="shared" si="27"/>
        <v>swap</v>
      </c>
      <c r="AA247" t="s">
        <v>55</v>
      </c>
    </row>
    <row r="248" spans="1:27" hidden="1" x14ac:dyDescent="0.3">
      <c r="A248" s="3">
        <v>5</v>
      </c>
      <c r="B248" s="3" t="s">
        <v>18</v>
      </c>
      <c r="C248" s="2">
        <v>11</v>
      </c>
      <c r="D248" s="13">
        <f>VLOOKUP(C248,f_label_text!$A$2:$D$16,4,FALSE)</f>
        <v>254.68525179856101</v>
      </c>
      <c r="E248" s="3" t="str">
        <f>VLOOKUP(C248,f_label_text!$A$1:$D$16,3,FALSE)</f>
        <v xml:space="preserve">11: Cultural Identity                     </v>
      </c>
      <c r="F248">
        <v>0.70699999999999996</v>
      </c>
      <c r="G248">
        <v>0.72099999999999997</v>
      </c>
      <c r="H248">
        <v>0.71399999999999997</v>
      </c>
      <c r="I248">
        <v>556</v>
      </c>
      <c r="J248">
        <v>0.78700000000000003</v>
      </c>
      <c r="K248">
        <v>0.68</v>
      </c>
      <c r="L248">
        <v>0.73</v>
      </c>
      <c r="M248" s="3">
        <f t="shared" si="29"/>
        <v>-8.0000000000000071E-2</v>
      </c>
      <c r="N248" s="3">
        <f t="shared" si="29"/>
        <v>4.0999999999999925E-2</v>
      </c>
      <c r="O248" s="3">
        <f t="shared" si="29"/>
        <v>-1.6000000000000014E-2</v>
      </c>
      <c r="P248" s="6">
        <v>0.56399999999999995</v>
      </c>
      <c r="Q248" s="6">
        <v>0.53800000000000003</v>
      </c>
      <c r="R248" s="6">
        <v>0.54700000000000004</v>
      </c>
      <c r="S248" s="6">
        <v>0.63400000000000001</v>
      </c>
      <c r="T248" s="6">
        <v>0.63900000000000001</v>
      </c>
      <c r="U248" s="6">
        <v>0.63500000000000001</v>
      </c>
      <c r="V248" s="6">
        <v>0.63900000000000001</v>
      </c>
      <c r="W248" s="6">
        <f t="shared" si="30"/>
        <v>-7.0000000000000062E-3</v>
      </c>
      <c r="X248" t="s">
        <v>63</v>
      </c>
      <c r="Y248" s="6" t="str">
        <f t="shared" si="28"/>
        <v>0.7</v>
      </c>
      <c r="Z248" t="str">
        <f t="shared" si="27"/>
        <v>swap</v>
      </c>
      <c r="AA248" t="s">
        <v>55</v>
      </c>
    </row>
    <row r="249" spans="1:27" hidden="1" x14ac:dyDescent="0.3">
      <c r="A249" s="3">
        <v>5</v>
      </c>
      <c r="B249" s="3" t="s">
        <v>18</v>
      </c>
      <c r="C249" s="2">
        <v>12</v>
      </c>
      <c r="D249" s="13">
        <f>VLOOKUP(C249,f_label_text!$A$2:$D$16,4,FALSE)</f>
        <v>241.333333333333</v>
      </c>
      <c r="E249" s="3" t="str">
        <f>VLOOKUP(C249,f_label_text!$A$1:$D$16,3,FALSE)</f>
        <v xml:space="preserve">12: Public Sentiment                   </v>
      </c>
      <c r="F249">
        <v>0.68200000000000005</v>
      </c>
      <c r="G249">
        <v>0.626</v>
      </c>
      <c r="H249">
        <v>0.65200000000000002</v>
      </c>
      <c r="I249">
        <v>243</v>
      </c>
      <c r="J249">
        <v>0.61499999999999999</v>
      </c>
      <c r="K249">
        <v>0.69099999999999995</v>
      </c>
      <c r="L249">
        <v>0.65100000000000002</v>
      </c>
      <c r="M249" s="3">
        <f t="shared" si="29"/>
        <v>6.700000000000006E-2</v>
      </c>
      <c r="N249" s="3">
        <f t="shared" si="29"/>
        <v>-6.4999999999999947E-2</v>
      </c>
      <c r="O249" s="3">
        <f t="shared" si="29"/>
        <v>1.0000000000000009E-3</v>
      </c>
      <c r="P249" s="6">
        <v>0.56399999999999995</v>
      </c>
      <c r="Q249" s="6">
        <v>0.53800000000000003</v>
      </c>
      <c r="R249" s="6">
        <v>0.54700000000000004</v>
      </c>
      <c r="S249" s="6">
        <v>0.63400000000000001</v>
      </c>
      <c r="T249" s="6">
        <v>0.63900000000000001</v>
      </c>
      <c r="U249" s="6">
        <v>0.63500000000000001</v>
      </c>
      <c r="V249" s="6">
        <v>0.63900000000000001</v>
      </c>
      <c r="W249" s="6">
        <f t="shared" si="30"/>
        <v>-7.0000000000000062E-3</v>
      </c>
      <c r="X249" t="s">
        <v>63</v>
      </c>
      <c r="Y249" s="6" t="str">
        <f t="shared" si="28"/>
        <v>0.7</v>
      </c>
      <c r="Z249" t="str">
        <f t="shared" si="27"/>
        <v>swap</v>
      </c>
      <c r="AA249" t="s">
        <v>55</v>
      </c>
    </row>
    <row r="250" spans="1:27" hidden="1" x14ac:dyDescent="0.3">
      <c r="A250" s="3">
        <v>5</v>
      </c>
      <c r="B250" s="3" t="s">
        <v>18</v>
      </c>
      <c r="C250" s="2">
        <v>13</v>
      </c>
      <c r="D250" s="13">
        <f>VLOOKUP(C250,f_label_text!$A$2:$D$16,4,FALSE)</f>
        <v>250.32301341589201</v>
      </c>
      <c r="E250" s="3" t="str">
        <f>VLOOKUP(C250,f_label_text!$A$1:$D$16,3,FALSE)</f>
        <v xml:space="preserve">13: Political                           </v>
      </c>
      <c r="F250">
        <v>0.73599999999999999</v>
      </c>
      <c r="G250">
        <v>0.83</v>
      </c>
      <c r="H250">
        <v>0.78</v>
      </c>
      <c r="I250">
        <v>969</v>
      </c>
      <c r="J250">
        <v>0.751</v>
      </c>
      <c r="K250">
        <v>0.81100000000000005</v>
      </c>
      <c r="L250">
        <v>0.78</v>
      </c>
      <c r="M250" s="3">
        <f t="shared" si="29"/>
        <v>-1.5000000000000013E-2</v>
      </c>
      <c r="N250" s="3">
        <f t="shared" si="29"/>
        <v>1.8999999999999906E-2</v>
      </c>
      <c r="O250" s="3">
        <f t="shared" si="29"/>
        <v>0</v>
      </c>
      <c r="P250" s="6">
        <v>0.56399999999999995</v>
      </c>
      <c r="Q250" s="6">
        <v>0.53800000000000003</v>
      </c>
      <c r="R250" s="6">
        <v>0.54700000000000004</v>
      </c>
      <c r="S250" s="6">
        <v>0.63400000000000001</v>
      </c>
      <c r="T250" s="6">
        <v>0.63900000000000001</v>
      </c>
      <c r="U250" s="6">
        <v>0.63500000000000001</v>
      </c>
      <c r="V250" s="6">
        <v>0.63900000000000001</v>
      </c>
      <c r="W250" s="6">
        <f t="shared" si="30"/>
        <v>-7.0000000000000062E-3</v>
      </c>
      <c r="X250" t="s">
        <v>63</v>
      </c>
      <c r="Y250" s="6" t="str">
        <f t="shared" si="28"/>
        <v>0.7</v>
      </c>
      <c r="Z250" t="str">
        <f t="shared" si="27"/>
        <v>swap</v>
      </c>
      <c r="AA250" t="s">
        <v>55</v>
      </c>
    </row>
    <row r="251" spans="1:27" hidden="1" x14ac:dyDescent="0.3">
      <c r="A251" s="3">
        <v>5</v>
      </c>
      <c r="B251" s="3" t="s">
        <v>18</v>
      </c>
      <c r="C251" s="2">
        <v>14</v>
      </c>
      <c r="D251" s="13">
        <f>VLOOKUP(C251,f_label_text!$A$2:$D$16,4,FALSE)</f>
        <v>258.60606060606</v>
      </c>
      <c r="E251" s="3" t="str">
        <f>VLOOKUP(C251,f_label_text!$A$1:$D$16,3,FALSE)</f>
        <v>14: External Regulation and Reputation</v>
      </c>
      <c r="F251">
        <v>0.79300000000000004</v>
      </c>
      <c r="G251">
        <v>0.72699999999999998</v>
      </c>
      <c r="H251">
        <v>0.75900000000000001</v>
      </c>
      <c r="I251">
        <v>132</v>
      </c>
      <c r="J251">
        <v>0.76300000000000001</v>
      </c>
      <c r="K251">
        <v>0.68200000000000005</v>
      </c>
      <c r="L251">
        <v>0.72</v>
      </c>
      <c r="M251" s="3">
        <f t="shared" si="29"/>
        <v>3.0000000000000027E-2</v>
      </c>
      <c r="N251" s="3">
        <f t="shared" si="29"/>
        <v>4.4999999999999929E-2</v>
      </c>
      <c r="O251" s="3">
        <f t="shared" si="29"/>
        <v>3.9000000000000035E-2</v>
      </c>
      <c r="P251" s="6">
        <v>0.56399999999999995</v>
      </c>
      <c r="Q251" s="6">
        <v>0.53800000000000003</v>
      </c>
      <c r="R251" s="6">
        <v>0.54700000000000004</v>
      </c>
      <c r="S251" s="6">
        <v>0.63400000000000001</v>
      </c>
      <c r="T251" s="6">
        <v>0.63900000000000001</v>
      </c>
      <c r="U251" s="6">
        <v>0.63500000000000001</v>
      </c>
      <c r="V251" s="6">
        <v>0.63900000000000001</v>
      </c>
      <c r="W251" s="6">
        <f t="shared" si="30"/>
        <v>-7.0000000000000062E-3</v>
      </c>
      <c r="X251" t="s">
        <v>63</v>
      </c>
      <c r="Y251" s="6" t="str">
        <f t="shared" si="28"/>
        <v>0.7</v>
      </c>
      <c r="Z251" t="str">
        <f t="shared" si="27"/>
        <v>swap</v>
      </c>
      <c r="AA251" t="s">
        <v>55</v>
      </c>
    </row>
    <row r="252" spans="1:27" hidden="1" x14ac:dyDescent="0.3">
      <c r="A252" s="6">
        <v>6</v>
      </c>
      <c r="B252" s="6" t="s">
        <v>18</v>
      </c>
      <c r="C252" s="6">
        <v>0</v>
      </c>
      <c r="D252" s="13">
        <f>VLOOKUP(C252,f_label_text!$A$2:$D$16,4,FALSE)</f>
        <v>255.2</v>
      </c>
      <c r="E252" s="3" t="str">
        <f>VLOOKUP(C252,f_label_text!$A$1:$D$16,3,FALSE)</f>
        <v xml:space="preserve">0: Other     </v>
      </c>
      <c r="F252" s="6">
        <v>0</v>
      </c>
      <c r="G252" s="6">
        <v>0</v>
      </c>
      <c r="H252" s="6">
        <v>0</v>
      </c>
      <c r="I252" s="6">
        <v>10</v>
      </c>
      <c r="J252" s="6">
        <v>0</v>
      </c>
      <c r="K252" s="6">
        <v>0</v>
      </c>
      <c r="L252" s="6">
        <v>0</v>
      </c>
      <c r="M252" s="6">
        <f t="shared" si="29"/>
        <v>0</v>
      </c>
      <c r="N252" s="6">
        <f t="shared" si="29"/>
        <v>0</v>
      </c>
      <c r="O252" s="6">
        <f t="shared" si="29"/>
        <v>0</v>
      </c>
      <c r="P252" s="6">
        <v>0.56899999999999995</v>
      </c>
      <c r="Q252" s="6">
        <v>0.54</v>
      </c>
      <c r="R252" s="6">
        <v>0.55100000000000005</v>
      </c>
      <c r="S252" s="6">
        <v>0.63500000000000001</v>
      </c>
      <c r="T252" s="6">
        <v>0.63800000000000001</v>
      </c>
      <c r="U252" s="6">
        <v>0.63500000000000001</v>
      </c>
      <c r="V252" s="6">
        <v>0.63800000000000001</v>
      </c>
      <c r="W252" s="6">
        <f t="shared" si="30"/>
        <v>-8.0000000000000071E-3</v>
      </c>
      <c r="X252" s="6" t="s">
        <v>64</v>
      </c>
      <c r="Y252" s="6" t="str">
        <f t="shared" si="28"/>
        <v>0.9</v>
      </c>
      <c r="Z252" t="str">
        <f t="shared" si="27"/>
        <v>swap</v>
      </c>
      <c r="AA252" t="s">
        <v>55</v>
      </c>
    </row>
    <row r="253" spans="1:27" hidden="1" x14ac:dyDescent="0.3">
      <c r="A253" s="3">
        <v>6</v>
      </c>
      <c r="B253" s="3" t="s">
        <v>18</v>
      </c>
      <c r="C253" s="2">
        <v>1</v>
      </c>
      <c r="D253" s="13">
        <f>VLOOKUP(C253,f_label_text!$A$2:$D$16,4,FALSE)</f>
        <v>247.38164251207701</v>
      </c>
      <c r="E253" s="3" t="str">
        <f>VLOOKUP(C253,f_label_text!$A$1:$D$16,3,FALSE)</f>
        <v xml:space="preserve">1: Economic                      </v>
      </c>
      <c r="F253">
        <v>0.66900000000000004</v>
      </c>
      <c r="G253">
        <v>0.68400000000000005</v>
      </c>
      <c r="H253">
        <v>0.67600000000000005</v>
      </c>
      <c r="I253">
        <v>414</v>
      </c>
      <c r="J253">
        <v>0.65200000000000002</v>
      </c>
      <c r="K253">
        <v>0.66900000000000004</v>
      </c>
      <c r="L253">
        <v>0.66</v>
      </c>
      <c r="M253" s="3">
        <f t="shared" si="29"/>
        <v>1.7000000000000015E-2</v>
      </c>
      <c r="N253" s="3">
        <f t="shared" si="29"/>
        <v>1.5000000000000013E-2</v>
      </c>
      <c r="O253" s="3">
        <f t="shared" si="29"/>
        <v>1.6000000000000014E-2</v>
      </c>
      <c r="P253" s="6">
        <v>0.56899999999999995</v>
      </c>
      <c r="Q253" s="6">
        <v>0.54</v>
      </c>
      <c r="R253" s="6">
        <v>0.55100000000000005</v>
      </c>
      <c r="S253" s="6">
        <v>0.63500000000000001</v>
      </c>
      <c r="T253" s="6">
        <v>0.63800000000000001</v>
      </c>
      <c r="U253" s="6">
        <v>0.63500000000000001</v>
      </c>
      <c r="V253" s="6">
        <v>0.63800000000000001</v>
      </c>
      <c r="W253" s="6">
        <f t="shared" si="30"/>
        <v>-8.0000000000000071E-3</v>
      </c>
      <c r="X253" t="s">
        <v>64</v>
      </c>
      <c r="Y253" s="6" t="str">
        <f t="shared" si="28"/>
        <v>0.9</v>
      </c>
      <c r="Z253" t="str">
        <f t="shared" si="27"/>
        <v>swap</v>
      </c>
      <c r="AA253" t="s">
        <v>55</v>
      </c>
    </row>
    <row r="254" spans="1:27" hidden="1" x14ac:dyDescent="0.3">
      <c r="A254" s="3">
        <v>6</v>
      </c>
      <c r="B254" s="3" t="s">
        <v>18</v>
      </c>
      <c r="C254" s="2">
        <v>2</v>
      </c>
      <c r="D254" s="13">
        <f>VLOOKUP(C254,f_label_text!$A$2:$D$16,4,FALSE)</f>
        <v>245.704761904761</v>
      </c>
      <c r="E254" s="3" t="str">
        <f>VLOOKUP(C254,f_label_text!$A$1:$D$16,3,FALSE)</f>
        <v xml:space="preserve">2: Capacity and Resources       </v>
      </c>
      <c r="F254">
        <v>0.56599999999999995</v>
      </c>
      <c r="G254">
        <v>0.38600000000000001</v>
      </c>
      <c r="H254">
        <v>0.45900000000000002</v>
      </c>
      <c r="I254">
        <v>210</v>
      </c>
      <c r="J254">
        <v>0.48899999999999999</v>
      </c>
      <c r="K254">
        <v>0.41899999999999998</v>
      </c>
      <c r="L254">
        <v>0.45100000000000001</v>
      </c>
      <c r="M254" s="3">
        <f t="shared" si="29"/>
        <v>7.6999999999999957E-2</v>
      </c>
      <c r="N254" s="3">
        <f t="shared" si="29"/>
        <v>-3.2999999999999974E-2</v>
      </c>
      <c r="O254" s="3">
        <f t="shared" si="29"/>
        <v>8.0000000000000071E-3</v>
      </c>
      <c r="P254" s="6">
        <v>0.56899999999999995</v>
      </c>
      <c r="Q254" s="6">
        <v>0.54</v>
      </c>
      <c r="R254" s="6">
        <v>0.55100000000000005</v>
      </c>
      <c r="S254" s="6">
        <v>0.63500000000000001</v>
      </c>
      <c r="T254" s="6">
        <v>0.63800000000000001</v>
      </c>
      <c r="U254" s="6">
        <v>0.63500000000000001</v>
      </c>
      <c r="V254" s="6">
        <v>0.63800000000000001</v>
      </c>
      <c r="W254" s="6">
        <f t="shared" si="30"/>
        <v>-8.0000000000000071E-3</v>
      </c>
      <c r="X254" t="s">
        <v>64</v>
      </c>
      <c r="Y254" s="6" t="str">
        <f t="shared" si="28"/>
        <v>0.9</v>
      </c>
      <c r="Z254" t="str">
        <f t="shared" si="27"/>
        <v>swap</v>
      </c>
      <c r="AA254" t="s">
        <v>55</v>
      </c>
    </row>
    <row r="255" spans="1:27" hidden="1" x14ac:dyDescent="0.3">
      <c r="A255" s="3">
        <v>6</v>
      </c>
      <c r="B255" s="3" t="s">
        <v>18</v>
      </c>
      <c r="C255" s="2">
        <v>3</v>
      </c>
      <c r="D255" s="13">
        <f>VLOOKUP(C255,f_label_text!$A$2:$D$16,4,FALSE)</f>
        <v>245.38157894736801</v>
      </c>
      <c r="E255" s="3" t="str">
        <f>VLOOKUP(C255,f_label_text!$A$1:$D$16,3,FALSE)</f>
        <v xml:space="preserve">3: Morality                              </v>
      </c>
      <c r="F255">
        <v>0.6</v>
      </c>
      <c r="G255">
        <v>0.47399999999999998</v>
      </c>
      <c r="H255">
        <v>0.52900000000000003</v>
      </c>
      <c r="I255">
        <v>76</v>
      </c>
      <c r="J255">
        <v>0.56899999999999995</v>
      </c>
      <c r="K255">
        <v>0.48699999999999999</v>
      </c>
      <c r="L255">
        <v>0.52500000000000002</v>
      </c>
      <c r="M255" s="3">
        <f t="shared" si="29"/>
        <v>3.1000000000000028E-2</v>
      </c>
      <c r="N255" s="3">
        <f t="shared" si="29"/>
        <v>-1.3000000000000012E-2</v>
      </c>
      <c r="O255" s="3">
        <f t="shared" si="29"/>
        <v>4.0000000000000036E-3</v>
      </c>
      <c r="P255" s="6">
        <v>0.56899999999999995</v>
      </c>
      <c r="Q255" s="6">
        <v>0.54</v>
      </c>
      <c r="R255" s="6">
        <v>0.55100000000000005</v>
      </c>
      <c r="S255" s="6">
        <v>0.63500000000000001</v>
      </c>
      <c r="T255" s="6">
        <v>0.63800000000000001</v>
      </c>
      <c r="U255" s="6">
        <v>0.63500000000000001</v>
      </c>
      <c r="V255" s="6">
        <v>0.63800000000000001</v>
      </c>
      <c r="W255" s="6">
        <f t="shared" si="30"/>
        <v>-8.0000000000000071E-3</v>
      </c>
      <c r="X255" t="s">
        <v>64</v>
      </c>
      <c r="Y255" s="6" t="str">
        <f t="shared" si="28"/>
        <v>0.9</v>
      </c>
      <c r="Z255" t="str">
        <f t="shared" si="27"/>
        <v>swap</v>
      </c>
      <c r="AA255" t="s">
        <v>55</v>
      </c>
    </row>
    <row r="256" spans="1:27" hidden="1" x14ac:dyDescent="0.3">
      <c r="A256" s="3">
        <v>6</v>
      </c>
      <c r="B256" s="3" t="s">
        <v>18</v>
      </c>
      <c r="C256" s="2">
        <v>4</v>
      </c>
      <c r="D256" s="13">
        <f>VLOOKUP(C256,f_label_text!$A$2:$D$16,4,FALSE)</f>
        <v>251.148387096774</v>
      </c>
      <c r="E256" s="3" t="str">
        <f>VLOOKUP(C256,f_label_text!$A$1:$D$16,3,FALSE)</f>
        <v xml:space="preserve">4: Fairness and Equality          </v>
      </c>
      <c r="F256">
        <v>0.33</v>
      </c>
      <c r="G256">
        <v>0.23200000000000001</v>
      </c>
      <c r="H256">
        <v>0.27300000000000002</v>
      </c>
      <c r="I256">
        <v>155</v>
      </c>
      <c r="J256">
        <v>0.309</v>
      </c>
      <c r="K256">
        <v>0.29699999999999999</v>
      </c>
      <c r="L256">
        <v>0.30299999999999999</v>
      </c>
      <c r="M256" s="3">
        <f t="shared" si="29"/>
        <v>2.1000000000000019E-2</v>
      </c>
      <c r="N256" s="3">
        <f t="shared" si="29"/>
        <v>-6.4999999999999974E-2</v>
      </c>
      <c r="O256" s="3">
        <f t="shared" si="29"/>
        <v>-2.9999999999999971E-2</v>
      </c>
      <c r="P256" s="6">
        <v>0.56899999999999995</v>
      </c>
      <c r="Q256" s="6">
        <v>0.54</v>
      </c>
      <c r="R256" s="6">
        <v>0.55100000000000005</v>
      </c>
      <c r="S256" s="6">
        <v>0.63500000000000001</v>
      </c>
      <c r="T256" s="6">
        <v>0.63800000000000001</v>
      </c>
      <c r="U256" s="6">
        <v>0.63500000000000001</v>
      </c>
      <c r="V256" s="6">
        <v>0.63800000000000001</v>
      </c>
      <c r="W256" s="6">
        <f t="shared" si="30"/>
        <v>-8.0000000000000071E-3</v>
      </c>
      <c r="X256" t="s">
        <v>64</v>
      </c>
      <c r="Y256" s="6" t="str">
        <f t="shared" si="28"/>
        <v>0.9</v>
      </c>
      <c r="Z256" t="str">
        <f t="shared" ref="Z256:Z319" si="31">_xlfn.TEXTAFTER(X256,"_")</f>
        <v>swap</v>
      </c>
      <c r="AA256" t="s">
        <v>55</v>
      </c>
    </row>
    <row r="257" spans="1:27" hidden="1" x14ac:dyDescent="0.3">
      <c r="A257" s="3">
        <v>6</v>
      </c>
      <c r="B257" s="3" t="s">
        <v>18</v>
      </c>
      <c r="C257" s="2">
        <v>5</v>
      </c>
      <c r="D257" s="13">
        <f>VLOOKUP(C257,f_label_text!$A$2:$D$16,4,FALSE)</f>
        <v>242.47439916405401</v>
      </c>
      <c r="E257" s="3" t="str">
        <f>VLOOKUP(C257,f_label_text!$A$1:$D$16,3,FALSE)</f>
        <v xml:space="preserve">5: Legality Constitutionality Jurisdiction             </v>
      </c>
      <c r="F257">
        <v>0.625</v>
      </c>
      <c r="G257">
        <v>0.69099999999999995</v>
      </c>
      <c r="H257">
        <v>0.65600000000000003</v>
      </c>
      <c r="I257">
        <v>957</v>
      </c>
      <c r="J257">
        <v>0.68400000000000005</v>
      </c>
      <c r="K257">
        <v>0.61499999999999999</v>
      </c>
      <c r="L257">
        <v>0.64800000000000002</v>
      </c>
      <c r="M257" s="3">
        <f t="shared" si="29"/>
        <v>-5.9000000000000052E-2</v>
      </c>
      <c r="N257" s="3">
        <f t="shared" si="29"/>
        <v>7.5999999999999956E-2</v>
      </c>
      <c r="O257" s="3">
        <f t="shared" si="29"/>
        <v>8.0000000000000071E-3</v>
      </c>
      <c r="P257" s="6">
        <v>0.56899999999999995</v>
      </c>
      <c r="Q257" s="6">
        <v>0.54</v>
      </c>
      <c r="R257" s="6">
        <v>0.55100000000000005</v>
      </c>
      <c r="S257" s="6">
        <v>0.63500000000000001</v>
      </c>
      <c r="T257" s="6">
        <v>0.63800000000000001</v>
      </c>
      <c r="U257" s="6">
        <v>0.63500000000000001</v>
      </c>
      <c r="V257" s="6">
        <v>0.63800000000000001</v>
      </c>
      <c r="W257" s="6">
        <f t="shared" si="30"/>
        <v>-8.0000000000000071E-3</v>
      </c>
      <c r="X257" t="s">
        <v>64</v>
      </c>
      <c r="Y257" s="6" t="str">
        <f t="shared" si="28"/>
        <v>0.9</v>
      </c>
      <c r="Z257" t="str">
        <f t="shared" si="31"/>
        <v>swap</v>
      </c>
      <c r="AA257" t="s">
        <v>55</v>
      </c>
    </row>
    <row r="258" spans="1:27" hidden="1" x14ac:dyDescent="0.3">
      <c r="A258" s="3">
        <v>6</v>
      </c>
      <c r="B258" s="3" t="s">
        <v>18</v>
      </c>
      <c r="C258" s="2">
        <v>6</v>
      </c>
      <c r="D258" s="13">
        <f>VLOOKUP(C258,f_label_text!$A$2:$D$16,4,FALSE)</f>
        <v>246.642706131078</v>
      </c>
      <c r="E258" s="3" t="str">
        <f>VLOOKUP(C258,f_label_text!$A$1:$D$16,3,FALSE)</f>
        <v xml:space="preserve">6: Policy Prescription and Evaluation      </v>
      </c>
      <c r="F258">
        <v>0.376</v>
      </c>
      <c r="G258">
        <v>0.40400000000000003</v>
      </c>
      <c r="H258">
        <v>0.38900000000000001</v>
      </c>
      <c r="I258">
        <v>473</v>
      </c>
      <c r="J258">
        <v>0.39900000000000002</v>
      </c>
      <c r="K258">
        <v>0.41199999999999998</v>
      </c>
      <c r="L258">
        <v>0.40500000000000003</v>
      </c>
      <c r="M258" s="3">
        <f t="shared" si="29"/>
        <v>-2.300000000000002E-2</v>
      </c>
      <c r="N258" s="3">
        <f t="shared" si="29"/>
        <v>-7.9999999999999516E-3</v>
      </c>
      <c r="O258" s="3">
        <f t="shared" si="29"/>
        <v>-1.6000000000000014E-2</v>
      </c>
      <c r="P258" s="6">
        <v>0.56899999999999995</v>
      </c>
      <c r="Q258" s="6">
        <v>0.54</v>
      </c>
      <c r="R258" s="6">
        <v>0.55100000000000005</v>
      </c>
      <c r="S258" s="6">
        <v>0.63500000000000001</v>
      </c>
      <c r="T258" s="6">
        <v>0.63800000000000001</v>
      </c>
      <c r="U258" s="6">
        <v>0.63500000000000001</v>
      </c>
      <c r="V258" s="6">
        <v>0.63800000000000001</v>
      </c>
      <c r="W258" s="6">
        <f t="shared" si="30"/>
        <v>-8.0000000000000071E-3</v>
      </c>
      <c r="X258" t="s">
        <v>64</v>
      </c>
      <c r="Y258" s="6" t="str">
        <f t="shared" si="28"/>
        <v>0.9</v>
      </c>
      <c r="Z258" t="str">
        <f t="shared" si="31"/>
        <v>swap</v>
      </c>
      <c r="AA258" t="s">
        <v>55</v>
      </c>
    </row>
    <row r="259" spans="1:27" hidden="1" x14ac:dyDescent="0.3">
      <c r="A259" s="3">
        <v>6</v>
      </c>
      <c r="B259" s="3" t="s">
        <v>18</v>
      </c>
      <c r="C259" s="2">
        <v>7</v>
      </c>
      <c r="D259" s="13">
        <f>VLOOKUP(C259,f_label_text!$A$2:$D$16,4,FALSE)</f>
        <v>235.05728518057199</v>
      </c>
      <c r="E259" s="3" t="str">
        <f>VLOOKUP(C259,f_label_text!$A$1:$D$16,3,FALSE)</f>
        <v xml:space="preserve">7: Crime and Punishment                  </v>
      </c>
      <c r="F259">
        <v>0.71799999999999997</v>
      </c>
      <c r="G259">
        <v>0.73299999999999998</v>
      </c>
      <c r="H259">
        <v>0.72599999999999998</v>
      </c>
      <c r="I259">
        <v>803</v>
      </c>
      <c r="J259">
        <v>0.72499999999999998</v>
      </c>
      <c r="K259">
        <v>0.78</v>
      </c>
      <c r="L259">
        <v>0.752</v>
      </c>
      <c r="M259" s="3">
        <f t="shared" si="29"/>
        <v>-7.0000000000000062E-3</v>
      </c>
      <c r="N259" s="3">
        <f t="shared" si="29"/>
        <v>-4.7000000000000042E-2</v>
      </c>
      <c r="O259" s="3">
        <f t="shared" si="29"/>
        <v>-2.6000000000000023E-2</v>
      </c>
      <c r="P259" s="6">
        <v>0.56899999999999995</v>
      </c>
      <c r="Q259" s="6">
        <v>0.54</v>
      </c>
      <c r="R259" s="6">
        <v>0.55100000000000005</v>
      </c>
      <c r="S259" s="6">
        <v>0.63500000000000001</v>
      </c>
      <c r="T259" s="6">
        <v>0.63800000000000001</v>
      </c>
      <c r="U259" s="6">
        <v>0.63500000000000001</v>
      </c>
      <c r="V259" s="6">
        <v>0.63800000000000001</v>
      </c>
      <c r="W259" s="6">
        <f t="shared" si="30"/>
        <v>-8.0000000000000071E-3</v>
      </c>
      <c r="X259" t="s">
        <v>64</v>
      </c>
      <c r="Y259" s="6" t="str">
        <f t="shared" si="28"/>
        <v>0.9</v>
      </c>
      <c r="Z259" t="str">
        <f t="shared" si="31"/>
        <v>swap</v>
      </c>
      <c r="AA259" t="s">
        <v>55</v>
      </c>
    </row>
    <row r="260" spans="1:27" hidden="1" x14ac:dyDescent="0.3">
      <c r="A260" s="3">
        <v>6</v>
      </c>
      <c r="B260" s="3" t="s">
        <v>18</v>
      </c>
      <c r="C260" s="2">
        <v>8</v>
      </c>
      <c r="D260" s="13">
        <f>VLOOKUP(C260,f_label_text!$A$2:$D$16,4,FALSE)</f>
        <v>241.853146853146</v>
      </c>
      <c r="E260" s="3" t="str">
        <f>VLOOKUP(C260,f_label_text!$A$1:$D$16,3,FALSE)</f>
        <v xml:space="preserve">8: Security and Defence                  </v>
      </c>
      <c r="F260">
        <v>0.59399999999999997</v>
      </c>
      <c r="G260">
        <v>0.59399999999999997</v>
      </c>
      <c r="H260">
        <v>0.59399999999999997</v>
      </c>
      <c r="I260">
        <v>286</v>
      </c>
      <c r="J260">
        <v>0.66200000000000003</v>
      </c>
      <c r="K260">
        <v>0.622</v>
      </c>
      <c r="L260">
        <v>0.64100000000000001</v>
      </c>
      <c r="M260" s="3">
        <f t="shared" si="29"/>
        <v>-6.800000000000006E-2</v>
      </c>
      <c r="N260" s="3">
        <f t="shared" si="29"/>
        <v>-2.8000000000000025E-2</v>
      </c>
      <c r="O260" s="3">
        <f t="shared" si="29"/>
        <v>-4.7000000000000042E-2</v>
      </c>
      <c r="P260" s="6">
        <v>0.56899999999999995</v>
      </c>
      <c r="Q260" s="6">
        <v>0.54</v>
      </c>
      <c r="R260" s="6">
        <v>0.55100000000000005</v>
      </c>
      <c r="S260" s="6">
        <v>0.63500000000000001</v>
      </c>
      <c r="T260" s="6">
        <v>0.63800000000000001</v>
      </c>
      <c r="U260" s="6">
        <v>0.63500000000000001</v>
      </c>
      <c r="V260" s="6">
        <v>0.63800000000000001</v>
      </c>
      <c r="W260" s="6">
        <f t="shared" si="30"/>
        <v>-8.0000000000000071E-3</v>
      </c>
      <c r="X260" t="s">
        <v>64</v>
      </c>
      <c r="Y260" s="6" t="str">
        <f t="shared" si="28"/>
        <v>0.9</v>
      </c>
      <c r="Z260" t="str">
        <f t="shared" si="31"/>
        <v>swap</v>
      </c>
      <c r="AA260" t="s">
        <v>55</v>
      </c>
    </row>
    <row r="261" spans="1:27" hidden="1" x14ac:dyDescent="0.3">
      <c r="A261" s="3">
        <v>6</v>
      </c>
      <c r="B261" s="3" t="s">
        <v>18</v>
      </c>
      <c r="C261" s="2">
        <v>9</v>
      </c>
      <c r="D261" s="13">
        <f>VLOOKUP(C261,f_label_text!$A$2:$D$16,4,FALSE)</f>
        <v>247.91213389121299</v>
      </c>
      <c r="E261" s="3" t="str">
        <f>VLOOKUP(C261,f_label_text!$A$1:$D$16,3,FALSE)</f>
        <v xml:space="preserve">9: Health and Safety                   </v>
      </c>
      <c r="F261">
        <v>0.63200000000000001</v>
      </c>
      <c r="G261">
        <v>0.63200000000000001</v>
      </c>
      <c r="H261">
        <v>0.63200000000000001</v>
      </c>
      <c r="I261">
        <v>239</v>
      </c>
      <c r="J261">
        <v>0.65100000000000002</v>
      </c>
      <c r="K261">
        <v>0.65700000000000003</v>
      </c>
      <c r="L261">
        <v>0.65400000000000003</v>
      </c>
      <c r="M261" s="3">
        <f t="shared" si="29"/>
        <v>-1.9000000000000017E-2</v>
      </c>
      <c r="N261" s="3">
        <f t="shared" si="29"/>
        <v>-2.5000000000000022E-2</v>
      </c>
      <c r="O261" s="3">
        <f t="shared" si="29"/>
        <v>-2.200000000000002E-2</v>
      </c>
      <c r="P261" s="6">
        <v>0.56899999999999995</v>
      </c>
      <c r="Q261" s="6">
        <v>0.54</v>
      </c>
      <c r="R261" s="6">
        <v>0.55100000000000005</v>
      </c>
      <c r="S261" s="6">
        <v>0.63500000000000001</v>
      </c>
      <c r="T261" s="6">
        <v>0.63800000000000001</v>
      </c>
      <c r="U261" s="6">
        <v>0.63500000000000001</v>
      </c>
      <c r="V261" s="6">
        <v>0.63800000000000001</v>
      </c>
      <c r="W261" s="6">
        <f t="shared" si="30"/>
        <v>-8.0000000000000071E-3</v>
      </c>
      <c r="X261" t="s">
        <v>64</v>
      </c>
      <c r="Y261" s="6" t="str">
        <f t="shared" si="28"/>
        <v>0.9</v>
      </c>
      <c r="Z261" t="str">
        <f t="shared" si="31"/>
        <v>swap</v>
      </c>
      <c r="AA261" t="s">
        <v>55</v>
      </c>
    </row>
    <row r="262" spans="1:27" hidden="1" x14ac:dyDescent="0.3">
      <c r="A262" s="3">
        <v>6</v>
      </c>
      <c r="B262" s="3" t="s">
        <v>18</v>
      </c>
      <c r="C262" s="2">
        <v>10</v>
      </c>
      <c r="D262" s="13">
        <f>VLOOKUP(C262,f_label_text!$A$2:$D$16,4,FALSE)</f>
        <v>253.40487804878001</v>
      </c>
      <c r="E262" s="3" t="str">
        <f>VLOOKUP(C262,f_label_text!$A$1:$D$16,3,FALSE)</f>
        <v xml:space="preserve">10: Quality of Life                     </v>
      </c>
      <c r="F262">
        <v>0.50800000000000001</v>
      </c>
      <c r="G262">
        <v>0.46800000000000003</v>
      </c>
      <c r="H262">
        <v>0.48699999999999999</v>
      </c>
      <c r="I262">
        <v>410</v>
      </c>
      <c r="J262">
        <v>0.47299999999999998</v>
      </c>
      <c r="K262">
        <v>0.53700000000000003</v>
      </c>
      <c r="L262">
        <v>0.503</v>
      </c>
      <c r="M262" s="3">
        <f t="shared" si="29"/>
        <v>3.5000000000000031E-2</v>
      </c>
      <c r="N262" s="3">
        <f t="shared" si="29"/>
        <v>-6.9000000000000006E-2</v>
      </c>
      <c r="O262" s="3">
        <f t="shared" si="29"/>
        <v>-1.6000000000000014E-2</v>
      </c>
      <c r="P262" s="6">
        <v>0.56899999999999995</v>
      </c>
      <c r="Q262" s="6">
        <v>0.54</v>
      </c>
      <c r="R262" s="6">
        <v>0.55100000000000005</v>
      </c>
      <c r="S262" s="6">
        <v>0.63500000000000001</v>
      </c>
      <c r="T262" s="6">
        <v>0.63800000000000001</v>
      </c>
      <c r="U262" s="6">
        <v>0.63500000000000001</v>
      </c>
      <c r="V262" s="6">
        <v>0.63800000000000001</v>
      </c>
      <c r="W262" s="6">
        <f t="shared" si="30"/>
        <v>-8.0000000000000071E-3</v>
      </c>
      <c r="X262" t="s">
        <v>64</v>
      </c>
      <c r="Y262" s="6" t="str">
        <f t="shared" si="28"/>
        <v>0.9</v>
      </c>
      <c r="Z262" t="str">
        <f t="shared" si="31"/>
        <v>swap</v>
      </c>
      <c r="AA262" t="s">
        <v>55</v>
      </c>
    </row>
    <row r="263" spans="1:27" hidden="1" x14ac:dyDescent="0.3">
      <c r="A263" s="3">
        <v>6</v>
      </c>
      <c r="B263" s="3" t="s">
        <v>18</v>
      </c>
      <c r="C263" s="2">
        <v>11</v>
      </c>
      <c r="D263" s="13">
        <f>VLOOKUP(C263,f_label_text!$A$2:$D$16,4,FALSE)</f>
        <v>254.68525179856101</v>
      </c>
      <c r="E263" s="3" t="str">
        <f>VLOOKUP(C263,f_label_text!$A$1:$D$16,3,FALSE)</f>
        <v xml:space="preserve">11: Cultural Identity                     </v>
      </c>
      <c r="F263">
        <v>0.73399999999999999</v>
      </c>
      <c r="G263">
        <v>0.70299999999999996</v>
      </c>
      <c r="H263">
        <v>0.71799999999999997</v>
      </c>
      <c r="I263">
        <v>556</v>
      </c>
      <c r="J263">
        <v>0.78700000000000003</v>
      </c>
      <c r="K263">
        <v>0.68</v>
      </c>
      <c r="L263">
        <v>0.73</v>
      </c>
      <c r="M263" s="3">
        <f t="shared" si="29"/>
        <v>-5.3000000000000047E-2</v>
      </c>
      <c r="N263" s="3">
        <f t="shared" si="29"/>
        <v>2.2999999999999909E-2</v>
      </c>
      <c r="O263" s="3">
        <f t="shared" si="29"/>
        <v>-1.2000000000000011E-2</v>
      </c>
      <c r="P263" s="6">
        <v>0.56899999999999995</v>
      </c>
      <c r="Q263" s="6">
        <v>0.54</v>
      </c>
      <c r="R263" s="6">
        <v>0.55100000000000005</v>
      </c>
      <c r="S263" s="6">
        <v>0.63500000000000001</v>
      </c>
      <c r="T263" s="6">
        <v>0.63800000000000001</v>
      </c>
      <c r="U263" s="6">
        <v>0.63500000000000001</v>
      </c>
      <c r="V263" s="6">
        <v>0.63800000000000001</v>
      </c>
      <c r="W263" s="6">
        <f t="shared" si="30"/>
        <v>-8.0000000000000071E-3</v>
      </c>
      <c r="X263" t="s">
        <v>64</v>
      </c>
      <c r="Y263" s="6" t="str">
        <f t="shared" si="28"/>
        <v>0.9</v>
      </c>
      <c r="Z263" t="str">
        <f t="shared" si="31"/>
        <v>swap</v>
      </c>
      <c r="AA263" t="s">
        <v>55</v>
      </c>
    </row>
    <row r="264" spans="1:27" hidden="1" x14ac:dyDescent="0.3">
      <c r="A264" s="3">
        <v>6</v>
      </c>
      <c r="B264" s="3" t="s">
        <v>18</v>
      </c>
      <c r="C264" s="2">
        <v>12</v>
      </c>
      <c r="D264" s="13">
        <f>VLOOKUP(C264,f_label_text!$A$2:$D$16,4,FALSE)</f>
        <v>241.333333333333</v>
      </c>
      <c r="E264" s="3" t="str">
        <f>VLOOKUP(C264,f_label_text!$A$1:$D$16,3,FALSE)</f>
        <v xml:space="preserve">12: Public Sentiment                   </v>
      </c>
      <c r="F264">
        <v>0.64800000000000002</v>
      </c>
      <c r="G264">
        <v>0.63</v>
      </c>
      <c r="H264">
        <v>0.63900000000000001</v>
      </c>
      <c r="I264">
        <v>243</v>
      </c>
      <c r="J264">
        <v>0.61499999999999999</v>
      </c>
      <c r="K264">
        <v>0.69099999999999995</v>
      </c>
      <c r="L264">
        <v>0.65100000000000002</v>
      </c>
      <c r="M264" s="3">
        <f t="shared" si="29"/>
        <v>3.3000000000000029E-2</v>
      </c>
      <c r="N264" s="3">
        <f t="shared" si="29"/>
        <v>-6.0999999999999943E-2</v>
      </c>
      <c r="O264" s="3">
        <f t="shared" si="29"/>
        <v>-1.2000000000000011E-2</v>
      </c>
      <c r="P264" s="6">
        <v>0.56899999999999995</v>
      </c>
      <c r="Q264" s="6">
        <v>0.54</v>
      </c>
      <c r="R264" s="6">
        <v>0.55100000000000005</v>
      </c>
      <c r="S264" s="6">
        <v>0.63500000000000001</v>
      </c>
      <c r="T264" s="6">
        <v>0.63800000000000001</v>
      </c>
      <c r="U264" s="6">
        <v>0.63500000000000001</v>
      </c>
      <c r="V264" s="6">
        <v>0.63800000000000001</v>
      </c>
      <c r="W264" s="6">
        <f t="shared" si="30"/>
        <v>-8.0000000000000071E-3</v>
      </c>
      <c r="X264" t="s">
        <v>64</v>
      </c>
      <c r="Y264" s="6" t="str">
        <f t="shared" ref="Y264:Y327" si="32">MID(X264, SEARCH("=", X264)+1, SEARCH("_", X264) - SEARCH("=", X264) -1)</f>
        <v>0.9</v>
      </c>
      <c r="Z264" t="str">
        <f t="shared" si="31"/>
        <v>swap</v>
      </c>
      <c r="AA264" t="s">
        <v>55</v>
      </c>
    </row>
    <row r="265" spans="1:27" hidden="1" x14ac:dyDescent="0.3">
      <c r="A265" s="3">
        <v>6</v>
      </c>
      <c r="B265" s="3" t="s">
        <v>18</v>
      </c>
      <c r="C265" s="2">
        <v>13</v>
      </c>
      <c r="D265" s="13">
        <f>VLOOKUP(C265,f_label_text!$A$2:$D$16,4,FALSE)</f>
        <v>250.32301341589201</v>
      </c>
      <c r="E265" s="3" t="str">
        <f>VLOOKUP(C265,f_label_text!$A$1:$D$16,3,FALSE)</f>
        <v xml:space="preserve">13: Political                           </v>
      </c>
      <c r="F265">
        <v>0.74399999999999999</v>
      </c>
      <c r="G265">
        <v>0.78800000000000003</v>
      </c>
      <c r="H265">
        <v>0.76600000000000001</v>
      </c>
      <c r="I265">
        <v>969</v>
      </c>
      <c r="J265">
        <v>0.751</v>
      </c>
      <c r="K265">
        <v>0.81100000000000005</v>
      </c>
      <c r="L265">
        <v>0.78</v>
      </c>
      <c r="M265" s="3">
        <f t="shared" si="29"/>
        <v>-7.0000000000000062E-3</v>
      </c>
      <c r="N265" s="3">
        <f t="shared" si="29"/>
        <v>-2.300000000000002E-2</v>
      </c>
      <c r="O265" s="3">
        <f t="shared" si="29"/>
        <v>-1.4000000000000012E-2</v>
      </c>
      <c r="P265" s="6">
        <v>0.56899999999999995</v>
      </c>
      <c r="Q265" s="6">
        <v>0.54</v>
      </c>
      <c r="R265" s="6">
        <v>0.55100000000000005</v>
      </c>
      <c r="S265" s="6">
        <v>0.63500000000000001</v>
      </c>
      <c r="T265" s="6">
        <v>0.63800000000000001</v>
      </c>
      <c r="U265" s="6">
        <v>0.63500000000000001</v>
      </c>
      <c r="V265" s="6">
        <v>0.63800000000000001</v>
      </c>
      <c r="W265" s="6">
        <f t="shared" si="30"/>
        <v>-8.0000000000000071E-3</v>
      </c>
      <c r="X265" t="s">
        <v>64</v>
      </c>
      <c r="Y265" s="6" t="str">
        <f t="shared" si="32"/>
        <v>0.9</v>
      </c>
      <c r="Z265" t="str">
        <f t="shared" si="31"/>
        <v>swap</v>
      </c>
      <c r="AA265" t="s">
        <v>55</v>
      </c>
    </row>
    <row r="266" spans="1:27" hidden="1" x14ac:dyDescent="0.3">
      <c r="A266" s="3">
        <v>6</v>
      </c>
      <c r="B266" s="3" t="s">
        <v>18</v>
      </c>
      <c r="C266" s="2">
        <v>14</v>
      </c>
      <c r="D266" s="13">
        <f>VLOOKUP(C266,f_label_text!$A$2:$D$16,4,FALSE)</f>
        <v>258.60606060606</v>
      </c>
      <c r="E266" s="3" t="str">
        <f>VLOOKUP(C266,f_label_text!$A$1:$D$16,3,FALSE)</f>
        <v>14: External Regulation and Reputation</v>
      </c>
      <c r="F266">
        <v>0.78800000000000003</v>
      </c>
      <c r="G266">
        <v>0.67400000000000004</v>
      </c>
      <c r="H266">
        <v>0.72699999999999998</v>
      </c>
      <c r="I266">
        <v>132</v>
      </c>
      <c r="J266">
        <v>0.76300000000000001</v>
      </c>
      <c r="K266">
        <v>0.68200000000000005</v>
      </c>
      <c r="L266">
        <v>0.72</v>
      </c>
      <c r="M266" s="3">
        <f t="shared" si="29"/>
        <v>2.5000000000000022E-2</v>
      </c>
      <c r="N266" s="3">
        <f t="shared" si="29"/>
        <v>-8.0000000000000071E-3</v>
      </c>
      <c r="O266" s="3">
        <f t="shared" si="29"/>
        <v>7.0000000000000062E-3</v>
      </c>
      <c r="P266" s="6">
        <v>0.56899999999999995</v>
      </c>
      <c r="Q266" s="6">
        <v>0.54</v>
      </c>
      <c r="R266" s="6">
        <v>0.55100000000000005</v>
      </c>
      <c r="S266" s="6">
        <v>0.63500000000000001</v>
      </c>
      <c r="T266" s="6">
        <v>0.63800000000000001</v>
      </c>
      <c r="U266" s="6">
        <v>0.63500000000000001</v>
      </c>
      <c r="V266" s="6">
        <v>0.63800000000000001</v>
      </c>
      <c r="W266" s="6">
        <f t="shared" si="30"/>
        <v>-8.0000000000000071E-3</v>
      </c>
      <c r="X266" t="s">
        <v>64</v>
      </c>
      <c r="Y266" s="6" t="str">
        <f t="shared" si="32"/>
        <v>0.9</v>
      </c>
      <c r="Z266" t="str">
        <f t="shared" si="31"/>
        <v>swap</v>
      </c>
      <c r="AA266" t="s">
        <v>55</v>
      </c>
    </row>
    <row r="267" spans="1:27" hidden="1" x14ac:dyDescent="0.3">
      <c r="A267" s="6">
        <v>7</v>
      </c>
      <c r="B267" s="6" t="s">
        <v>18</v>
      </c>
      <c r="C267" s="6">
        <v>0</v>
      </c>
      <c r="D267" s="13">
        <f>VLOOKUP(C267,f_label_text!$A$2:$D$16,4,FALSE)</f>
        <v>255.2</v>
      </c>
      <c r="E267" s="3" t="str">
        <f>VLOOKUP(C267,f_label_text!$A$1:$D$16,3,FALSE)</f>
        <v xml:space="preserve">0: Other     </v>
      </c>
      <c r="F267" s="6">
        <v>0</v>
      </c>
      <c r="G267" s="6">
        <v>0</v>
      </c>
      <c r="H267" s="6">
        <v>0</v>
      </c>
      <c r="I267" s="6">
        <v>10</v>
      </c>
      <c r="J267" s="6">
        <v>0</v>
      </c>
      <c r="K267" s="6">
        <v>0</v>
      </c>
      <c r="L267" s="6">
        <v>0</v>
      </c>
      <c r="M267" s="6">
        <f t="shared" si="29"/>
        <v>0</v>
      </c>
      <c r="N267" s="6">
        <f t="shared" si="29"/>
        <v>0</v>
      </c>
      <c r="O267" s="6">
        <f t="shared" si="29"/>
        <v>0</v>
      </c>
      <c r="P267" s="6">
        <v>0.56100000000000005</v>
      </c>
      <c r="Q267" s="6">
        <v>0.54800000000000004</v>
      </c>
      <c r="R267" s="6">
        <v>0.55400000000000005</v>
      </c>
      <c r="S267" s="6">
        <v>0.64300000000000002</v>
      </c>
      <c r="T267" s="6">
        <v>0.64400000000000002</v>
      </c>
      <c r="U267" s="6">
        <v>0.64300000000000002</v>
      </c>
      <c r="V267" s="6">
        <v>0.64400000000000002</v>
      </c>
      <c r="W267" s="6">
        <f t="shared" si="30"/>
        <v>-2.0000000000000018E-3</v>
      </c>
      <c r="X267" s="6" t="s">
        <v>66</v>
      </c>
      <c r="Y267" s="6" t="str">
        <f t="shared" si="32"/>
        <v>0.1</v>
      </c>
      <c r="Z267" t="str">
        <f t="shared" si="31"/>
        <v>syn</v>
      </c>
      <c r="AA267" t="s">
        <v>56</v>
      </c>
    </row>
    <row r="268" spans="1:27" hidden="1" x14ac:dyDescent="0.3">
      <c r="A268" s="3">
        <v>7</v>
      </c>
      <c r="B268" s="3" t="s">
        <v>18</v>
      </c>
      <c r="C268" s="2">
        <v>1</v>
      </c>
      <c r="D268" s="13">
        <f>VLOOKUP(C268,f_label_text!$A$2:$D$16,4,FALSE)</f>
        <v>247.38164251207701</v>
      </c>
      <c r="E268" s="3" t="str">
        <f>VLOOKUP(C268,f_label_text!$A$1:$D$16,3,FALSE)</f>
        <v xml:space="preserve">1: Economic                      </v>
      </c>
      <c r="F268">
        <v>0.68700000000000006</v>
      </c>
      <c r="G268">
        <v>0.68799999999999994</v>
      </c>
      <c r="H268">
        <v>0.68799999999999994</v>
      </c>
      <c r="I268">
        <v>414</v>
      </c>
      <c r="J268">
        <v>0.65200000000000002</v>
      </c>
      <c r="K268">
        <v>0.66900000000000004</v>
      </c>
      <c r="L268">
        <v>0.66</v>
      </c>
      <c r="M268" s="3">
        <f t="shared" si="29"/>
        <v>3.5000000000000031E-2</v>
      </c>
      <c r="N268" s="3">
        <f t="shared" si="29"/>
        <v>1.8999999999999906E-2</v>
      </c>
      <c r="O268" s="3">
        <f t="shared" si="29"/>
        <v>2.7999999999999914E-2</v>
      </c>
      <c r="P268" s="6">
        <v>0.56100000000000005</v>
      </c>
      <c r="Q268" s="6">
        <v>0.54800000000000004</v>
      </c>
      <c r="R268" s="6">
        <v>0.55400000000000005</v>
      </c>
      <c r="S268" s="6">
        <v>0.64300000000000002</v>
      </c>
      <c r="T268" s="6">
        <v>0.64400000000000002</v>
      </c>
      <c r="U268" s="6">
        <v>0.64300000000000002</v>
      </c>
      <c r="V268" s="6">
        <v>0.64400000000000002</v>
      </c>
      <c r="W268" s="6">
        <f t="shared" si="30"/>
        <v>-2.0000000000000018E-3</v>
      </c>
      <c r="X268" t="s">
        <v>66</v>
      </c>
      <c r="Y268" s="6" t="str">
        <f t="shared" si="32"/>
        <v>0.1</v>
      </c>
      <c r="Z268" t="str">
        <f t="shared" si="31"/>
        <v>syn</v>
      </c>
      <c r="AA268" t="s">
        <v>56</v>
      </c>
    </row>
    <row r="269" spans="1:27" hidden="1" x14ac:dyDescent="0.3">
      <c r="A269" s="3">
        <v>7</v>
      </c>
      <c r="B269" s="3" t="s">
        <v>18</v>
      </c>
      <c r="C269" s="2">
        <v>2</v>
      </c>
      <c r="D269" s="13">
        <f>VLOOKUP(C269,f_label_text!$A$2:$D$16,4,FALSE)</f>
        <v>245.704761904761</v>
      </c>
      <c r="E269" s="3" t="str">
        <f>VLOOKUP(C269,f_label_text!$A$1:$D$16,3,FALSE)</f>
        <v xml:space="preserve">2: Capacity and Resources       </v>
      </c>
      <c r="F269">
        <v>0.47599999999999998</v>
      </c>
      <c r="G269">
        <v>0.38600000000000001</v>
      </c>
      <c r="H269">
        <v>0.42599999999999999</v>
      </c>
      <c r="I269">
        <v>210</v>
      </c>
      <c r="J269">
        <v>0.48899999999999999</v>
      </c>
      <c r="K269">
        <v>0.41899999999999998</v>
      </c>
      <c r="L269">
        <v>0.45100000000000001</v>
      </c>
      <c r="M269" s="3">
        <f t="shared" si="29"/>
        <v>-1.3000000000000012E-2</v>
      </c>
      <c r="N269" s="3">
        <f t="shared" si="29"/>
        <v>-3.2999999999999974E-2</v>
      </c>
      <c r="O269" s="3">
        <f t="shared" si="29"/>
        <v>-2.5000000000000022E-2</v>
      </c>
      <c r="P269" s="6">
        <v>0.56100000000000005</v>
      </c>
      <c r="Q269" s="6">
        <v>0.54800000000000004</v>
      </c>
      <c r="R269" s="6">
        <v>0.55400000000000005</v>
      </c>
      <c r="S269" s="6">
        <v>0.64300000000000002</v>
      </c>
      <c r="T269" s="6">
        <v>0.64400000000000002</v>
      </c>
      <c r="U269" s="6">
        <v>0.64300000000000002</v>
      </c>
      <c r="V269" s="6">
        <v>0.64400000000000002</v>
      </c>
      <c r="W269" s="6">
        <f t="shared" si="30"/>
        <v>-2.0000000000000018E-3</v>
      </c>
      <c r="X269" t="s">
        <v>66</v>
      </c>
      <c r="Y269" s="6" t="str">
        <f t="shared" si="32"/>
        <v>0.1</v>
      </c>
      <c r="Z269" t="str">
        <f t="shared" si="31"/>
        <v>syn</v>
      </c>
      <c r="AA269" t="s">
        <v>56</v>
      </c>
    </row>
    <row r="270" spans="1:27" hidden="1" x14ac:dyDescent="0.3">
      <c r="A270" s="3">
        <v>7</v>
      </c>
      <c r="B270" s="3" t="s">
        <v>18</v>
      </c>
      <c r="C270" s="2">
        <v>3</v>
      </c>
      <c r="D270" s="13">
        <f>VLOOKUP(C270,f_label_text!$A$2:$D$16,4,FALSE)</f>
        <v>245.38157894736801</v>
      </c>
      <c r="E270" s="3" t="str">
        <f>VLOOKUP(C270,f_label_text!$A$1:$D$16,3,FALSE)</f>
        <v xml:space="preserve">3: Morality                              </v>
      </c>
      <c r="F270">
        <v>0.55400000000000005</v>
      </c>
      <c r="G270">
        <v>0.53900000000000003</v>
      </c>
      <c r="H270">
        <v>0.54700000000000004</v>
      </c>
      <c r="I270">
        <v>76</v>
      </c>
      <c r="J270">
        <v>0.56899999999999995</v>
      </c>
      <c r="K270">
        <v>0.48699999999999999</v>
      </c>
      <c r="L270">
        <v>0.52500000000000002</v>
      </c>
      <c r="M270" s="3">
        <f t="shared" si="29"/>
        <v>-1.4999999999999902E-2</v>
      </c>
      <c r="N270" s="3">
        <f t="shared" si="29"/>
        <v>5.2000000000000046E-2</v>
      </c>
      <c r="O270" s="3">
        <f t="shared" si="29"/>
        <v>2.200000000000002E-2</v>
      </c>
      <c r="P270" s="6">
        <v>0.56100000000000005</v>
      </c>
      <c r="Q270" s="6">
        <v>0.54800000000000004</v>
      </c>
      <c r="R270" s="6">
        <v>0.55400000000000005</v>
      </c>
      <c r="S270" s="6">
        <v>0.64300000000000002</v>
      </c>
      <c r="T270" s="6">
        <v>0.64400000000000002</v>
      </c>
      <c r="U270" s="6">
        <v>0.64300000000000002</v>
      </c>
      <c r="V270" s="6">
        <v>0.64400000000000002</v>
      </c>
      <c r="W270" s="6">
        <f t="shared" si="30"/>
        <v>-2.0000000000000018E-3</v>
      </c>
      <c r="X270" t="s">
        <v>66</v>
      </c>
      <c r="Y270" s="6" t="str">
        <f t="shared" si="32"/>
        <v>0.1</v>
      </c>
      <c r="Z270" t="str">
        <f t="shared" si="31"/>
        <v>syn</v>
      </c>
      <c r="AA270" t="s">
        <v>56</v>
      </c>
    </row>
    <row r="271" spans="1:27" hidden="1" x14ac:dyDescent="0.3">
      <c r="A271" s="3">
        <v>7</v>
      </c>
      <c r="B271" s="3" t="s">
        <v>18</v>
      </c>
      <c r="C271" s="2">
        <v>4</v>
      </c>
      <c r="D271" s="13">
        <f>VLOOKUP(C271,f_label_text!$A$2:$D$16,4,FALSE)</f>
        <v>251.148387096774</v>
      </c>
      <c r="E271" s="3" t="str">
        <f>VLOOKUP(C271,f_label_text!$A$1:$D$16,3,FALSE)</f>
        <v xml:space="preserve">4: Fairness and Equality          </v>
      </c>
      <c r="F271">
        <v>0.28899999999999998</v>
      </c>
      <c r="G271">
        <v>0.23899999999999999</v>
      </c>
      <c r="H271">
        <v>0.26100000000000001</v>
      </c>
      <c r="I271">
        <v>155</v>
      </c>
      <c r="J271">
        <v>0.309</v>
      </c>
      <c r="K271">
        <v>0.29699999999999999</v>
      </c>
      <c r="L271">
        <v>0.30299999999999999</v>
      </c>
      <c r="M271" s="3">
        <f t="shared" si="29"/>
        <v>-2.0000000000000018E-2</v>
      </c>
      <c r="N271" s="3">
        <f t="shared" si="29"/>
        <v>-5.7999999999999996E-2</v>
      </c>
      <c r="O271" s="3">
        <f t="shared" si="29"/>
        <v>-4.1999999999999982E-2</v>
      </c>
      <c r="P271" s="6">
        <v>0.56100000000000005</v>
      </c>
      <c r="Q271" s="6">
        <v>0.54800000000000004</v>
      </c>
      <c r="R271" s="6">
        <v>0.55400000000000005</v>
      </c>
      <c r="S271" s="6">
        <v>0.64300000000000002</v>
      </c>
      <c r="T271" s="6">
        <v>0.64400000000000002</v>
      </c>
      <c r="U271" s="6">
        <v>0.64300000000000002</v>
      </c>
      <c r="V271" s="6">
        <v>0.64400000000000002</v>
      </c>
      <c r="W271" s="6">
        <f t="shared" si="30"/>
        <v>-2.0000000000000018E-3</v>
      </c>
      <c r="X271" t="s">
        <v>66</v>
      </c>
      <c r="Y271" s="6" t="str">
        <f t="shared" si="32"/>
        <v>0.1</v>
      </c>
      <c r="Z271" t="str">
        <f t="shared" si="31"/>
        <v>syn</v>
      </c>
      <c r="AA271" t="s">
        <v>56</v>
      </c>
    </row>
    <row r="272" spans="1:27" hidden="1" x14ac:dyDescent="0.3">
      <c r="A272" s="3">
        <v>7</v>
      </c>
      <c r="B272" s="3" t="s">
        <v>18</v>
      </c>
      <c r="C272" s="2">
        <v>5</v>
      </c>
      <c r="D272" s="13">
        <f>VLOOKUP(C272,f_label_text!$A$2:$D$16,4,FALSE)</f>
        <v>242.47439916405401</v>
      </c>
      <c r="E272" s="3" t="str">
        <f>VLOOKUP(C272,f_label_text!$A$1:$D$16,3,FALSE)</f>
        <v xml:space="preserve">5: Legality Constitutionality Jurisdiction             </v>
      </c>
      <c r="F272">
        <v>0.67800000000000005</v>
      </c>
      <c r="G272">
        <v>0.63900000000000001</v>
      </c>
      <c r="H272">
        <v>0.65800000000000003</v>
      </c>
      <c r="I272">
        <v>957</v>
      </c>
      <c r="J272">
        <v>0.68400000000000005</v>
      </c>
      <c r="K272">
        <v>0.61499999999999999</v>
      </c>
      <c r="L272">
        <v>0.64800000000000002</v>
      </c>
      <c r="M272" s="3">
        <f t="shared" si="29"/>
        <v>-6.0000000000000053E-3</v>
      </c>
      <c r="N272" s="3">
        <f t="shared" si="29"/>
        <v>2.4000000000000021E-2</v>
      </c>
      <c r="O272" s="3">
        <f t="shared" si="29"/>
        <v>1.0000000000000009E-2</v>
      </c>
      <c r="P272" s="6">
        <v>0.56100000000000005</v>
      </c>
      <c r="Q272" s="6">
        <v>0.54800000000000004</v>
      </c>
      <c r="R272" s="6">
        <v>0.55400000000000005</v>
      </c>
      <c r="S272" s="6">
        <v>0.64300000000000002</v>
      </c>
      <c r="T272" s="6">
        <v>0.64400000000000002</v>
      </c>
      <c r="U272" s="6">
        <v>0.64300000000000002</v>
      </c>
      <c r="V272" s="6">
        <v>0.64400000000000002</v>
      </c>
      <c r="W272" s="6">
        <f t="shared" si="30"/>
        <v>-2.0000000000000018E-3</v>
      </c>
      <c r="X272" t="s">
        <v>66</v>
      </c>
      <c r="Y272" s="6" t="str">
        <f t="shared" si="32"/>
        <v>0.1</v>
      </c>
      <c r="Z272" t="str">
        <f t="shared" si="31"/>
        <v>syn</v>
      </c>
      <c r="AA272" t="s">
        <v>56</v>
      </c>
    </row>
    <row r="273" spans="1:27" hidden="1" x14ac:dyDescent="0.3">
      <c r="A273" s="3">
        <v>7</v>
      </c>
      <c r="B273" s="3" t="s">
        <v>18</v>
      </c>
      <c r="C273" s="2">
        <v>6</v>
      </c>
      <c r="D273" s="13">
        <f>VLOOKUP(C273,f_label_text!$A$2:$D$16,4,FALSE)</f>
        <v>246.642706131078</v>
      </c>
      <c r="E273" s="3" t="str">
        <f>VLOOKUP(C273,f_label_text!$A$1:$D$16,3,FALSE)</f>
        <v xml:space="preserve">6: Policy Prescription and Evaluation      </v>
      </c>
      <c r="F273">
        <v>0.372</v>
      </c>
      <c r="G273">
        <v>0.433</v>
      </c>
      <c r="H273">
        <v>0.4</v>
      </c>
      <c r="I273">
        <v>473</v>
      </c>
      <c r="J273">
        <v>0.39900000000000002</v>
      </c>
      <c r="K273">
        <v>0.41199999999999998</v>
      </c>
      <c r="L273">
        <v>0.40500000000000003</v>
      </c>
      <c r="M273" s="3">
        <f t="shared" si="29"/>
        <v>-2.7000000000000024E-2</v>
      </c>
      <c r="N273" s="3">
        <f t="shared" si="29"/>
        <v>2.1000000000000019E-2</v>
      </c>
      <c r="O273" s="3">
        <f t="shared" si="29"/>
        <v>-5.0000000000000044E-3</v>
      </c>
      <c r="P273" s="6">
        <v>0.56100000000000005</v>
      </c>
      <c r="Q273" s="6">
        <v>0.54800000000000004</v>
      </c>
      <c r="R273" s="6">
        <v>0.55400000000000005</v>
      </c>
      <c r="S273" s="6">
        <v>0.64300000000000002</v>
      </c>
      <c r="T273" s="6">
        <v>0.64400000000000002</v>
      </c>
      <c r="U273" s="6">
        <v>0.64300000000000002</v>
      </c>
      <c r="V273" s="6">
        <v>0.64400000000000002</v>
      </c>
      <c r="W273" s="6">
        <f t="shared" si="30"/>
        <v>-2.0000000000000018E-3</v>
      </c>
      <c r="X273" t="s">
        <v>66</v>
      </c>
      <c r="Y273" s="6" t="str">
        <f t="shared" si="32"/>
        <v>0.1</v>
      </c>
      <c r="Z273" t="str">
        <f t="shared" si="31"/>
        <v>syn</v>
      </c>
      <c r="AA273" t="s">
        <v>56</v>
      </c>
    </row>
    <row r="274" spans="1:27" hidden="1" x14ac:dyDescent="0.3">
      <c r="A274" s="3">
        <v>7</v>
      </c>
      <c r="B274" s="3" t="s">
        <v>18</v>
      </c>
      <c r="C274" s="2">
        <v>7</v>
      </c>
      <c r="D274" s="13">
        <f>VLOOKUP(C274,f_label_text!$A$2:$D$16,4,FALSE)</f>
        <v>235.05728518057199</v>
      </c>
      <c r="E274" s="3" t="str">
        <f>VLOOKUP(C274,f_label_text!$A$1:$D$16,3,FALSE)</f>
        <v xml:space="preserve">7: Crime and Punishment                  </v>
      </c>
      <c r="F274">
        <v>0.73599999999999999</v>
      </c>
      <c r="G274">
        <v>0.78</v>
      </c>
      <c r="H274">
        <v>0.75700000000000001</v>
      </c>
      <c r="I274">
        <v>803</v>
      </c>
      <c r="J274">
        <v>0.72499999999999998</v>
      </c>
      <c r="K274">
        <v>0.78</v>
      </c>
      <c r="L274">
        <v>0.752</v>
      </c>
      <c r="M274" s="3">
        <f t="shared" si="29"/>
        <v>1.100000000000001E-2</v>
      </c>
      <c r="N274" s="3">
        <f t="shared" si="29"/>
        <v>0</v>
      </c>
      <c r="O274" s="3">
        <f t="shared" si="29"/>
        <v>5.0000000000000044E-3</v>
      </c>
      <c r="P274" s="6">
        <v>0.56100000000000005</v>
      </c>
      <c r="Q274" s="6">
        <v>0.54800000000000004</v>
      </c>
      <c r="R274" s="6">
        <v>0.55400000000000005</v>
      </c>
      <c r="S274" s="6">
        <v>0.64300000000000002</v>
      </c>
      <c r="T274" s="6">
        <v>0.64400000000000002</v>
      </c>
      <c r="U274" s="6">
        <v>0.64300000000000002</v>
      </c>
      <c r="V274" s="6">
        <v>0.64400000000000002</v>
      </c>
      <c r="W274" s="6">
        <f t="shared" si="30"/>
        <v>-2.0000000000000018E-3</v>
      </c>
      <c r="X274" t="s">
        <v>66</v>
      </c>
      <c r="Y274" s="6" t="str">
        <f t="shared" si="32"/>
        <v>0.1</v>
      </c>
      <c r="Z274" t="str">
        <f t="shared" si="31"/>
        <v>syn</v>
      </c>
      <c r="AA274" t="s">
        <v>56</v>
      </c>
    </row>
    <row r="275" spans="1:27" hidden="1" x14ac:dyDescent="0.3">
      <c r="A275" s="3">
        <v>7</v>
      </c>
      <c r="B275" s="3" t="s">
        <v>18</v>
      </c>
      <c r="C275" s="2">
        <v>8</v>
      </c>
      <c r="D275" s="13">
        <f>VLOOKUP(C275,f_label_text!$A$2:$D$16,4,FALSE)</f>
        <v>241.853146853146</v>
      </c>
      <c r="E275" s="3" t="str">
        <f>VLOOKUP(C275,f_label_text!$A$1:$D$16,3,FALSE)</f>
        <v xml:space="preserve">8: Security and Defence                  </v>
      </c>
      <c r="F275">
        <v>0.64</v>
      </c>
      <c r="G275">
        <v>0.622</v>
      </c>
      <c r="H275">
        <v>0.63100000000000001</v>
      </c>
      <c r="I275">
        <v>286</v>
      </c>
      <c r="J275">
        <v>0.66200000000000003</v>
      </c>
      <c r="K275">
        <v>0.622</v>
      </c>
      <c r="L275">
        <v>0.64100000000000001</v>
      </c>
      <c r="M275" s="3">
        <f t="shared" si="29"/>
        <v>-2.200000000000002E-2</v>
      </c>
      <c r="N275" s="3">
        <f t="shared" si="29"/>
        <v>0</v>
      </c>
      <c r="O275" s="3">
        <f t="shared" si="29"/>
        <v>-1.0000000000000009E-2</v>
      </c>
      <c r="P275" s="6">
        <v>0.56100000000000005</v>
      </c>
      <c r="Q275" s="6">
        <v>0.54800000000000004</v>
      </c>
      <c r="R275" s="6">
        <v>0.55400000000000005</v>
      </c>
      <c r="S275" s="6">
        <v>0.64300000000000002</v>
      </c>
      <c r="T275" s="6">
        <v>0.64400000000000002</v>
      </c>
      <c r="U275" s="6">
        <v>0.64300000000000002</v>
      </c>
      <c r="V275" s="6">
        <v>0.64400000000000002</v>
      </c>
      <c r="W275" s="6">
        <f t="shared" si="30"/>
        <v>-2.0000000000000018E-3</v>
      </c>
      <c r="X275" t="s">
        <v>66</v>
      </c>
      <c r="Y275" s="6" t="str">
        <f t="shared" si="32"/>
        <v>0.1</v>
      </c>
      <c r="Z275" t="str">
        <f t="shared" si="31"/>
        <v>syn</v>
      </c>
      <c r="AA275" t="s">
        <v>56</v>
      </c>
    </row>
    <row r="276" spans="1:27" hidden="1" x14ac:dyDescent="0.3">
      <c r="A276" s="3">
        <v>7</v>
      </c>
      <c r="B276" s="3" t="s">
        <v>18</v>
      </c>
      <c r="C276">
        <v>9</v>
      </c>
      <c r="D276" s="13">
        <f>VLOOKUP(C276,f_label_text!$A$2:$D$16,4,FALSE)</f>
        <v>247.91213389121299</v>
      </c>
      <c r="E276" s="3" t="str">
        <f>VLOOKUP(C276,f_label_text!$A$1:$D$16,3,FALSE)</f>
        <v xml:space="preserve">9: Health and Safety                   </v>
      </c>
      <c r="F276">
        <v>0.627</v>
      </c>
      <c r="G276">
        <v>0.61899999999999999</v>
      </c>
      <c r="H276">
        <v>0.623</v>
      </c>
      <c r="I276">
        <v>239</v>
      </c>
      <c r="J276">
        <v>0.65100000000000002</v>
      </c>
      <c r="K276">
        <v>0.65700000000000003</v>
      </c>
      <c r="L276">
        <v>0.65400000000000003</v>
      </c>
      <c r="M276" s="3">
        <f t="shared" si="29"/>
        <v>-2.4000000000000021E-2</v>
      </c>
      <c r="N276" s="3">
        <f t="shared" si="29"/>
        <v>-3.8000000000000034E-2</v>
      </c>
      <c r="O276" s="3">
        <f t="shared" si="29"/>
        <v>-3.1000000000000028E-2</v>
      </c>
      <c r="P276" s="6">
        <v>0.56100000000000005</v>
      </c>
      <c r="Q276" s="6">
        <v>0.54800000000000004</v>
      </c>
      <c r="R276" s="6">
        <v>0.55400000000000005</v>
      </c>
      <c r="S276" s="6">
        <v>0.64300000000000002</v>
      </c>
      <c r="T276" s="6">
        <v>0.64400000000000002</v>
      </c>
      <c r="U276" s="6">
        <v>0.64300000000000002</v>
      </c>
      <c r="V276" s="6">
        <v>0.64400000000000002</v>
      </c>
      <c r="W276" s="6">
        <f t="shared" si="30"/>
        <v>-2.0000000000000018E-3</v>
      </c>
      <c r="X276" t="s">
        <v>66</v>
      </c>
      <c r="Y276" s="6" t="str">
        <f t="shared" si="32"/>
        <v>0.1</v>
      </c>
      <c r="Z276" t="str">
        <f t="shared" si="31"/>
        <v>syn</v>
      </c>
      <c r="AA276" t="s">
        <v>56</v>
      </c>
    </row>
    <row r="277" spans="1:27" hidden="1" x14ac:dyDescent="0.3">
      <c r="A277" s="3">
        <v>7</v>
      </c>
      <c r="B277" s="3" t="s">
        <v>18</v>
      </c>
      <c r="C277">
        <v>10</v>
      </c>
      <c r="D277" s="13">
        <f>VLOOKUP(C277,f_label_text!$A$2:$D$16,4,FALSE)</f>
        <v>253.40487804878001</v>
      </c>
      <c r="E277" s="3" t="str">
        <f>VLOOKUP(C277,f_label_text!$A$1:$D$16,3,FALSE)</f>
        <v xml:space="preserve">10: Quality of Life                     </v>
      </c>
      <c r="F277">
        <v>0.48499999999999999</v>
      </c>
      <c r="G277">
        <v>0.48299999999999998</v>
      </c>
      <c r="H277">
        <v>0.48399999999999999</v>
      </c>
      <c r="I277">
        <v>410</v>
      </c>
      <c r="J277">
        <v>0.47299999999999998</v>
      </c>
      <c r="K277">
        <v>0.53700000000000003</v>
      </c>
      <c r="L277">
        <v>0.503</v>
      </c>
      <c r="M277" s="3">
        <f t="shared" si="29"/>
        <v>1.2000000000000011E-2</v>
      </c>
      <c r="N277" s="3">
        <f t="shared" si="29"/>
        <v>-5.4000000000000048E-2</v>
      </c>
      <c r="O277" s="3">
        <f t="shared" si="29"/>
        <v>-1.9000000000000017E-2</v>
      </c>
      <c r="P277" s="6">
        <v>0.56100000000000005</v>
      </c>
      <c r="Q277" s="6">
        <v>0.54800000000000004</v>
      </c>
      <c r="R277" s="6">
        <v>0.55400000000000005</v>
      </c>
      <c r="S277" s="6">
        <v>0.64300000000000002</v>
      </c>
      <c r="T277" s="6">
        <v>0.64400000000000002</v>
      </c>
      <c r="U277" s="6">
        <v>0.64300000000000002</v>
      </c>
      <c r="V277" s="6">
        <v>0.64400000000000002</v>
      </c>
      <c r="W277" s="6">
        <f t="shared" si="30"/>
        <v>-2.0000000000000018E-3</v>
      </c>
      <c r="X277" t="s">
        <v>66</v>
      </c>
      <c r="Y277" s="6" t="str">
        <f t="shared" si="32"/>
        <v>0.1</v>
      </c>
      <c r="Z277" t="str">
        <f t="shared" si="31"/>
        <v>syn</v>
      </c>
      <c r="AA277" t="s">
        <v>56</v>
      </c>
    </row>
    <row r="278" spans="1:27" hidden="1" x14ac:dyDescent="0.3">
      <c r="A278" s="3">
        <v>7</v>
      </c>
      <c r="B278" s="3" t="s">
        <v>18</v>
      </c>
      <c r="C278">
        <v>11</v>
      </c>
      <c r="D278" s="13">
        <f>VLOOKUP(C278,f_label_text!$A$2:$D$16,4,FALSE)</f>
        <v>254.68525179856101</v>
      </c>
      <c r="E278" s="3" t="str">
        <f>VLOOKUP(C278,f_label_text!$A$1:$D$16,3,FALSE)</f>
        <v xml:space="preserve">11: Cultural Identity                     </v>
      </c>
      <c r="F278">
        <v>0.73799999999999999</v>
      </c>
      <c r="G278">
        <v>0.71599999999999997</v>
      </c>
      <c r="H278">
        <v>0.72699999999999998</v>
      </c>
      <c r="I278">
        <v>556</v>
      </c>
      <c r="J278">
        <v>0.78700000000000003</v>
      </c>
      <c r="K278">
        <v>0.68</v>
      </c>
      <c r="L278">
        <v>0.73</v>
      </c>
      <c r="M278" s="3">
        <f t="shared" si="29"/>
        <v>-4.9000000000000044E-2</v>
      </c>
      <c r="N278" s="3">
        <f t="shared" si="29"/>
        <v>3.5999999999999921E-2</v>
      </c>
      <c r="O278" s="3">
        <f t="shared" si="29"/>
        <v>-3.0000000000000027E-3</v>
      </c>
      <c r="P278" s="6">
        <v>0.56100000000000005</v>
      </c>
      <c r="Q278" s="6">
        <v>0.54800000000000004</v>
      </c>
      <c r="R278" s="6">
        <v>0.55400000000000005</v>
      </c>
      <c r="S278" s="6">
        <v>0.64300000000000002</v>
      </c>
      <c r="T278" s="6">
        <v>0.64400000000000002</v>
      </c>
      <c r="U278" s="6">
        <v>0.64300000000000002</v>
      </c>
      <c r="V278" s="6">
        <v>0.64400000000000002</v>
      </c>
      <c r="W278" s="6">
        <f t="shared" si="30"/>
        <v>-2.0000000000000018E-3</v>
      </c>
      <c r="X278" t="s">
        <v>66</v>
      </c>
      <c r="Y278" s="6" t="str">
        <f t="shared" si="32"/>
        <v>0.1</v>
      </c>
      <c r="Z278" t="str">
        <f t="shared" si="31"/>
        <v>syn</v>
      </c>
      <c r="AA278" t="s">
        <v>56</v>
      </c>
    </row>
    <row r="279" spans="1:27" hidden="1" x14ac:dyDescent="0.3">
      <c r="A279" s="3">
        <v>7</v>
      </c>
      <c r="B279" s="3" t="s">
        <v>18</v>
      </c>
      <c r="C279">
        <v>12</v>
      </c>
      <c r="D279" s="13">
        <f>VLOOKUP(C279,f_label_text!$A$2:$D$16,4,FALSE)</f>
        <v>241.333333333333</v>
      </c>
      <c r="E279" s="3" t="str">
        <f>VLOOKUP(C279,f_label_text!$A$1:$D$16,3,FALSE)</f>
        <v xml:space="preserve">12: Public Sentiment                   </v>
      </c>
      <c r="F279">
        <v>0.64300000000000002</v>
      </c>
      <c r="G279">
        <v>0.63</v>
      </c>
      <c r="H279">
        <v>0.63600000000000001</v>
      </c>
      <c r="I279">
        <v>243</v>
      </c>
      <c r="J279">
        <v>0.61499999999999999</v>
      </c>
      <c r="K279">
        <v>0.69099999999999995</v>
      </c>
      <c r="L279">
        <v>0.65100000000000002</v>
      </c>
      <c r="M279" s="3">
        <f t="shared" si="29"/>
        <v>2.8000000000000025E-2</v>
      </c>
      <c r="N279" s="3">
        <f t="shared" si="29"/>
        <v>-6.0999999999999943E-2</v>
      </c>
      <c r="O279" s="3">
        <f t="shared" si="29"/>
        <v>-1.5000000000000013E-2</v>
      </c>
      <c r="P279" s="6">
        <v>0.56100000000000005</v>
      </c>
      <c r="Q279" s="6">
        <v>0.54800000000000004</v>
      </c>
      <c r="R279" s="6">
        <v>0.55400000000000005</v>
      </c>
      <c r="S279" s="6">
        <v>0.64300000000000002</v>
      </c>
      <c r="T279" s="6">
        <v>0.64400000000000002</v>
      </c>
      <c r="U279" s="6">
        <v>0.64300000000000002</v>
      </c>
      <c r="V279" s="6">
        <v>0.64400000000000002</v>
      </c>
      <c r="W279" s="6">
        <f t="shared" si="30"/>
        <v>-2.0000000000000018E-3</v>
      </c>
      <c r="X279" t="s">
        <v>66</v>
      </c>
      <c r="Y279" s="6" t="str">
        <f t="shared" si="32"/>
        <v>0.1</v>
      </c>
      <c r="Z279" t="str">
        <f t="shared" si="31"/>
        <v>syn</v>
      </c>
      <c r="AA279" t="s">
        <v>56</v>
      </c>
    </row>
    <row r="280" spans="1:27" hidden="1" x14ac:dyDescent="0.3">
      <c r="A280" s="3">
        <v>7</v>
      </c>
      <c r="B280" s="3" t="s">
        <v>18</v>
      </c>
      <c r="C280">
        <v>13</v>
      </c>
      <c r="D280" s="13">
        <f>VLOOKUP(C280,f_label_text!$A$2:$D$16,4,FALSE)</f>
        <v>250.32301341589201</v>
      </c>
      <c r="E280" s="3" t="str">
        <f>VLOOKUP(C280,f_label_text!$A$1:$D$16,3,FALSE)</f>
        <v xml:space="preserve">13: Political                           </v>
      </c>
      <c r="F280">
        <v>0.753</v>
      </c>
      <c r="G280">
        <v>0.79800000000000004</v>
      </c>
      <c r="H280">
        <v>0.77500000000000002</v>
      </c>
      <c r="I280">
        <v>969</v>
      </c>
      <c r="J280">
        <v>0.751</v>
      </c>
      <c r="K280">
        <v>0.81100000000000005</v>
      </c>
      <c r="L280">
        <v>0.78</v>
      </c>
      <c r="M280" s="3">
        <f t="shared" si="29"/>
        <v>2.0000000000000018E-3</v>
      </c>
      <c r="N280" s="3">
        <f t="shared" si="29"/>
        <v>-1.3000000000000012E-2</v>
      </c>
      <c r="O280" s="3">
        <f t="shared" si="29"/>
        <v>-5.0000000000000044E-3</v>
      </c>
      <c r="P280" s="6">
        <v>0.56100000000000005</v>
      </c>
      <c r="Q280" s="6">
        <v>0.54800000000000004</v>
      </c>
      <c r="R280" s="6">
        <v>0.55400000000000005</v>
      </c>
      <c r="S280" s="6">
        <v>0.64300000000000002</v>
      </c>
      <c r="T280" s="6">
        <v>0.64400000000000002</v>
      </c>
      <c r="U280" s="6">
        <v>0.64300000000000002</v>
      </c>
      <c r="V280" s="6">
        <v>0.64400000000000002</v>
      </c>
      <c r="W280" s="6">
        <f t="shared" si="30"/>
        <v>-2.0000000000000018E-3</v>
      </c>
      <c r="X280" t="s">
        <v>66</v>
      </c>
      <c r="Y280" s="6" t="str">
        <f t="shared" si="32"/>
        <v>0.1</v>
      </c>
      <c r="Z280" t="str">
        <f t="shared" si="31"/>
        <v>syn</v>
      </c>
      <c r="AA280" t="s">
        <v>56</v>
      </c>
    </row>
    <row r="281" spans="1:27" hidden="1" x14ac:dyDescent="0.3">
      <c r="A281" s="3">
        <v>7</v>
      </c>
      <c r="B281" s="3" t="s">
        <v>18</v>
      </c>
      <c r="C281">
        <v>14</v>
      </c>
      <c r="D281" s="13">
        <f>VLOOKUP(C281,f_label_text!$A$2:$D$16,4,FALSE)</f>
        <v>258.60606060606</v>
      </c>
      <c r="E281" s="3" t="str">
        <f>VLOOKUP(C281,f_label_text!$A$1:$D$16,3,FALSE)</f>
        <v>14: External Regulation and Reputation</v>
      </c>
      <c r="F281">
        <v>0.74099999999999999</v>
      </c>
      <c r="G281">
        <v>0.65200000000000002</v>
      </c>
      <c r="H281">
        <v>0.69399999999999995</v>
      </c>
      <c r="I281">
        <v>132</v>
      </c>
      <c r="J281">
        <v>0.76300000000000001</v>
      </c>
      <c r="K281">
        <v>0.68200000000000005</v>
      </c>
      <c r="L281">
        <v>0.72</v>
      </c>
      <c r="M281" s="3">
        <f t="shared" si="29"/>
        <v>-2.200000000000002E-2</v>
      </c>
      <c r="N281" s="3">
        <f t="shared" si="29"/>
        <v>-3.0000000000000027E-2</v>
      </c>
      <c r="O281" s="3">
        <f t="shared" si="29"/>
        <v>-2.6000000000000023E-2</v>
      </c>
      <c r="P281" s="6">
        <v>0.56100000000000005</v>
      </c>
      <c r="Q281" s="6">
        <v>0.54800000000000004</v>
      </c>
      <c r="R281" s="6">
        <v>0.55400000000000005</v>
      </c>
      <c r="S281" s="6">
        <v>0.64300000000000002</v>
      </c>
      <c r="T281" s="6">
        <v>0.64400000000000002</v>
      </c>
      <c r="U281" s="6">
        <v>0.64300000000000002</v>
      </c>
      <c r="V281" s="6">
        <v>0.64400000000000002</v>
      </c>
      <c r="W281" s="6">
        <f t="shared" si="30"/>
        <v>-2.0000000000000018E-3</v>
      </c>
      <c r="X281" t="s">
        <v>66</v>
      </c>
      <c r="Y281" s="6" t="str">
        <f t="shared" si="32"/>
        <v>0.1</v>
      </c>
      <c r="Z281" t="str">
        <f t="shared" si="31"/>
        <v>syn</v>
      </c>
      <c r="AA281" t="s">
        <v>56</v>
      </c>
    </row>
    <row r="282" spans="1:27" hidden="1" x14ac:dyDescent="0.3">
      <c r="A282" s="6">
        <v>8</v>
      </c>
      <c r="B282" s="6" t="s">
        <v>18</v>
      </c>
      <c r="C282" s="6">
        <v>0</v>
      </c>
      <c r="D282" s="13">
        <f>VLOOKUP(C282,f_label_text!$A$2:$D$16,4,FALSE)</f>
        <v>255.2</v>
      </c>
      <c r="E282" s="3" t="str">
        <f>VLOOKUP(C282,f_label_text!$A$1:$D$16,3,FALSE)</f>
        <v xml:space="preserve">0: Other     </v>
      </c>
      <c r="F282" s="6">
        <v>0</v>
      </c>
      <c r="G282" s="6">
        <v>0</v>
      </c>
      <c r="H282" s="6">
        <v>0</v>
      </c>
      <c r="I282" s="6">
        <v>10</v>
      </c>
      <c r="J282" s="6">
        <v>0</v>
      </c>
      <c r="K282" s="6">
        <v>0</v>
      </c>
      <c r="L282" s="6">
        <v>0</v>
      </c>
      <c r="M282" s="6">
        <f t="shared" si="29"/>
        <v>0</v>
      </c>
      <c r="N282" s="6">
        <f t="shared" si="29"/>
        <v>0</v>
      </c>
      <c r="O282" s="6">
        <f t="shared" si="29"/>
        <v>0</v>
      </c>
      <c r="P282" s="6">
        <v>0.56999999999999995</v>
      </c>
      <c r="Q282" s="6">
        <v>0.54700000000000004</v>
      </c>
      <c r="R282" s="6">
        <v>0.55600000000000005</v>
      </c>
      <c r="S282" s="6">
        <v>0.64500000000000002</v>
      </c>
      <c r="T282" s="6">
        <v>0.64500000000000002</v>
      </c>
      <c r="U282" s="6">
        <v>0.64400000000000002</v>
      </c>
      <c r="V282" s="6">
        <v>0.64500000000000002</v>
      </c>
      <c r="W282" s="6">
        <f t="shared" si="30"/>
        <v>-1.0000000000000009E-3</v>
      </c>
      <c r="X282" s="6" t="s">
        <v>67</v>
      </c>
      <c r="Y282" s="6" t="str">
        <f t="shared" si="32"/>
        <v>0.3</v>
      </c>
      <c r="Z282" t="str">
        <f t="shared" si="31"/>
        <v>syn</v>
      </c>
      <c r="AA282" t="s">
        <v>56</v>
      </c>
    </row>
    <row r="283" spans="1:27" hidden="1" x14ac:dyDescent="0.3">
      <c r="A283" s="3">
        <v>8</v>
      </c>
      <c r="B283" s="3" t="s">
        <v>18</v>
      </c>
      <c r="C283">
        <v>1</v>
      </c>
      <c r="D283" s="13">
        <f>VLOOKUP(C283,f_label_text!$A$2:$D$16,4,FALSE)</f>
        <v>247.38164251207701</v>
      </c>
      <c r="E283" s="3" t="str">
        <f>VLOOKUP(C283,f_label_text!$A$1:$D$16,3,FALSE)</f>
        <v xml:space="preserve">1: Economic                      </v>
      </c>
      <c r="F283">
        <v>0.65900000000000003</v>
      </c>
      <c r="G283">
        <v>0.68600000000000005</v>
      </c>
      <c r="H283">
        <v>0.67200000000000004</v>
      </c>
      <c r="I283">
        <v>414</v>
      </c>
      <c r="J283">
        <v>0.65200000000000002</v>
      </c>
      <c r="K283">
        <v>0.66900000000000004</v>
      </c>
      <c r="L283">
        <v>0.66</v>
      </c>
      <c r="M283" s="3">
        <f t="shared" si="29"/>
        <v>7.0000000000000062E-3</v>
      </c>
      <c r="N283" s="3">
        <f t="shared" si="29"/>
        <v>1.7000000000000015E-2</v>
      </c>
      <c r="O283" s="3">
        <f t="shared" si="29"/>
        <v>1.2000000000000011E-2</v>
      </c>
      <c r="P283" s="6">
        <v>0.56999999999999995</v>
      </c>
      <c r="Q283" s="6">
        <v>0.54700000000000004</v>
      </c>
      <c r="R283" s="6">
        <v>0.55600000000000005</v>
      </c>
      <c r="S283" s="6">
        <v>0.64500000000000002</v>
      </c>
      <c r="T283" s="6">
        <v>0.64500000000000002</v>
      </c>
      <c r="U283" s="6">
        <v>0.64400000000000002</v>
      </c>
      <c r="V283" s="6">
        <v>0.64500000000000002</v>
      </c>
      <c r="W283" s="6">
        <f t="shared" si="30"/>
        <v>-1.0000000000000009E-3</v>
      </c>
      <c r="X283" t="s">
        <v>67</v>
      </c>
      <c r="Y283" s="6" t="str">
        <f t="shared" si="32"/>
        <v>0.3</v>
      </c>
      <c r="Z283" t="str">
        <f t="shared" si="31"/>
        <v>syn</v>
      </c>
      <c r="AA283" t="s">
        <v>56</v>
      </c>
    </row>
    <row r="284" spans="1:27" hidden="1" x14ac:dyDescent="0.3">
      <c r="A284" s="3">
        <v>8</v>
      </c>
      <c r="B284" s="3" t="s">
        <v>18</v>
      </c>
      <c r="C284">
        <v>2</v>
      </c>
      <c r="D284" s="13">
        <f>VLOOKUP(C284,f_label_text!$A$2:$D$16,4,FALSE)</f>
        <v>245.704761904761</v>
      </c>
      <c r="E284" s="3" t="str">
        <f>VLOOKUP(C284,f_label_text!$A$1:$D$16,3,FALSE)</f>
        <v xml:space="preserve">2: Capacity and Resources       </v>
      </c>
      <c r="F284">
        <v>0.45300000000000001</v>
      </c>
      <c r="G284">
        <v>0.39</v>
      </c>
      <c r="H284">
        <v>0.41899999999999998</v>
      </c>
      <c r="I284">
        <v>210</v>
      </c>
      <c r="J284">
        <v>0.48899999999999999</v>
      </c>
      <c r="K284">
        <v>0.41899999999999998</v>
      </c>
      <c r="L284">
        <v>0.45100000000000001</v>
      </c>
      <c r="M284" s="3">
        <f t="shared" si="29"/>
        <v>-3.5999999999999976E-2</v>
      </c>
      <c r="N284" s="3">
        <f t="shared" si="29"/>
        <v>-2.899999999999997E-2</v>
      </c>
      <c r="O284" s="3">
        <f t="shared" si="29"/>
        <v>-3.2000000000000028E-2</v>
      </c>
      <c r="P284" s="6">
        <v>0.56999999999999995</v>
      </c>
      <c r="Q284" s="6">
        <v>0.54700000000000004</v>
      </c>
      <c r="R284" s="6">
        <v>0.55600000000000005</v>
      </c>
      <c r="S284" s="6">
        <v>0.64500000000000002</v>
      </c>
      <c r="T284" s="6">
        <v>0.64500000000000002</v>
      </c>
      <c r="U284" s="6">
        <v>0.64400000000000002</v>
      </c>
      <c r="V284" s="6">
        <v>0.64500000000000002</v>
      </c>
      <c r="W284" s="6">
        <f t="shared" si="30"/>
        <v>-1.0000000000000009E-3</v>
      </c>
      <c r="X284" t="s">
        <v>67</v>
      </c>
      <c r="Y284" s="6" t="str">
        <f t="shared" si="32"/>
        <v>0.3</v>
      </c>
      <c r="Z284" t="str">
        <f t="shared" si="31"/>
        <v>syn</v>
      </c>
      <c r="AA284" t="s">
        <v>56</v>
      </c>
    </row>
    <row r="285" spans="1:27" hidden="1" x14ac:dyDescent="0.3">
      <c r="A285" s="3">
        <v>8</v>
      </c>
      <c r="B285" s="3" t="s">
        <v>18</v>
      </c>
      <c r="C285">
        <v>3</v>
      </c>
      <c r="D285" s="13">
        <f>VLOOKUP(C285,f_label_text!$A$2:$D$16,4,FALSE)</f>
        <v>245.38157894736801</v>
      </c>
      <c r="E285" s="3" t="str">
        <f>VLOOKUP(C285,f_label_text!$A$1:$D$16,3,FALSE)</f>
        <v xml:space="preserve">3: Morality                              </v>
      </c>
      <c r="F285">
        <v>0.63600000000000001</v>
      </c>
      <c r="G285">
        <v>0.46100000000000002</v>
      </c>
      <c r="H285">
        <v>0.53400000000000003</v>
      </c>
      <c r="I285">
        <v>76</v>
      </c>
      <c r="J285">
        <v>0.56899999999999995</v>
      </c>
      <c r="K285">
        <v>0.48699999999999999</v>
      </c>
      <c r="L285">
        <v>0.52500000000000002</v>
      </c>
      <c r="M285" s="3">
        <f t="shared" si="29"/>
        <v>6.700000000000006E-2</v>
      </c>
      <c r="N285" s="3">
        <f t="shared" si="29"/>
        <v>-2.5999999999999968E-2</v>
      </c>
      <c r="O285" s="3">
        <f t="shared" si="29"/>
        <v>9.000000000000008E-3</v>
      </c>
      <c r="P285" s="6">
        <v>0.56999999999999995</v>
      </c>
      <c r="Q285" s="6">
        <v>0.54700000000000004</v>
      </c>
      <c r="R285" s="6">
        <v>0.55600000000000005</v>
      </c>
      <c r="S285" s="6">
        <v>0.64500000000000002</v>
      </c>
      <c r="T285" s="6">
        <v>0.64500000000000002</v>
      </c>
      <c r="U285" s="6">
        <v>0.64400000000000002</v>
      </c>
      <c r="V285" s="6">
        <v>0.64500000000000002</v>
      </c>
      <c r="W285" s="6">
        <f t="shared" si="30"/>
        <v>-1.0000000000000009E-3</v>
      </c>
      <c r="X285" t="s">
        <v>67</v>
      </c>
      <c r="Y285" s="6" t="str">
        <f t="shared" si="32"/>
        <v>0.3</v>
      </c>
      <c r="Z285" t="str">
        <f t="shared" si="31"/>
        <v>syn</v>
      </c>
      <c r="AA285" t="s">
        <v>56</v>
      </c>
    </row>
    <row r="286" spans="1:27" hidden="1" x14ac:dyDescent="0.3">
      <c r="A286" s="3">
        <v>8</v>
      </c>
      <c r="B286" s="3" t="s">
        <v>18</v>
      </c>
      <c r="C286">
        <v>4</v>
      </c>
      <c r="D286" s="13">
        <f>VLOOKUP(C286,f_label_text!$A$2:$D$16,4,FALSE)</f>
        <v>251.148387096774</v>
      </c>
      <c r="E286" s="3" t="str">
        <f>VLOOKUP(C286,f_label_text!$A$1:$D$16,3,FALSE)</f>
        <v xml:space="preserve">4: Fairness and Equality          </v>
      </c>
      <c r="F286">
        <v>0.36099999999999999</v>
      </c>
      <c r="G286">
        <v>0.27700000000000002</v>
      </c>
      <c r="H286">
        <v>0.314</v>
      </c>
      <c r="I286">
        <v>155</v>
      </c>
      <c r="J286">
        <v>0.309</v>
      </c>
      <c r="K286">
        <v>0.29699999999999999</v>
      </c>
      <c r="L286">
        <v>0.30299999999999999</v>
      </c>
      <c r="M286" s="3">
        <f t="shared" si="29"/>
        <v>5.1999999999999991E-2</v>
      </c>
      <c r="N286" s="3">
        <f t="shared" si="29"/>
        <v>-1.9999999999999962E-2</v>
      </c>
      <c r="O286" s="3">
        <f t="shared" si="29"/>
        <v>1.100000000000001E-2</v>
      </c>
      <c r="P286" s="6">
        <v>0.56999999999999995</v>
      </c>
      <c r="Q286" s="6">
        <v>0.54700000000000004</v>
      </c>
      <c r="R286" s="6">
        <v>0.55600000000000005</v>
      </c>
      <c r="S286" s="6">
        <v>0.64500000000000002</v>
      </c>
      <c r="T286" s="6">
        <v>0.64500000000000002</v>
      </c>
      <c r="U286" s="6">
        <v>0.64400000000000002</v>
      </c>
      <c r="V286" s="6">
        <v>0.64500000000000002</v>
      </c>
      <c r="W286" s="6">
        <f t="shared" si="30"/>
        <v>-1.0000000000000009E-3</v>
      </c>
      <c r="X286" t="s">
        <v>67</v>
      </c>
      <c r="Y286" s="6" t="str">
        <f t="shared" si="32"/>
        <v>0.3</v>
      </c>
      <c r="Z286" t="str">
        <f t="shared" si="31"/>
        <v>syn</v>
      </c>
      <c r="AA286" t="s">
        <v>56</v>
      </c>
    </row>
    <row r="287" spans="1:27" hidden="1" x14ac:dyDescent="0.3">
      <c r="A287" s="3">
        <v>8</v>
      </c>
      <c r="B287" s="3" t="s">
        <v>18</v>
      </c>
      <c r="C287">
        <v>5</v>
      </c>
      <c r="D287" s="13">
        <f>VLOOKUP(C287,f_label_text!$A$2:$D$16,4,FALSE)</f>
        <v>242.47439916405401</v>
      </c>
      <c r="E287" s="3" t="str">
        <f>VLOOKUP(C287,f_label_text!$A$1:$D$16,3,FALSE)</f>
        <v xml:space="preserve">5: Legality Constitutionality Jurisdiction             </v>
      </c>
      <c r="F287">
        <v>0.69499999999999995</v>
      </c>
      <c r="G287">
        <v>0.64200000000000002</v>
      </c>
      <c r="H287">
        <v>0.66700000000000004</v>
      </c>
      <c r="I287">
        <v>957</v>
      </c>
      <c r="J287">
        <v>0.68400000000000005</v>
      </c>
      <c r="K287">
        <v>0.61499999999999999</v>
      </c>
      <c r="L287">
        <v>0.64800000000000002</v>
      </c>
      <c r="M287" s="3">
        <f t="shared" si="29"/>
        <v>1.0999999999999899E-2</v>
      </c>
      <c r="N287" s="3">
        <f t="shared" si="29"/>
        <v>2.7000000000000024E-2</v>
      </c>
      <c r="O287" s="3">
        <f t="shared" si="29"/>
        <v>1.9000000000000017E-2</v>
      </c>
      <c r="P287" s="6">
        <v>0.56999999999999995</v>
      </c>
      <c r="Q287" s="6">
        <v>0.54700000000000004</v>
      </c>
      <c r="R287" s="6">
        <v>0.55600000000000005</v>
      </c>
      <c r="S287" s="6">
        <v>0.64500000000000002</v>
      </c>
      <c r="T287" s="6">
        <v>0.64500000000000002</v>
      </c>
      <c r="U287" s="6">
        <v>0.64400000000000002</v>
      </c>
      <c r="V287" s="6">
        <v>0.64500000000000002</v>
      </c>
      <c r="W287" s="6">
        <f t="shared" si="30"/>
        <v>-1.0000000000000009E-3</v>
      </c>
      <c r="X287" t="s">
        <v>67</v>
      </c>
      <c r="Y287" s="6" t="str">
        <f t="shared" si="32"/>
        <v>0.3</v>
      </c>
      <c r="Z287" t="str">
        <f t="shared" si="31"/>
        <v>syn</v>
      </c>
      <c r="AA287" t="s">
        <v>56</v>
      </c>
    </row>
    <row r="288" spans="1:27" hidden="1" x14ac:dyDescent="0.3">
      <c r="A288" s="3">
        <v>8</v>
      </c>
      <c r="B288" s="3" t="s">
        <v>18</v>
      </c>
      <c r="C288">
        <v>6</v>
      </c>
      <c r="D288" s="13">
        <f>VLOOKUP(C288,f_label_text!$A$2:$D$16,4,FALSE)</f>
        <v>246.642706131078</v>
      </c>
      <c r="E288" s="3" t="str">
        <f>VLOOKUP(C288,f_label_text!$A$1:$D$16,3,FALSE)</f>
        <v xml:space="preserve">6: Policy Prescription and Evaluation      </v>
      </c>
      <c r="F288">
        <v>0.39200000000000002</v>
      </c>
      <c r="G288">
        <v>0.436</v>
      </c>
      <c r="H288">
        <v>0.41299999999999998</v>
      </c>
      <c r="I288">
        <v>473</v>
      </c>
      <c r="J288">
        <v>0.39900000000000002</v>
      </c>
      <c r="K288">
        <v>0.41199999999999998</v>
      </c>
      <c r="L288">
        <v>0.40500000000000003</v>
      </c>
      <c r="M288" s="3">
        <f t="shared" si="29"/>
        <v>-7.0000000000000062E-3</v>
      </c>
      <c r="N288" s="3">
        <f t="shared" si="29"/>
        <v>2.4000000000000021E-2</v>
      </c>
      <c r="O288" s="3">
        <f t="shared" si="29"/>
        <v>7.9999999999999516E-3</v>
      </c>
      <c r="P288" s="6">
        <v>0.56999999999999995</v>
      </c>
      <c r="Q288" s="6">
        <v>0.54700000000000004</v>
      </c>
      <c r="R288" s="6">
        <v>0.55600000000000005</v>
      </c>
      <c r="S288" s="6">
        <v>0.64500000000000002</v>
      </c>
      <c r="T288" s="6">
        <v>0.64500000000000002</v>
      </c>
      <c r="U288" s="6">
        <v>0.64400000000000002</v>
      </c>
      <c r="V288" s="6">
        <v>0.64500000000000002</v>
      </c>
      <c r="W288" s="6">
        <f t="shared" si="30"/>
        <v>-1.0000000000000009E-3</v>
      </c>
      <c r="X288" t="s">
        <v>67</v>
      </c>
      <c r="Y288" s="6" t="str">
        <f t="shared" si="32"/>
        <v>0.3</v>
      </c>
      <c r="Z288" t="str">
        <f t="shared" si="31"/>
        <v>syn</v>
      </c>
      <c r="AA288" t="s">
        <v>56</v>
      </c>
    </row>
    <row r="289" spans="1:28" hidden="1" x14ac:dyDescent="0.3">
      <c r="A289" s="3">
        <v>8</v>
      </c>
      <c r="B289" s="3" t="s">
        <v>18</v>
      </c>
      <c r="C289">
        <v>7</v>
      </c>
      <c r="D289" s="13">
        <f>VLOOKUP(C289,f_label_text!$A$2:$D$16,4,FALSE)</f>
        <v>235.05728518057199</v>
      </c>
      <c r="E289" s="3" t="str">
        <f>VLOOKUP(C289,f_label_text!$A$1:$D$16,3,FALSE)</f>
        <v xml:space="preserve">7: Crime and Punishment                  </v>
      </c>
      <c r="F289">
        <v>0.71899999999999997</v>
      </c>
      <c r="G289">
        <v>0.77200000000000002</v>
      </c>
      <c r="H289">
        <v>0.745</v>
      </c>
      <c r="I289">
        <v>803</v>
      </c>
      <c r="J289">
        <v>0.72499999999999998</v>
      </c>
      <c r="K289">
        <v>0.78</v>
      </c>
      <c r="L289">
        <v>0.752</v>
      </c>
      <c r="M289" s="3">
        <f t="shared" si="29"/>
        <v>-6.0000000000000053E-3</v>
      </c>
      <c r="N289" s="3">
        <f t="shared" si="29"/>
        <v>-8.0000000000000071E-3</v>
      </c>
      <c r="O289" s="3">
        <f t="shared" si="29"/>
        <v>-7.0000000000000062E-3</v>
      </c>
      <c r="P289" s="6">
        <v>0.56999999999999995</v>
      </c>
      <c r="Q289" s="6">
        <v>0.54700000000000004</v>
      </c>
      <c r="R289" s="6">
        <v>0.55600000000000005</v>
      </c>
      <c r="S289" s="6">
        <v>0.64500000000000002</v>
      </c>
      <c r="T289" s="6">
        <v>0.64500000000000002</v>
      </c>
      <c r="U289" s="6">
        <v>0.64400000000000002</v>
      </c>
      <c r="V289" s="6">
        <v>0.64500000000000002</v>
      </c>
      <c r="W289" s="6">
        <f t="shared" si="30"/>
        <v>-1.0000000000000009E-3</v>
      </c>
      <c r="X289" t="s">
        <v>67</v>
      </c>
      <c r="Y289" s="6" t="str">
        <f t="shared" si="32"/>
        <v>0.3</v>
      </c>
      <c r="Z289" t="str">
        <f t="shared" si="31"/>
        <v>syn</v>
      </c>
      <c r="AA289" t="s">
        <v>56</v>
      </c>
    </row>
    <row r="290" spans="1:28" hidden="1" x14ac:dyDescent="0.3">
      <c r="A290" s="3">
        <v>8</v>
      </c>
      <c r="B290" s="3" t="s">
        <v>18</v>
      </c>
      <c r="C290">
        <v>8</v>
      </c>
      <c r="D290" s="13">
        <f>VLOOKUP(C290,f_label_text!$A$2:$D$16,4,FALSE)</f>
        <v>241.853146853146</v>
      </c>
      <c r="E290" s="3" t="str">
        <f>VLOOKUP(C290,f_label_text!$A$1:$D$16,3,FALSE)</f>
        <v xml:space="preserve">8: Security and Defence                  </v>
      </c>
      <c r="F290">
        <v>0.65600000000000003</v>
      </c>
      <c r="G290">
        <v>0.59399999999999997</v>
      </c>
      <c r="H290">
        <v>0.624</v>
      </c>
      <c r="I290">
        <v>286</v>
      </c>
      <c r="J290">
        <v>0.66200000000000003</v>
      </c>
      <c r="K290">
        <v>0.622</v>
      </c>
      <c r="L290">
        <v>0.64100000000000001</v>
      </c>
      <c r="M290" s="3">
        <f t="shared" si="29"/>
        <v>-6.0000000000000053E-3</v>
      </c>
      <c r="N290" s="3">
        <f t="shared" si="29"/>
        <v>-2.8000000000000025E-2</v>
      </c>
      <c r="O290" s="3">
        <f t="shared" si="29"/>
        <v>-1.7000000000000015E-2</v>
      </c>
      <c r="P290" s="6">
        <v>0.56999999999999995</v>
      </c>
      <c r="Q290" s="6">
        <v>0.54700000000000004</v>
      </c>
      <c r="R290" s="6">
        <v>0.55600000000000005</v>
      </c>
      <c r="S290" s="6">
        <v>0.64500000000000002</v>
      </c>
      <c r="T290" s="6">
        <v>0.64500000000000002</v>
      </c>
      <c r="U290" s="6">
        <v>0.64400000000000002</v>
      </c>
      <c r="V290" s="6">
        <v>0.64500000000000002</v>
      </c>
      <c r="W290" s="6">
        <f t="shared" si="30"/>
        <v>-1.0000000000000009E-3</v>
      </c>
      <c r="X290" t="s">
        <v>67</v>
      </c>
      <c r="Y290" s="6" t="str">
        <f t="shared" si="32"/>
        <v>0.3</v>
      </c>
      <c r="Z290" t="str">
        <f t="shared" si="31"/>
        <v>syn</v>
      </c>
      <c r="AA290" t="s">
        <v>56</v>
      </c>
    </row>
    <row r="291" spans="1:28" hidden="1" x14ac:dyDescent="0.3">
      <c r="A291" s="3">
        <v>8</v>
      </c>
      <c r="B291" s="3" t="s">
        <v>18</v>
      </c>
      <c r="C291">
        <v>9</v>
      </c>
      <c r="D291" s="13">
        <f>VLOOKUP(C291,f_label_text!$A$2:$D$16,4,FALSE)</f>
        <v>247.91213389121299</v>
      </c>
      <c r="E291" s="3" t="str">
        <f>VLOOKUP(C291,f_label_text!$A$1:$D$16,3,FALSE)</f>
        <v xml:space="preserve">9: Health and Safety                   </v>
      </c>
      <c r="F291">
        <v>0.64500000000000002</v>
      </c>
      <c r="G291">
        <v>0.61499999999999999</v>
      </c>
      <c r="H291">
        <v>0.63</v>
      </c>
      <c r="I291">
        <v>239</v>
      </c>
      <c r="J291">
        <v>0.65100000000000002</v>
      </c>
      <c r="K291">
        <v>0.65700000000000003</v>
      </c>
      <c r="L291">
        <v>0.65400000000000003</v>
      </c>
      <c r="M291" s="3">
        <f t="shared" si="29"/>
        <v>-6.0000000000000053E-3</v>
      </c>
      <c r="N291" s="3">
        <f t="shared" si="29"/>
        <v>-4.2000000000000037E-2</v>
      </c>
      <c r="O291" s="3">
        <f t="shared" si="29"/>
        <v>-2.4000000000000021E-2</v>
      </c>
      <c r="P291" s="6">
        <v>0.56999999999999995</v>
      </c>
      <c r="Q291" s="6">
        <v>0.54700000000000004</v>
      </c>
      <c r="R291" s="6">
        <v>0.55600000000000005</v>
      </c>
      <c r="S291" s="6">
        <v>0.64500000000000002</v>
      </c>
      <c r="T291" s="6">
        <v>0.64500000000000002</v>
      </c>
      <c r="U291" s="6">
        <v>0.64400000000000002</v>
      </c>
      <c r="V291" s="6">
        <v>0.64500000000000002</v>
      </c>
      <c r="W291" s="6">
        <f t="shared" si="30"/>
        <v>-1.0000000000000009E-3</v>
      </c>
      <c r="X291" t="s">
        <v>67</v>
      </c>
      <c r="Y291" s="6" t="str">
        <f t="shared" si="32"/>
        <v>0.3</v>
      </c>
      <c r="Z291" t="str">
        <f t="shared" si="31"/>
        <v>syn</v>
      </c>
      <c r="AA291" t="s">
        <v>56</v>
      </c>
    </row>
    <row r="292" spans="1:28" hidden="1" x14ac:dyDescent="0.3">
      <c r="A292" s="3">
        <v>8</v>
      </c>
      <c r="B292" s="3" t="s">
        <v>18</v>
      </c>
      <c r="C292">
        <v>10</v>
      </c>
      <c r="D292" s="13">
        <f>VLOOKUP(C292,f_label_text!$A$2:$D$16,4,FALSE)</f>
        <v>253.40487804878001</v>
      </c>
      <c r="E292" s="3" t="str">
        <f>VLOOKUP(C292,f_label_text!$A$1:$D$16,3,FALSE)</f>
        <v xml:space="preserve">10: Quality of Life                     </v>
      </c>
      <c r="F292">
        <v>0.45600000000000002</v>
      </c>
      <c r="G292">
        <v>0.53400000000000003</v>
      </c>
      <c r="H292">
        <v>0.49199999999999999</v>
      </c>
      <c r="I292">
        <v>410</v>
      </c>
      <c r="J292">
        <v>0.47299999999999998</v>
      </c>
      <c r="K292">
        <v>0.53700000000000003</v>
      </c>
      <c r="L292">
        <v>0.503</v>
      </c>
      <c r="M292" s="3">
        <f t="shared" si="29"/>
        <v>-1.699999999999996E-2</v>
      </c>
      <c r="N292" s="3">
        <f t="shared" si="29"/>
        <v>-3.0000000000000027E-3</v>
      </c>
      <c r="O292" s="3">
        <f t="shared" si="29"/>
        <v>-1.100000000000001E-2</v>
      </c>
      <c r="P292" s="6">
        <v>0.56999999999999995</v>
      </c>
      <c r="Q292" s="6">
        <v>0.54700000000000004</v>
      </c>
      <c r="R292" s="6">
        <v>0.55600000000000005</v>
      </c>
      <c r="S292" s="6">
        <v>0.64500000000000002</v>
      </c>
      <c r="T292" s="6">
        <v>0.64500000000000002</v>
      </c>
      <c r="U292" s="6">
        <v>0.64400000000000002</v>
      </c>
      <c r="V292" s="6">
        <v>0.64500000000000002</v>
      </c>
      <c r="W292" s="6">
        <f t="shared" si="30"/>
        <v>-1.0000000000000009E-3</v>
      </c>
      <c r="X292" t="s">
        <v>67</v>
      </c>
      <c r="Y292" s="6" t="str">
        <f t="shared" si="32"/>
        <v>0.3</v>
      </c>
      <c r="Z292" t="str">
        <f t="shared" si="31"/>
        <v>syn</v>
      </c>
      <c r="AA292" t="s">
        <v>56</v>
      </c>
    </row>
    <row r="293" spans="1:28" hidden="1" x14ac:dyDescent="0.3">
      <c r="A293" s="3">
        <v>8</v>
      </c>
      <c r="B293" s="3" t="s">
        <v>18</v>
      </c>
      <c r="C293">
        <v>11</v>
      </c>
      <c r="D293" s="13">
        <f>VLOOKUP(C293,f_label_text!$A$2:$D$16,4,FALSE)</f>
        <v>254.68525179856101</v>
      </c>
      <c r="E293" s="3" t="str">
        <f>VLOOKUP(C293,f_label_text!$A$1:$D$16,3,FALSE)</f>
        <v xml:space="preserve">11: Cultural Identity                     </v>
      </c>
      <c r="F293">
        <v>0.72199999999999998</v>
      </c>
      <c r="G293">
        <v>0.71799999999999997</v>
      </c>
      <c r="H293">
        <v>0.72</v>
      </c>
      <c r="I293">
        <v>556</v>
      </c>
      <c r="J293">
        <v>0.78700000000000003</v>
      </c>
      <c r="K293">
        <v>0.68</v>
      </c>
      <c r="L293">
        <v>0.73</v>
      </c>
      <c r="M293" s="3">
        <f t="shared" si="29"/>
        <v>-6.5000000000000058E-2</v>
      </c>
      <c r="N293" s="3">
        <f t="shared" si="29"/>
        <v>3.7999999999999923E-2</v>
      </c>
      <c r="O293" s="3">
        <f t="shared" si="29"/>
        <v>-1.0000000000000009E-2</v>
      </c>
      <c r="P293" s="6">
        <v>0.56999999999999995</v>
      </c>
      <c r="Q293" s="6">
        <v>0.54700000000000004</v>
      </c>
      <c r="R293" s="6">
        <v>0.55600000000000005</v>
      </c>
      <c r="S293" s="6">
        <v>0.64500000000000002</v>
      </c>
      <c r="T293" s="6">
        <v>0.64500000000000002</v>
      </c>
      <c r="U293" s="6">
        <v>0.64400000000000002</v>
      </c>
      <c r="V293" s="6">
        <v>0.64500000000000002</v>
      </c>
      <c r="W293" s="6">
        <f t="shared" si="30"/>
        <v>-1.0000000000000009E-3</v>
      </c>
      <c r="X293" t="s">
        <v>67</v>
      </c>
      <c r="Y293" s="6" t="str">
        <f t="shared" si="32"/>
        <v>0.3</v>
      </c>
      <c r="Z293" t="str">
        <f t="shared" si="31"/>
        <v>syn</v>
      </c>
      <c r="AA293" t="s">
        <v>56</v>
      </c>
    </row>
    <row r="294" spans="1:28" hidden="1" x14ac:dyDescent="0.3">
      <c r="A294" s="3">
        <v>8</v>
      </c>
      <c r="B294" s="3" t="s">
        <v>18</v>
      </c>
      <c r="C294">
        <v>12</v>
      </c>
      <c r="D294" s="13">
        <f>VLOOKUP(C294,f_label_text!$A$2:$D$16,4,FALSE)</f>
        <v>241.333333333333</v>
      </c>
      <c r="E294" s="3" t="str">
        <f>VLOOKUP(C294,f_label_text!$A$1:$D$16,3,FALSE)</f>
        <v xml:space="preserve">12: Public Sentiment                   </v>
      </c>
      <c r="F294">
        <v>0.628</v>
      </c>
      <c r="G294">
        <v>0.61699999999999999</v>
      </c>
      <c r="H294">
        <v>0.622</v>
      </c>
      <c r="I294">
        <v>243</v>
      </c>
      <c r="J294">
        <v>0.61499999999999999</v>
      </c>
      <c r="K294">
        <v>0.69099999999999995</v>
      </c>
      <c r="L294">
        <v>0.65100000000000002</v>
      </c>
      <c r="M294" s="3">
        <f t="shared" si="29"/>
        <v>1.3000000000000012E-2</v>
      </c>
      <c r="N294" s="3">
        <f t="shared" si="29"/>
        <v>-7.3999999999999955E-2</v>
      </c>
      <c r="O294" s="3">
        <f t="shared" si="29"/>
        <v>-2.9000000000000026E-2</v>
      </c>
      <c r="P294" s="6">
        <v>0.56999999999999995</v>
      </c>
      <c r="Q294" s="6">
        <v>0.54700000000000004</v>
      </c>
      <c r="R294" s="6">
        <v>0.55600000000000005</v>
      </c>
      <c r="S294" s="6">
        <v>0.64500000000000002</v>
      </c>
      <c r="T294" s="6">
        <v>0.64500000000000002</v>
      </c>
      <c r="U294" s="6">
        <v>0.64400000000000002</v>
      </c>
      <c r="V294" s="6">
        <v>0.64500000000000002</v>
      </c>
      <c r="W294" s="6">
        <f t="shared" si="30"/>
        <v>-1.0000000000000009E-3</v>
      </c>
      <c r="X294" t="s">
        <v>67</v>
      </c>
      <c r="Y294" s="6" t="str">
        <f t="shared" si="32"/>
        <v>0.3</v>
      </c>
      <c r="Z294" t="str">
        <f t="shared" si="31"/>
        <v>syn</v>
      </c>
      <c r="AA294" t="s">
        <v>56</v>
      </c>
    </row>
    <row r="295" spans="1:28" hidden="1" x14ac:dyDescent="0.3">
      <c r="A295" s="3">
        <v>8</v>
      </c>
      <c r="B295" s="3" t="s">
        <v>18</v>
      </c>
      <c r="C295">
        <v>13</v>
      </c>
      <c r="D295" s="13">
        <f>VLOOKUP(C295,f_label_text!$A$2:$D$16,4,FALSE)</f>
        <v>250.32301341589201</v>
      </c>
      <c r="E295" s="3" t="str">
        <f>VLOOKUP(C295,f_label_text!$A$1:$D$16,3,FALSE)</f>
        <v xml:space="preserve">13: Political                           </v>
      </c>
      <c r="F295">
        <v>0.76600000000000001</v>
      </c>
      <c r="G295">
        <v>0.79300000000000004</v>
      </c>
      <c r="H295">
        <v>0.77900000000000003</v>
      </c>
      <c r="I295">
        <v>969</v>
      </c>
      <c r="J295">
        <v>0.751</v>
      </c>
      <c r="K295">
        <v>0.81100000000000005</v>
      </c>
      <c r="L295">
        <v>0.78</v>
      </c>
      <c r="M295" s="3">
        <f t="shared" si="29"/>
        <v>1.5000000000000013E-2</v>
      </c>
      <c r="N295" s="3">
        <f t="shared" si="29"/>
        <v>-1.8000000000000016E-2</v>
      </c>
      <c r="O295" s="3">
        <f t="shared" si="29"/>
        <v>-1.0000000000000009E-3</v>
      </c>
      <c r="P295" s="6">
        <v>0.56999999999999995</v>
      </c>
      <c r="Q295" s="6">
        <v>0.54700000000000004</v>
      </c>
      <c r="R295" s="6">
        <v>0.55600000000000005</v>
      </c>
      <c r="S295" s="6">
        <v>0.64500000000000002</v>
      </c>
      <c r="T295" s="6">
        <v>0.64500000000000002</v>
      </c>
      <c r="U295" s="6">
        <v>0.64400000000000002</v>
      </c>
      <c r="V295" s="6">
        <v>0.64500000000000002</v>
      </c>
      <c r="W295" s="6">
        <f t="shared" si="30"/>
        <v>-1.0000000000000009E-3</v>
      </c>
      <c r="X295" t="s">
        <v>67</v>
      </c>
      <c r="Y295" s="6" t="str">
        <f t="shared" si="32"/>
        <v>0.3</v>
      </c>
      <c r="Z295" t="str">
        <f t="shared" si="31"/>
        <v>syn</v>
      </c>
      <c r="AA295" t="s">
        <v>56</v>
      </c>
    </row>
    <row r="296" spans="1:28" hidden="1" x14ac:dyDescent="0.3">
      <c r="A296" s="3">
        <v>8</v>
      </c>
      <c r="B296" s="3" t="s">
        <v>18</v>
      </c>
      <c r="C296">
        <v>14</v>
      </c>
      <c r="D296" s="13">
        <f>VLOOKUP(C296,f_label_text!$A$2:$D$16,4,FALSE)</f>
        <v>258.60606060606</v>
      </c>
      <c r="E296" s="3" t="str">
        <f>VLOOKUP(C296,f_label_text!$A$1:$D$16,3,FALSE)</f>
        <v>14: External Regulation and Reputation</v>
      </c>
      <c r="F296">
        <v>0.76500000000000001</v>
      </c>
      <c r="G296">
        <v>0.66700000000000004</v>
      </c>
      <c r="H296">
        <v>0.71299999999999997</v>
      </c>
      <c r="I296">
        <v>132</v>
      </c>
      <c r="J296">
        <v>0.76300000000000001</v>
      </c>
      <c r="K296">
        <v>0.68200000000000005</v>
      </c>
      <c r="L296">
        <v>0.72</v>
      </c>
      <c r="M296" s="3">
        <f t="shared" si="29"/>
        <v>2.0000000000000018E-3</v>
      </c>
      <c r="N296" s="3">
        <f t="shared" si="29"/>
        <v>-1.5000000000000013E-2</v>
      </c>
      <c r="O296" s="3">
        <f t="shared" si="29"/>
        <v>-7.0000000000000062E-3</v>
      </c>
      <c r="P296" s="6">
        <v>0.56999999999999995</v>
      </c>
      <c r="Q296" s="6">
        <v>0.54700000000000004</v>
      </c>
      <c r="R296" s="6">
        <v>0.55600000000000005</v>
      </c>
      <c r="S296" s="6">
        <v>0.64500000000000002</v>
      </c>
      <c r="T296" s="6">
        <v>0.64500000000000002</v>
      </c>
      <c r="U296" s="6">
        <v>0.64400000000000002</v>
      </c>
      <c r="V296" s="6">
        <v>0.64500000000000002</v>
      </c>
      <c r="W296" s="6">
        <f t="shared" si="30"/>
        <v>-1.0000000000000009E-3</v>
      </c>
      <c r="X296" t="s">
        <v>67</v>
      </c>
      <c r="Y296" s="6" t="str">
        <f t="shared" si="32"/>
        <v>0.3</v>
      </c>
      <c r="Z296" t="str">
        <f t="shared" si="31"/>
        <v>syn</v>
      </c>
      <c r="AA296" t="s">
        <v>56</v>
      </c>
    </row>
    <row r="297" spans="1:28" hidden="1" x14ac:dyDescent="0.3">
      <c r="A297" s="6">
        <v>9</v>
      </c>
      <c r="B297" s="6" t="s">
        <v>18</v>
      </c>
      <c r="C297" s="6">
        <v>0</v>
      </c>
      <c r="D297" s="13">
        <f>VLOOKUP(C297,f_label_text!$A$2:$D$16,4,FALSE)</f>
        <v>255.2</v>
      </c>
      <c r="E297" s="3" t="str">
        <f>VLOOKUP(C297,f_label_text!$A$1:$D$16,3,FALSE)</f>
        <v xml:space="preserve">0: Other     </v>
      </c>
      <c r="F297" s="6">
        <v>0</v>
      </c>
      <c r="G297" s="6">
        <v>0</v>
      </c>
      <c r="H297" s="6">
        <v>0</v>
      </c>
      <c r="I297" s="6">
        <v>10</v>
      </c>
      <c r="J297" s="6">
        <v>0</v>
      </c>
      <c r="K297" s="6">
        <v>0</v>
      </c>
      <c r="L297" s="6">
        <v>0</v>
      </c>
      <c r="M297" s="6">
        <f t="shared" si="29"/>
        <v>0</v>
      </c>
      <c r="N297" s="6">
        <f t="shared" si="29"/>
        <v>0</v>
      </c>
      <c r="O297" s="6">
        <f t="shared" si="29"/>
        <v>0</v>
      </c>
      <c r="P297" s="6">
        <v>0.57399999999999995</v>
      </c>
      <c r="Q297" s="6">
        <v>0.54800000000000004</v>
      </c>
      <c r="R297" s="6">
        <v>0.55800000000000005</v>
      </c>
      <c r="S297" s="6">
        <v>0.64600000000000002</v>
      </c>
      <c r="T297" s="6">
        <v>0.65100000000000002</v>
      </c>
      <c r="U297" s="6">
        <v>0.64700000000000002</v>
      </c>
      <c r="V297" s="6">
        <v>0.65100000000000002</v>
      </c>
      <c r="W297" s="6">
        <f t="shared" si="30"/>
        <v>5.0000000000000044E-3</v>
      </c>
      <c r="X297" s="6" t="s">
        <v>68</v>
      </c>
      <c r="Y297" s="6" t="str">
        <f t="shared" si="32"/>
        <v>0.5</v>
      </c>
      <c r="Z297" t="str">
        <f t="shared" si="31"/>
        <v>syn</v>
      </c>
      <c r="AA297" t="s">
        <v>56</v>
      </c>
      <c r="AB297">
        <v>0</v>
      </c>
    </row>
    <row r="298" spans="1:28" hidden="1" x14ac:dyDescent="0.3">
      <c r="A298" s="3">
        <v>9</v>
      </c>
      <c r="B298" s="3" t="s">
        <v>18</v>
      </c>
      <c r="C298">
        <v>1</v>
      </c>
      <c r="D298" s="13">
        <f>VLOOKUP(C298,f_label_text!$A$2:$D$16,4,FALSE)</f>
        <v>247.38164251207701</v>
      </c>
      <c r="E298" s="3" t="str">
        <f>VLOOKUP(C298,f_label_text!$A$1:$D$16,3,FALSE)</f>
        <v xml:space="preserve">1: Economic                      </v>
      </c>
      <c r="F298">
        <v>0.66200000000000003</v>
      </c>
      <c r="G298">
        <v>0.69599999999999995</v>
      </c>
      <c r="H298">
        <v>0.67800000000000005</v>
      </c>
      <c r="I298">
        <v>414</v>
      </c>
      <c r="J298">
        <v>0.65200000000000002</v>
      </c>
      <c r="K298">
        <v>0.66900000000000004</v>
      </c>
      <c r="L298">
        <v>0.66</v>
      </c>
      <c r="M298" s="3">
        <f t="shared" si="29"/>
        <v>1.0000000000000009E-2</v>
      </c>
      <c r="N298" s="3">
        <f t="shared" si="29"/>
        <v>2.6999999999999913E-2</v>
      </c>
      <c r="O298" s="3">
        <f t="shared" si="29"/>
        <v>1.8000000000000016E-2</v>
      </c>
      <c r="P298" s="6">
        <v>0.57399999999999995</v>
      </c>
      <c r="Q298" s="6">
        <v>0.54800000000000004</v>
      </c>
      <c r="R298" s="6">
        <v>0.55800000000000005</v>
      </c>
      <c r="S298" s="6">
        <v>0.64600000000000002</v>
      </c>
      <c r="T298" s="6">
        <v>0.65100000000000002</v>
      </c>
      <c r="U298" s="6">
        <v>0.64700000000000002</v>
      </c>
      <c r="V298" s="6">
        <v>0.65100000000000002</v>
      </c>
      <c r="W298" s="6">
        <f t="shared" si="30"/>
        <v>5.0000000000000044E-3</v>
      </c>
      <c r="X298" t="s">
        <v>68</v>
      </c>
      <c r="Y298" s="6" t="str">
        <f t="shared" si="32"/>
        <v>0.5</v>
      </c>
      <c r="Z298" t="str">
        <f t="shared" si="31"/>
        <v>syn</v>
      </c>
      <c r="AA298" t="s">
        <v>56</v>
      </c>
      <c r="AB298">
        <v>288</v>
      </c>
    </row>
    <row r="299" spans="1:28" hidden="1" x14ac:dyDescent="0.3">
      <c r="A299" s="3">
        <v>9</v>
      </c>
      <c r="B299" s="3" t="s">
        <v>18</v>
      </c>
      <c r="C299">
        <v>2</v>
      </c>
      <c r="D299" s="13">
        <f>VLOOKUP(C299,f_label_text!$A$2:$D$16,4,FALSE)</f>
        <v>245.704761904761</v>
      </c>
      <c r="E299" s="3" t="str">
        <f>VLOOKUP(C299,f_label_text!$A$1:$D$16,3,FALSE)</f>
        <v xml:space="preserve">2: Capacity and Resources       </v>
      </c>
      <c r="F299">
        <v>0.45900000000000002</v>
      </c>
      <c r="G299">
        <v>0.39500000000000002</v>
      </c>
      <c r="H299">
        <v>0.42499999999999999</v>
      </c>
      <c r="I299">
        <v>210</v>
      </c>
      <c r="J299">
        <v>0.48899999999999999</v>
      </c>
      <c r="K299">
        <v>0.41899999999999998</v>
      </c>
      <c r="L299">
        <v>0.45100000000000001</v>
      </c>
      <c r="M299" s="3">
        <f t="shared" si="29"/>
        <v>-2.9999999999999971E-2</v>
      </c>
      <c r="N299" s="3">
        <f t="shared" si="29"/>
        <v>-2.3999999999999966E-2</v>
      </c>
      <c r="O299" s="3">
        <f t="shared" si="29"/>
        <v>-2.6000000000000023E-2</v>
      </c>
      <c r="P299" s="6">
        <v>0.57399999999999995</v>
      </c>
      <c r="Q299" s="6">
        <v>0.54800000000000004</v>
      </c>
      <c r="R299" s="6">
        <v>0.55800000000000005</v>
      </c>
      <c r="S299" s="6">
        <v>0.64600000000000002</v>
      </c>
      <c r="T299" s="6">
        <v>0.65100000000000002</v>
      </c>
      <c r="U299" s="6">
        <v>0.64700000000000002</v>
      </c>
      <c r="V299" s="6">
        <v>0.65100000000000002</v>
      </c>
      <c r="W299" s="6">
        <f t="shared" si="30"/>
        <v>5.0000000000000044E-3</v>
      </c>
      <c r="X299" t="s">
        <v>68</v>
      </c>
      <c r="Y299" s="6" t="str">
        <f t="shared" si="32"/>
        <v>0.5</v>
      </c>
      <c r="Z299" t="str">
        <f t="shared" si="31"/>
        <v>syn</v>
      </c>
      <c r="AA299" t="s">
        <v>56</v>
      </c>
      <c r="AB299">
        <v>83</v>
      </c>
    </row>
    <row r="300" spans="1:28" hidden="1" x14ac:dyDescent="0.3">
      <c r="A300" s="3">
        <v>9</v>
      </c>
      <c r="B300" s="3" t="s">
        <v>18</v>
      </c>
      <c r="C300">
        <v>3</v>
      </c>
      <c r="D300" s="13">
        <f>VLOOKUP(C300,f_label_text!$A$2:$D$16,4,FALSE)</f>
        <v>245.38157894736801</v>
      </c>
      <c r="E300" s="3" t="str">
        <f>VLOOKUP(C300,f_label_text!$A$1:$D$16,3,FALSE)</f>
        <v xml:space="preserve">3: Morality                              </v>
      </c>
      <c r="F300">
        <v>0.59599999999999997</v>
      </c>
      <c r="G300">
        <v>0.44700000000000001</v>
      </c>
      <c r="H300">
        <v>0.51100000000000001</v>
      </c>
      <c r="I300">
        <v>76</v>
      </c>
      <c r="J300">
        <v>0.56899999999999995</v>
      </c>
      <c r="K300">
        <v>0.48699999999999999</v>
      </c>
      <c r="L300">
        <v>0.52500000000000002</v>
      </c>
      <c r="M300" s="3">
        <f t="shared" si="29"/>
        <v>2.7000000000000024E-2</v>
      </c>
      <c r="N300" s="3">
        <f t="shared" si="29"/>
        <v>-3.999999999999998E-2</v>
      </c>
      <c r="O300" s="3">
        <f t="shared" si="29"/>
        <v>-1.4000000000000012E-2</v>
      </c>
      <c r="P300" s="6">
        <v>0.57399999999999995</v>
      </c>
      <c r="Q300" s="6">
        <v>0.54800000000000004</v>
      </c>
      <c r="R300" s="6">
        <v>0.55800000000000005</v>
      </c>
      <c r="S300" s="6">
        <v>0.64600000000000002</v>
      </c>
      <c r="T300" s="6">
        <v>0.65100000000000002</v>
      </c>
      <c r="U300" s="6">
        <v>0.64700000000000002</v>
      </c>
      <c r="V300" s="6">
        <v>0.65100000000000002</v>
      </c>
      <c r="W300" s="6">
        <f t="shared" si="30"/>
        <v>5.0000000000000044E-3</v>
      </c>
      <c r="X300" t="s">
        <v>68</v>
      </c>
      <c r="Y300" s="6" t="str">
        <f t="shared" si="32"/>
        <v>0.5</v>
      </c>
      <c r="Z300" t="str">
        <f t="shared" si="31"/>
        <v>syn</v>
      </c>
      <c r="AA300" t="s">
        <v>56</v>
      </c>
      <c r="AB300">
        <v>34</v>
      </c>
    </row>
    <row r="301" spans="1:28" hidden="1" x14ac:dyDescent="0.3">
      <c r="A301" s="3">
        <v>9</v>
      </c>
      <c r="B301" s="3" t="s">
        <v>18</v>
      </c>
      <c r="C301">
        <v>4</v>
      </c>
      <c r="D301" s="13">
        <f>VLOOKUP(C301,f_label_text!$A$2:$D$16,4,FALSE)</f>
        <v>251.148387096774</v>
      </c>
      <c r="E301" s="3" t="str">
        <f>VLOOKUP(C301,f_label_text!$A$1:$D$16,3,FALSE)</f>
        <v xml:space="preserve">4: Fairness and Equality          </v>
      </c>
      <c r="F301">
        <v>0.39600000000000002</v>
      </c>
      <c r="G301">
        <v>0.23200000000000001</v>
      </c>
      <c r="H301">
        <v>0.29299999999999998</v>
      </c>
      <c r="I301">
        <v>155</v>
      </c>
      <c r="J301">
        <v>0.309</v>
      </c>
      <c r="K301">
        <v>0.29699999999999999</v>
      </c>
      <c r="L301">
        <v>0.30299999999999999</v>
      </c>
      <c r="M301" s="3">
        <f t="shared" si="29"/>
        <v>8.7000000000000022E-2</v>
      </c>
      <c r="N301" s="3">
        <f t="shared" si="29"/>
        <v>-6.4999999999999974E-2</v>
      </c>
      <c r="O301" s="3">
        <f t="shared" si="29"/>
        <v>-1.0000000000000009E-2</v>
      </c>
      <c r="P301" s="6">
        <v>0.57399999999999995</v>
      </c>
      <c r="Q301" s="6">
        <v>0.54800000000000004</v>
      </c>
      <c r="R301" s="6">
        <v>0.55800000000000005</v>
      </c>
      <c r="S301" s="6">
        <v>0.64600000000000002</v>
      </c>
      <c r="T301" s="6">
        <v>0.65100000000000002</v>
      </c>
      <c r="U301" s="6">
        <v>0.64700000000000002</v>
      </c>
      <c r="V301" s="6">
        <v>0.65100000000000002</v>
      </c>
      <c r="W301" s="6">
        <f t="shared" si="30"/>
        <v>5.0000000000000044E-3</v>
      </c>
      <c r="X301" t="s">
        <v>68</v>
      </c>
      <c r="Y301" s="6" t="str">
        <f t="shared" si="32"/>
        <v>0.5</v>
      </c>
      <c r="Z301" t="str">
        <f t="shared" si="31"/>
        <v>syn</v>
      </c>
      <c r="AA301" t="s">
        <v>56</v>
      </c>
      <c r="AB301">
        <v>36</v>
      </c>
    </row>
    <row r="302" spans="1:28" hidden="1" x14ac:dyDescent="0.3">
      <c r="A302" s="3">
        <v>9</v>
      </c>
      <c r="B302" s="3" t="s">
        <v>18</v>
      </c>
      <c r="C302">
        <v>5</v>
      </c>
      <c r="D302" s="13">
        <f>VLOOKUP(C302,f_label_text!$A$2:$D$16,4,FALSE)</f>
        <v>242.47439916405401</v>
      </c>
      <c r="E302" s="3" t="str">
        <f>VLOOKUP(C302,f_label_text!$A$1:$D$16,3,FALSE)</f>
        <v xml:space="preserve">5: Legality Constitutionality Jurisdiction             </v>
      </c>
      <c r="F302">
        <v>0.67</v>
      </c>
      <c r="G302">
        <v>0.66600000000000004</v>
      </c>
      <c r="H302">
        <v>0.66800000000000004</v>
      </c>
      <c r="I302">
        <v>957</v>
      </c>
      <c r="J302">
        <v>0.68400000000000005</v>
      </c>
      <c r="K302">
        <v>0.61499999999999999</v>
      </c>
      <c r="L302">
        <v>0.64800000000000002</v>
      </c>
      <c r="M302" s="3">
        <f t="shared" si="29"/>
        <v>-1.4000000000000012E-2</v>
      </c>
      <c r="N302" s="3">
        <f t="shared" si="29"/>
        <v>5.1000000000000045E-2</v>
      </c>
      <c r="O302" s="3">
        <f t="shared" si="29"/>
        <v>2.0000000000000018E-2</v>
      </c>
      <c r="P302" s="6">
        <v>0.57399999999999995</v>
      </c>
      <c r="Q302" s="6">
        <v>0.54800000000000004</v>
      </c>
      <c r="R302" s="6">
        <v>0.55800000000000005</v>
      </c>
      <c r="S302" s="6">
        <v>0.64600000000000002</v>
      </c>
      <c r="T302" s="6">
        <v>0.65100000000000002</v>
      </c>
      <c r="U302" s="6">
        <v>0.64700000000000002</v>
      </c>
      <c r="V302" s="6">
        <v>0.65100000000000002</v>
      </c>
      <c r="W302" s="6">
        <f t="shared" si="30"/>
        <v>5.0000000000000044E-3</v>
      </c>
      <c r="X302" t="s">
        <v>68</v>
      </c>
      <c r="Y302" s="6" t="str">
        <f t="shared" si="32"/>
        <v>0.5</v>
      </c>
      <c r="Z302" t="str">
        <f t="shared" si="31"/>
        <v>syn</v>
      </c>
      <c r="AA302" t="s">
        <v>56</v>
      </c>
      <c r="AB302">
        <v>637</v>
      </c>
    </row>
    <row r="303" spans="1:28" hidden="1" x14ac:dyDescent="0.3">
      <c r="A303" s="3">
        <v>9</v>
      </c>
      <c r="B303" s="3" t="s">
        <v>18</v>
      </c>
      <c r="C303">
        <v>6</v>
      </c>
      <c r="D303" s="13">
        <f>VLOOKUP(C303,f_label_text!$A$2:$D$16,4,FALSE)</f>
        <v>246.642706131078</v>
      </c>
      <c r="E303" s="3" t="str">
        <f>VLOOKUP(C303,f_label_text!$A$1:$D$16,3,FALSE)</f>
        <v xml:space="preserve">6: Policy Prescription and Evaluation      </v>
      </c>
      <c r="F303">
        <v>0.39100000000000001</v>
      </c>
      <c r="G303">
        <v>0.38900000000000001</v>
      </c>
      <c r="H303">
        <v>0.39</v>
      </c>
      <c r="I303">
        <v>473</v>
      </c>
      <c r="J303">
        <v>0.39900000000000002</v>
      </c>
      <c r="K303">
        <v>0.41199999999999998</v>
      </c>
      <c r="L303">
        <v>0.40500000000000003</v>
      </c>
      <c r="M303" s="3">
        <f t="shared" si="29"/>
        <v>-8.0000000000000071E-3</v>
      </c>
      <c r="N303" s="3">
        <f t="shared" si="29"/>
        <v>-2.2999999999999965E-2</v>
      </c>
      <c r="O303" s="3">
        <f t="shared" si="29"/>
        <v>-1.5000000000000013E-2</v>
      </c>
      <c r="P303" s="6">
        <v>0.57399999999999995</v>
      </c>
      <c r="Q303" s="6">
        <v>0.54800000000000004</v>
      </c>
      <c r="R303" s="6">
        <v>0.55800000000000005</v>
      </c>
      <c r="S303" s="6">
        <v>0.64600000000000002</v>
      </c>
      <c r="T303" s="6">
        <v>0.65100000000000002</v>
      </c>
      <c r="U303" s="6">
        <v>0.64700000000000002</v>
      </c>
      <c r="V303" s="6">
        <v>0.65100000000000002</v>
      </c>
      <c r="W303" s="6">
        <f t="shared" si="30"/>
        <v>5.0000000000000044E-3</v>
      </c>
      <c r="X303" t="s">
        <v>68</v>
      </c>
      <c r="Y303" s="6" t="str">
        <f t="shared" si="32"/>
        <v>0.5</v>
      </c>
      <c r="Z303" t="str">
        <f t="shared" si="31"/>
        <v>syn</v>
      </c>
      <c r="AA303" t="s">
        <v>56</v>
      </c>
      <c r="AB303">
        <v>184</v>
      </c>
    </row>
    <row r="304" spans="1:28" hidden="1" x14ac:dyDescent="0.3">
      <c r="A304" s="3">
        <v>9</v>
      </c>
      <c r="B304" s="3" t="s">
        <v>18</v>
      </c>
      <c r="C304">
        <v>7</v>
      </c>
      <c r="D304" s="13">
        <f>VLOOKUP(C304,f_label_text!$A$2:$D$16,4,FALSE)</f>
        <v>235.05728518057199</v>
      </c>
      <c r="E304" s="3" t="str">
        <f>VLOOKUP(C304,f_label_text!$A$1:$D$16,3,FALSE)</f>
        <v xml:space="preserve">7: Crime and Punishment                  </v>
      </c>
      <c r="F304">
        <v>0.73</v>
      </c>
      <c r="G304">
        <v>0.77600000000000002</v>
      </c>
      <c r="H304">
        <v>0.752</v>
      </c>
      <c r="I304">
        <v>803</v>
      </c>
      <c r="J304">
        <v>0.72499999999999998</v>
      </c>
      <c r="K304">
        <v>0.78</v>
      </c>
      <c r="L304">
        <v>0.752</v>
      </c>
      <c r="M304" s="3">
        <f t="shared" si="29"/>
        <v>5.0000000000000044E-3</v>
      </c>
      <c r="N304" s="3">
        <f t="shared" si="29"/>
        <v>-4.0000000000000036E-3</v>
      </c>
      <c r="O304" s="3">
        <f t="shared" si="29"/>
        <v>0</v>
      </c>
      <c r="P304" s="6">
        <v>0.57399999999999995</v>
      </c>
      <c r="Q304" s="6">
        <v>0.54800000000000004</v>
      </c>
      <c r="R304" s="6">
        <v>0.55800000000000005</v>
      </c>
      <c r="S304" s="6">
        <v>0.64600000000000002</v>
      </c>
      <c r="T304" s="6">
        <v>0.65100000000000002</v>
      </c>
      <c r="U304" s="6">
        <v>0.64700000000000002</v>
      </c>
      <c r="V304" s="6">
        <v>0.65100000000000002</v>
      </c>
      <c r="W304" s="6">
        <f t="shared" si="30"/>
        <v>5.0000000000000044E-3</v>
      </c>
      <c r="X304" t="s">
        <v>68</v>
      </c>
      <c r="Y304" s="6" t="str">
        <f t="shared" si="32"/>
        <v>0.5</v>
      </c>
      <c r="Z304" t="str">
        <f t="shared" si="31"/>
        <v>syn</v>
      </c>
      <c r="AA304" t="s">
        <v>56</v>
      </c>
      <c r="AB304">
        <v>623</v>
      </c>
    </row>
    <row r="305" spans="1:28" hidden="1" x14ac:dyDescent="0.3">
      <c r="A305" s="3">
        <v>9</v>
      </c>
      <c r="B305" s="3" t="s">
        <v>18</v>
      </c>
      <c r="C305">
        <v>8</v>
      </c>
      <c r="D305" s="13">
        <f>VLOOKUP(C305,f_label_text!$A$2:$D$16,4,FALSE)</f>
        <v>241.853146853146</v>
      </c>
      <c r="E305" s="3" t="str">
        <f>VLOOKUP(C305,f_label_text!$A$1:$D$16,3,FALSE)</f>
        <v xml:space="preserve">8: Security and Defence                  </v>
      </c>
      <c r="F305">
        <v>0.61099999999999999</v>
      </c>
      <c r="G305">
        <v>0.626</v>
      </c>
      <c r="H305">
        <v>0.61799999999999999</v>
      </c>
      <c r="I305">
        <v>286</v>
      </c>
      <c r="J305">
        <v>0.66200000000000003</v>
      </c>
      <c r="K305">
        <v>0.622</v>
      </c>
      <c r="L305">
        <v>0.64100000000000001</v>
      </c>
      <c r="M305" s="3">
        <f t="shared" si="29"/>
        <v>-5.1000000000000045E-2</v>
      </c>
      <c r="N305" s="3">
        <f t="shared" si="29"/>
        <v>4.0000000000000036E-3</v>
      </c>
      <c r="O305" s="3">
        <f t="shared" si="29"/>
        <v>-2.300000000000002E-2</v>
      </c>
      <c r="P305" s="6">
        <v>0.57399999999999995</v>
      </c>
      <c r="Q305" s="6">
        <v>0.54800000000000004</v>
      </c>
      <c r="R305" s="6">
        <v>0.55800000000000005</v>
      </c>
      <c r="S305" s="6">
        <v>0.64600000000000002</v>
      </c>
      <c r="T305" s="6">
        <v>0.65100000000000002</v>
      </c>
      <c r="U305" s="6">
        <v>0.64700000000000002</v>
      </c>
      <c r="V305" s="6">
        <v>0.65100000000000002</v>
      </c>
      <c r="W305" s="6">
        <f t="shared" si="30"/>
        <v>5.0000000000000044E-3</v>
      </c>
      <c r="X305" t="s">
        <v>68</v>
      </c>
      <c r="Y305" s="6" t="str">
        <f t="shared" si="32"/>
        <v>0.5</v>
      </c>
      <c r="Z305" t="str">
        <f t="shared" si="31"/>
        <v>syn</v>
      </c>
      <c r="AA305" t="s">
        <v>56</v>
      </c>
      <c r="AB305">
        <v>179</v>
      </c>
    </row>
    <row r="306" spans="1:28" hidden="1" x14ac:dyDescent="0.3">
      <c r="A306" s="3">
        <v>9</v>
      </c>
      <c r="B306" s="3" t="s">
        <v>18</v>
      </c>
      <c r="C306">
        <v>9</v>
      </c>
      <c r="D306" s="13">
        <f>VLOOKUP(C306,f_label_text!$A$2:$D$16,4,FALSE)</f>
        <v>247.91213389121299</v>
      </c>
      <c r="E306" s="3" t="str">
        <f>VLOOKUP(C306,f_label_text!$A$1:$D$16,3,FALSE)</f>
        <v xml:space="preserve">9: Health and Safety                   </v>
      </c>
      <c r="F306">
        <v>0.71</v>
      </c>
      <c r="G306">
        <v>0.64400000000000002</v>
      </c>
      <c r="H306">
        <v>0.67500000000000004</v>
      </c>
      <c r="I306">
        <v>239</v>
      </c>
      <c r="J306">
        <v>0.65100000000000002</v>
      </c>
      <c r="K306">
        <v>0.65700000000000003</v>
      </c>
      <c r="L306">
        <v>0.65400000000000003</v>
      </c>
      <c r="M306" s="3">
        <f t="shared" ref="M306:O341" si="33">F306-J306</f>
        <v>5.8999999999999941E-2</v>
      </c>
      <c r="N306" s="3">
        <f t="shared" si="33"/>
        <v>-1.3000000000000012E-2</v>
      </c>
      <c r="O306" s="3">
        <f t="shared" si="33"/>
        <v>2.1000000000000019E-2</v>
      </c>
      <c r="P306" s="6">
        <v>0.57399999999999995</v>
      </c>
      <c r="Q306" s="6">
        <v>0.54800000000000004</v>
      </c>
      <c r="R306" s="6">
        <v>0.55800000000000005</v>
      </c>
      <c r="S306" s="6">
        <v>0.64600000000000002</v>
      </c>
      <c r="T306" s="6">
        <v>0.65100000000000002</v>
      </c>
      <c r="U306" s="6">
        <v>0.64700000000000002</v>
      </c>
      <c r="V306" s="6">
        <v>0.65100000000000002</v>
      </c>
      <c r="W306" s="6">
        <f t="shared" ref="W306:W369" si="34">V306-$V$177</f>
        <v>5.0000000000000044E-3</v>
      </c>
      <c r="X306" t="s">
        <v>68</v>
      </c>
      <c r="Y306" s="6" t="str">
        <f t="shared" si="32"/>
        <v>0.5</v>
      </c>
      <c r="Z306" t="str">
        <f t="shared" si="31"/>
        <v>syn</v>
      </c>
      <c r="AA306" t="s">
        <v>56</v>
      </c>
      <c r="AB306">
        <v>154</v>
      </c>
    </row>
    <row r="307" spans="1:28" hidden="1" x14ac:dyDescent="0.3">
      <c r="A307" s="3">
        <v>9</v>
      </c>
      <c r="B307" s="3" t="s">
        <v>18</v>
      </c>
      <c r="C307">
        <v>10</v>
      </c>
      <c r="D307" s="13">
        <f>VLOOKUP(C307,f_label_text!$A$2:$D$16,4,FALSE)</f>
        <v>253.40487804878001</v>
      </c>
      <c r="E307" s="3" t="str">
        <f>VLOOKUP(C307,f_label_text!$A$1:$D$16,3,FALSE)</f>
        <v xml:space="preserve">10: Quality of Life                     </v>
      </c>
      <c r="F307">
        <v>0.504</v>
      </c>
      <c r="G307">
        <v>0.55600000000000005</v>
      </c>
      <c r="H307">
        <v>0.52900000000000003</v>
      </c>
      <c r="I307">
        <v>410</v>
      </c>
      <c r="J307">
        <v>0.47299999999999998</v>
      </c>
      <c r="K307">
        <v>0.53700000000000003</v>
      </c>
      <c r="L307">
        <v>0.503</v>
      </c>
      <c r="M307" s="3">
        <f t="shared" si="33"/>
        <v>3.1000000000000028E-2</v>
      </c>
      <c r="N307" s="3">
        <f t="shared" si="33"/>
        <v>1.9000000000000017E-2</v>
      </c>
      <c r="O307" s="3">
        <f t="shared" si="33"/>
        <v>2.6000000000000023E-2</v>
      </c>
      <c r="P307" s="6">
        <v>0.57399999999999995</v>
      </c>
      <c r="Q307" s="6">
        <v>0.54800000000000004</v>
      </c>
      <c r="R307" s="6">
        <v>0.55800000000000005</v>
      </c>
      <c r="S307" s="6">
        <v>0.64600000000000002</v>
      </c>
      <c r="T307" s="6">
        <v>0.65100000000000002</v>
      </c>
      <c r="U307" s="6">
        <v>0.64700000000000002</v>
      </c>
      <c r="V307" s="6">
        <v>0.65100000000000002</v>
      </c>
      <c r="W307" s="6">
        <f t="shared" si="34"/>
        <v>5.0000000000000044E-3</v>
      </c>
      <c r="X307" t="s">
        <v>68</v>
      </c>
      <c r="Y307" s="6" t="str">
        <f t="shared" si="32"/>
        <v>0.5</v>
      </c>
      <c r="Z307" t="str">
        <f t="shared" si="31"/>
        <v>syn</v>
      </c>
      <c r="AA307" t="s">
        <v>56</v>
      </c>
      <c r="AB307">
        <v>228</v>
      </c>
    </row>
    <row r="308" spans="1:28" hidden="1" x14ac:dyDescent="0.3">
      <c r="A308" s="3">
        <v>9</v>
      </c>
      <c r="B308" s="3" t="s">
        <v>18</v>
      </c>
      <c r="C308">
        <v>11</v>
      </c>
      <c r="D308" s="13">
        <f>VLOOKUP(C308,f_label_text!$A$2:$D$16,4,FALSE)</f>
        <v>254.68525179856101</v>
      </c>
      <c r="E308" s="3" t="str">
        <f>VLOOKUP(C308,f_label_text!$A$1:$D$16,3,FALSE)</f>
        <v xml:space="preserve">11: Cultural Identity                     </v>
      </c>
      <c r="F308">
        <v>0.73699999999999999</v>
      </c>
      <c r="G308">
        <v>0.70499999999999996</v>
      </c>
      <c r="H308">
        <v>0.72099999999999997</v>
      </c>
      <c r="I308">
        <v>556</v>
      </c>
      <c r="J308">
        <v>0.78700000000000003</v>
      </c>
      <c r="K308">
        <v>0.68</v>
      </c>
      <c r="L308">
        <v>0.73</v>
      </c>
      <c r="M308" s="3">
        <f t="shared" si="33"/>
        <v>-5.0000000000000044E-2</v>
      </c>
      <c r="N308" s="3">
        <f t="shared" si="33"/>
        <v>2.4999999999999911E-2</v>
      </c>
      <c r="O308" s="3">
        <f t="shared" si="33"/>
        <v>-9.000000000000008E-3</v>
      </c>
      <c r="P308" s="6">
        <v>0.57399999999999995</v>
      </c>
      <c r="Q308" s="6">
        <v>0.54800000000000004</v>
      </c>
      <c r="R308" s="6">
        <v>0.55800000000000005</v>
      </c>
      <c r="S308" s="6">
        <v>0.64600000000000002</v>
      </c>
      <c r="T308" s="6">
        <v>0.65100000000000002</v>
      </c>
      <c r="U308" s="6">
        <v>0.64700000000000002</v>
      </c>
      <c r="V308" s="6">
        <v>0.65100000000000002</v>
      </c>
      <c r="W308" s="6">
        <f t="shared" si="34"/>
        <v>5.0000000000000044E-3</v>
      </c>
      <c r="X308" t="s">
        <v>68</v>
      </c>
      <c r="Y308" s="6" t="str">
        <f t="shared" si="32"/>
        <v>0.5</v>
      </c>
      <c r="Z308" t="str">
        <f t="shared" si="31"/>
        <v>syn</v>
      </c>
      <c r="AA308" t="s">
        <v>56</v>
      </c>
      <c r="AB308">
        <v>392</v>
      </c>
    </row>
    <row r="309" spans="1:28" hidden="1" x14ac:dyDescent="0.3">
      <c r="A309" s="3">
        <v>9</v>
      </c>
      <c r="B309" s="3" t="s">
        <v>18</v>
      </c>
      <c r="C309">
        <v>12</v>
      </c>
      <c r="D309" s="13">
        <f>VLOOKUP(C309,f_label_text!$A$2:$D$16,4,FALSE)</f>
        <v>241.333333333333</v>
      </c>
      <c r="E309" s="3" t="str">
        <f>VLOOKUP(C309,f_label_text!$A$1:$D$16,3,FALSE)</f>
        <v xml:space="preserve">12: Public Sentiment                   </v>
      </c>
      <c r="F309">
        <v>0.63300000000000001</v>
      </c>
      <c r="G309">
        <v>0.66700000000000004</v>
      </c>
      <c r="H309">
        <v>0.64900000000000002</v>
      </c>
      <c r="I309">
        <v>243</v>
      </c>
      <c r="J309">
        <v>0.61499999999999999</v>
      </c>
      <c r="K309">
        <v>0.69099999999999995</v>
      </c>
      <c r="L309">
        <v>0.65100000000000002</v>
      </c>
      <c r="M309" s="3">
        <f t="shared" si="33"/>
        <v>1.8000000000000016E-2</v>
      </c>
      <c r="N309" s="3">
        <f t="shared" si="33"/>
        <v>-2.399999999999991E-2</v>
      </c>
      <c r="O309" s="3">
        <f t="shared" si="33"/>
        <v>-2.0000000000000018E-3</v>
      </c>
      <c r="P309" s="6">
        <v>0.57399999999999995</v>
      </c>
      <c r="Q309" s="6">
        <v>0.54800000000000004</v>
      </c>
      <c r="R309" s="6">
        <v>0.55800000000000005</v>
      </c>
      <c r="S309" s="6">
        <v>0.64600000000000002</v>
      </c>
      <c r="T309" s="6">
        <v>0.65100000000000002</v>
      </c>
      <c r="U309" s="6">
        <v>0.64700000000000002</v>
      </c>
      <c r="V309" s="6">
        <v>0.65100000000000002</v>
      </c>
      <c r="W309" s="6">
        <f t="shared" si="34"/>
        <v>5.0000000000000044E-3</v>
      </c>
      <c r="X309" t="s">
        <v>68</v>
      </c>
      <c r="Y309" s="6" t="str">
        <f t="shared" si="32"/>
        <v>0.5</v>
      </c>
      <c r="Z309" t="str">
        <f t="shared" si="31"/>
        <v>syn</v>
      </c>
      <c r="AA309" t="s">
        <v>56</v>
      </c>
      <c r="AB309">
        <v>162</v>
      </c>
    </row>
    <row r="310" spans="1:28" hidden="1" x14ac:dyDescent="0.3">
      <c r="A310" s="3">
        <v>9</v>
      </c>
      <c r="B310" s="3" t="s">
        <v>18</v>
      </c>
      <c r="C310">
        <v>13</v>
      </c>
      <c r="D310" s="13">
        <f>VLOOKUP(C310,f_label_text!$A$2:$D$16,4,FALSE)</f>
        <v>250.32301341589201</v>
      </c>
      <c r="E310" s="3" t="str">
        <f>VLOOKUP(C310,f_label_text!$A$1:$D$16,3,FALSE)</f>
        <v xml:space="preserve">13: Political                           </v>
      </c>
      <c r="F310">
        <v>0.75</v>
      </c>
      <c r="G310">
        <v>0.80400000000000005</v>
      </c>
      <c r="H310">
        <v>0.77600000000000002</v>
      </c>
      <c r="I310">
        <v>969</v>
      </c>
      <c r="J310">
        <v>0.751</v>
      </c>
      <c r="K310">
        <v>0.81100000000000005</v>
      </c>
      <c r="L310">
        <v>0.78</v>
      </c>
      <c r="M310" s="3">
        <f t="shared" si="33"/>
        <v>-1.0000000000000009E-3</v>
      </c>
      <c r="N310" s="3">
        <f t="shared" si="33"/>
        <v>-7.0000000000000062E-3</v>
      </c>
      <c r="O310" s="3">
        <f t="shared" si="33"/>
        <v>-4.0000000000000036E-3</v>
      </c>
      <c r="P310" s="6">
        <v>0.57399999999999995</v>
      </c>
      <c r="Q310" s="6">
        <v>0.54800000000000004</v>
      </c>
      <c r="R310" s="6">
        <v>0.55800000000000005</v>
      </c>
      <c r="S310" s="6">
        <v>0.64600000000000002</v>
      </c>
      <c r="T310" s="6">
        <v>0.65100000000000002</v>
      </c>
      <c r="U310" s="6">
        <v>0.64700000000000002</v>
      </c>
      <c r="V310" s="6">
        <v>0.65100000000000002</v>
      </c>
      <c r="W310" s="6">
        <f t="shared" si="34"/>
        <v>5.0000000000000044E-3</v>
      </c>
      <c r="X310" t="s">
        <v>68</v>
      </c>
      <c r="Y310" s="6" t="str">
        <f t="shared" si="32"/>
        <v>0.5</v>
      </c>
      <c r="Z310" t="str">
        <f t="shared" si="31"/>
        <v>syn</v>
      </c>
      <c r="AA310" t="s">
        <v>56</v>
      </c>
      <c r="AB310">
        <v>779</v>
      </c>
    </row>
    <row r="311" spans="1:28" hidden="1" x14ac:dyDescent="0.3">
      <c r="A311" s="3">
        <v>9</v>
      </c>
      <c r="B311" s="3" t="s">
        <v>18</v>
      </c>
      <c r="C311">
        <v>14</v>
      </c>
      <c r="D311" s="13">
        <f>VLOOKUP(C311,f_label_text!$A$2:$D$16,4,FALSE)</f>
        <v>258.60606060606</v>
      </c>
      <c r="E311" s="3" t="str">
        <f>VLOOKUP(C311,f_label_text!$A$1:$D$16,3,FALSE)</f>
        <v>14: External Regulation and Reputation</v>
      </c>
      <c r="F311">
        <v>0.76400000000000001</v>
      </c>
      <c r="G311">
        <v>0.61399999999999999</v>
      </c>
      <c r="H311">
        <v>0.68100000000000005</v>
      </c>
      <c r="I311">
        <v>132</v>
      </c>
      <c r="J311">
        <v>0.76300000000000001</v>
      </c>
      <c r="K311">
        <v>0.68200000000000005</v>
      </c>
      <c r="L311">
        <v>0.72</v>
      </c>
      <c r="M311" s="3">
        <f t="shared" si="33"/>
        <v>1.0000000000000009E-3</v>
      </c>
      <c r="N311" s="3">
        <f t="shared" si="33"/>
        <v>-6.800000000000006E-2</v>
      </c>
      <c r="O311" s="3">
        <f t="shared" si="33"/>
        <v>-3.8999999999999924E-2</v>
      </c>
      <c r="P311" s="6">
        <v>0.57399999999999995</v>
      </c>
      <c r="Q311" s="6">
        <v>0.54800000000000004</v>
      </c>
      <c r="R311" s="6">
        <v>0.55800000000000005</v>
      </c>
      <c r="S311" s="6">
        <v>0.64600000000000002</v>
      </c>
      <c r="T311" s="6">
        <v>0.65100000000000002</v>
      </c>
      <c r="U311" s="6">
        <v>0.64700000000000002</v>
      </c>
      <c r="V311" s="6">
        <v>0.65100000000000002</v>
      </c>
      <c r="W311" s="6">
        <f t="shared" si="34"/>
        <v>5.0000000000000044E-3</v>
      </c>
      <c r="X311" t="s">
        <v>68</v>
      </c>
      <c r="Y311" s="6" t="str">
        <f t="shared" si="32"/>
        <v>0.5</v>
      </c>
      <c r="Z311" t="str">
        <f t="shared" si="31"/>
        <v>syn</v>
      </c>
      <c r="AA311" t="s">
        <v>56</v>
      </c>
      <c r="AB311">
        <v>81</v>
      </c>
    </row>
    <row r="312" spans="1:28" hidden="1" x14ac:dyDescent="0.3">
      <c r="A312" s="6">
        <v>10</v>
      </c>
      <c r="B312" s="6" t="s">
        <v>18</v>
      </c>
      <c r="C312" s="6">
        <v>0</v>
      </c>
      <c r="D312" s="13">
        <f>VLOOKUP(C312,f_label_text!$A$2:$D$16,4,FALSE)</f>
        <v>255.2</v>
      </c>
      <c r="E312" s="3" t="str">
        <f>VLOOKUP(C312,f_label_text!$A$1:$D$16,3,FALSE)</f>
        <v xml:space="preserve">0: Other     </v>
      </c>
      <c r="F312" s="6">
        <v>0</v>
      </c>
      <c r="G312" s="6">
        <v>0</v>
      </c>
      <c r="H312" s="6">
        <v>0</v>
      </c>
      <c r="I312" s="6">
        <v>10</v>
      </c>
      <c r="J312" s="6">
        <v>0</v>
      </c>
      <c r="K312" s="6">
        <v>0</v>
      </c>
      <c r="L312" s="6">
        <v>0</v>
      </c>
      <c r="M312" s="6">
        <f t="shared" si="33"/>
        <v>0</v>
      </c>
      <c r="N312" s="6">
        <f t="shared" si="33"/>
        <v>0</v>
      </c>
      <c r="O312" s="6">
        <f t="shared" si="33"/>
        <v>0</v>
      </c>
      <c r="P312" s="6">
        <v>0.56799999999999995</v>
      </c>
      <c r="Q312" s="6">
        <v>0.54400000000000004</v>
      </c>
      <c r="R312" s="6">
        <v>0.55300000000000005</v>
      </c>
      <c r="S312" s="6">
        <v>0.64300000000000002</v>
      </c>
      <c r="T312" s="6">
        <v>0.64600000000000002</v>
      </c>
      <c r="U312" s="6">
        <v>0.64200000000000002</v>
      </c>
      <c r="V312" s="6">
        <v>0.64600000000000002</v>
      </c>
      <c r="W312" s="6">
        <f t="shared" si="34"/>
        <v>0</v>
      </c>
      <c r="X312" s="6" t="s">
        <v>69</v>
      </c>
      <c r="Y312" s="6" t="str">
        <f t="shared" si="32"/>
        <v>0.7</v>
      </c>
      <c r="Z312" t="str">
        <f t="shared" si="31"/>
        <v>syn</v>
      </c>
      <c r="AA312" t="s">
        <v>56</v>
      </c>
    </row>
    <row r="313" spans="1:28" hidden="1" x14ac:dyDescent="0.3">
      <c r="A313" s="3">
        <v>10</v>
      </c>
      <c r="B313" s="3" t="s">
        <v>18</v>
      </c>
      <c r="C313">
        <v>1</v>
      </c>
      <c r="D313" s="13">
        <f>VLOOKUP(C313,f_label_text!$A$2:$D$16,4,FALSE)</f>
        <v>247.38164251207701</v>
      </c>
      <c r="E313" s="3" t="str">
        <f>VLOOKUP(C313,f_label_text!$A$1:$D$16,3,FALSE)</f>
        <v xml:space="preserve">1: Economic                      </v>
      </c>
      <c r="F313">
        <v>0.66800000000000004</v>
      </c>
      <c r="G313">
        <v>0.66700000000000004</v>
      </c>
      <c r="H313">
        <v>0.66700000000000004</v>
      </c>
      <c r="I313">
        <v>414</v>
      </c>
      <c r="J313">
        <v>0.65200000000000002</v>
      </c>
      <c r="K313">
        <v>0.66900000000000004</v>
      </c>
      <c r="L313">
        <v>0.66</v>
      </c>
      <c r="M313" s="3">
        <f t="shared" si="33"/>
        <v>1.6000000000000014E-2</v>
      </c>
      <c r="N313" s="3">
        <f t="shared" si="33"/>
        <v>-2.0000000000000018E-3</v>
      </c>
      <c r="O313" s="3">
        <f t="shared" si="33"/>
        <v>7.0000000000000062E-3</v>
      </c>
      <c r="P313" s="6">
        <v>0.56799999999999995</v>
      </c>
      <c r="Q313" s="6">
        <v>0.54400000000000004</v>
      </c>
      <c r="R313" s="6">
        <v>0.55300000000000005</v>
      </c>
      <c r="S313" s="6">
        <v>0.64300000000000002</v>
      </c>
      <c r="T313" s="6">
        <v>0.64600000000000002</v>
      </c>
      <c r="U313" s="6">
        <v>0.64200000000000002</v>
      </c>
      <c r="V313" s="6">
        <v>0.64600000000000002</v>
      </c>
      <c r="W313" s="6">
        <f t="shared" si="34"/>
        <v>0</v>
      </c>
      <c r="X313" t="s">
        <v>69</v>
      </c>
      <c r="Y313" s="6" t="str">
        <f t="shared" si="32"/>
        <v>0.7</v>
      </c>
      <c r="Z313" t="str">
        <f t="shared" si="31"/>
        <v>syn</v>
      </c>
      <c r="AA313" t="s">
        <v>56</v>
      </c>
    </row>
    <row r="314" spans="1:28" hidden="1" x14ac:dyDescent="0.3">
      <c r="A314" s="3">
        <v>10</v>
      </c>
      <c r="B314" s="3" t="s">
        <v>18</v>
      </c>
      <c r="C314">
        <v>2</v>
      </c>
      <c r="D314" s="13">
        <f>VLOOKUP(C314,f_label_text!$A$2:$D$16,4,FALSE)</f>
        <v>245.704761904761</v>
      </c>
      <c r="E314" s="3" t="str">
        <f>VLOOKUP(C314,f_label_text!$A$1:$D$16,3,FALSE)</f>
        <v xml:space="preserve">2: Capacity and Resources       </v>
      </c>
      <c r="F314">
        <v>0.53200000000000003</v>
      </c>
      <c r="G314">
        <v>0.438</v>
      </c>
      <c r="H314">
        <v>0.48</v>
      </c>
      <c r="I314">
        <v>210</v>
      </c>
      <c r="J314">
        <v>0.48899999999999999</v>
      </c>
      <c r="K314">
        <v>0.41899999999999998</v>
      </c>
      <c r="L314">
        <v>0.45100000000000001</v>
      </c>
      <c r="M314" s="3">
        <f t="shared" si="33"/>
        <v>4.3000000000000038E-2</v>
      </c>
      <c r="N314" s="3">
        <f t="shared" si="33"/>
        <v>1.9000000000000017E-2</v>
      </c>
      <c r="O314" s="3">
        <f t="shared" si="33"/>
        <v>2.899999999999997E-2</v>
      </c>
      <c r="P314" s="6">
        <v>0.56799999999999995</v>
      </c>
      <c r="Q314" s="6">
        <v>0.54400000000000004</v>
      </c>
      <c r="R314" s="6">
        <v>0.55300000000000005</v>
      </c>
      <c r="S314" s="6">
        <v>0.64300000000000002</v>
      </c>
      <c r="T314" s="6">
        <v>0.64600000000000002</v>
      </c>
      <c r="U314" s="6">
        <v>0.64200000000000002</v>
      </c>
      <c r="V314" s="6">
        <v>0.64600000000000002</v>
      </c>
      <c r="W314" s="6">
        <f t="shared" si="34"/>
        <v>0</v>
      </c>
      <c r="X314" t="s">
        <v>69</v>
      </c>
      <c r="Y314" s="6" t="str">
        <f t="shared" si="32"/>
        <v>0.7</v>
      </c>
      <c r="Z314" t="str">
        <f t="shared" si="31"/>
        <v>syn</v>
      </c>
      <c r="AA314" t="s">
        <v>56</v>
      </c>
    </row>
    <row r="315" spans="1:28" hidden="1" x14ac:dyDescent="0.3">
      <c r="A315" s="3">
        <v>10</v>
      </c>
      <c r="B315" s="3" t="s">
        <v>18</v>
      </c>
      <c r="C315">
        <v>3</v>
      </c>
      <c r="D315" s="13">
        <f>VLOOKUP(C315,f_label_text!$A$2:$D$16,4,FALSE)</f>
        <v>245.38157894736801</v>
      </c>
      <c r="E315" s="3" t="str">
        <f>VLOOKUP(C315,f_label_text!$A$1:$D$16,3,FALSE)</f>
        <v xml:space="preserve">3: Morality                              </v>
      </c>
      <c r="F315">
        <v>0.52100000000000002</v>
      </c>
      <c r="G315">
        <v>0.48699999999999999</v>
      </c>
      <c r="H315">
        <v>0.503</v>
      </c>
      <c r="I315">
        <v>76</v>
      </c>
      <c r="J315">
        <v>0.56899999999999995</v>
      </c>
      <c r="K315">
        <v>0.48699999999999999</v>
      </c>
      <c r="L315">
        <v>0.52500000000000002</v>
      </c>
      <c r="M315" s="3">
        <f t="shared" si="33"/>
        <v>-4.7999999999999932E-2</v>
      </c>
      <c r="N315" s="3">
        <f t="shared" si="33"/>
        <v>0</v>
      </c>
      <c r="O315" s="3">
        <f t="shared" si="33"/>
        <v>-2.200000000000002E-2</v>
      </c>
      <c r="P315" s="6">
        <v>0.56799999999999995</v>
      </c>
      <c r="Q315" s="6">
        <v>0.54400000000000004</v>
      </c>
      <c r="R315" s="6">
        <v>0.55300000000000005</v>
      </c>
      <c r="S315" s="6">
        <v>0.64300000000000002</v>
      </c>
      <c r="T315" s="6">
        <v>0.64600000000000002</v>
      </c>
      <c r="U315" s="6">
        <v>0.64200000000000002</v>
      </c>
      <c r="V315" s="6">
        <v>0.64600000000000002</v>
      </c>
      <c r="W315" s="6">
        <f t="shared" si="34"/>
        <v>0</v>
      </c>
      <c r="X315" t="s">
        <v>69</v>
      </c>
      <c r="Y315" s="6" t="str">
        <f t="shared" si="32"/>
        <v>0.7</v>
      </c>
      <c r="Z315" t="str">
        <f t="shared" si="31"/>
        <v>syn</v>
      </c>
      <c r="AA315" t="s">
        <v>56</v>
      </c>
    </row>
    <row r="316" spans="1:28" hidden="1" x14ac:dyDescent="0.3">
      <c r="A316" s="3">
        <v>10</v>
      </c>
      <c r="B316" s="3" t="s">
        <v>18</v>
      </c>
      <c r="C316">
        <v>4</v>
      </c>
      <c r="D316" s="13">
        <f>VLOOKUP(C316,f_label_text!$A$2:$D$16,4,FALSE)</f>
        <v>251.148387096774</v>
      </c>
      <c r="E316" s="3" t="str">
        <f>VLOOKUP(C316,f_label_text!$A$1:$D$16,3,FALSE)</f>
        <v xml:space="preserve">4: Fairness and Equality          </v>
      </c>
      <c r="F316">
        <v>0.36299999999999999</v>
      </c>
      <c r="G316">
        <v>0.21299999999999999</v>
      </c>
      <c r="H316">
        <v>0.26800000000000002</v>
      </c>
      <c r="I316">
        <v>155</v>
      </c>
      <c r="J316">
        <v>0.309</v>
      </c>
      <c r="K316">
        <v>0.29699999999999999</v>
      </c>
      <c r="L316">
        <v>0.30299999999999999</v>
      </c>
      <c r="M316" s="3">
        <f t="shared" si="33"/>
        <v>5.3999999999999992E-2</v>
      </c>
      <c r="N316" s="3">
        <f t="shared" si="33"/>
        <v>-8.3999999999999991E-2</v>
      </c>
      <c r="O316" s="3">
        <f t="shared" si="33"/>
        <v>-3.4999999999999976E-2</v>
      </c>
      <c r="P316" s="6">
        <v>0.56799999999999995</v>
      </c>
      <c r="Q316" s="6">
        <v>0.54400000000000004</v>
      </c>
      <c r="R316" s="6">
        <v>0.55300000000000005</v>
      </c>
      <c r="S316" s="6">
        <v>0.64300000000000002</v>
      </c>
      <c r="T316" s="6">
        <v>0.64600000000000002</v>
      </c>
      <c r="U316" s="6">
        <v>0.64200000000000002</v>
      </c>
      <c r="V316" s="6">
        <v>0.64600000000000002</v>
      </c>
      <c r="W316" s="6">
        <f t="shared" si="34"/>
        <v>0</v>
      </c>
      <c r="X316" t="s">
        <v>69</v>
      </c>
      <c r="Y316" s="6" t="str">
        <f t="shared" si="32"/>
        <v>0.7</v>
      </c>
      <c r="Z316" t="str">
        <f t="shared" si="31"/>
        <v>syn</v>
      </c>
      <c r="AA316" t="s">
        <v>56</v>
      </c>
    </row>
    <row r="317" spans="1:28" hidden="1" x14ac:dyDescent="0.3">
      <c r="A317" s="3">
        <v>10</v>
      </c>
      <c r="B317" s="3" t="s">
        <v>18</v>
      </c>
      <c r="C317">
        <v>5</v>
      </c>
      <c r="D317" s="13">
        <f>VLOOKUP(C317,f_label_text!$A$2:$D$16,4,FALSE)</f>
        <v>242.47439916405401</v>
      </c>
      <c r="E317" s="3" t="str">
        <f>VLOOKUP(C317,f_label_text!$A$1:$D$16,3,FALSE)</f>
        <v xml:space="preserve">5: Legality Constitutionality Jurisdiction             </v>
      </c>
      <c r="F317">
        <v>0.69</v>
      </c>
      <c r="G317">
        <v>0.63800000000000001</v>
      </c>
      <c r="H317">
        <v>0.66300000000000003</v>
      </c>
      <c r="I317">
        <v>957</v>
      </c>
      <c r="J317">
        <v>0.68400000000000005</v>
      </c>
      <c r="K317">
        <v>0.61499999999999999</v>
      </c>
      <c r="L317">
        <v>0.64800000000000002</v>
      </c>
      <c r="M317" s="3">
        <f t="shared" si="33"/>
        <v>5.9999999999998943E-3</v>
      </c>
      <c r="N317" s="3">
        <f t="shared" si="33"/>
        <v>2.300000000000002E-2</v>
      </c>
      <c r="O317" s="3">
        <f t="shared" si="33"/>
        <v>1.5000000000000013E-2</v>
      </c>
      <c r="P317" s="6">
        <v>0.56799999999999995</v>
      </c>
      <c r="Q317" s="6">
        <v>0.54400000000000004</v>
      </c>
      <c r="R317" s="6">
        <v>0.55300000000000005</v>
      </c>
      <c r="S317" s="6">
        <v>0.64300000000000002</v>
      </c>
      <c r="T317" s="6">
        <v>0.64600000000000002</v>
      </c>
      <c r="U317" s="6">
        <v>0.64200000000000002</v>
      </c>
      <c r="V317" s="6">
        <v>0.64600000000000002</v>
      </c>
      <c r="W317" s="6">
        <f t="shared" si="34"/>
        <v>0</v>
      </c>
      <c r="X317" t="s">
        <v>69</v>
      </c>
      <c r="Y317" s="6" t="str">
        <f t="shared" si="32"/>
        <v>0.7</v>
      </c>
      <c r="Z317" t="str">
        <f t="shared" si="31"/>
        <v>syn</v>
      </c>
      <c r="AA317" t="s">
        <v>56</v>
      </c>
    </row>
    <row r="318" spans="1:28" hidden="1" x14ac:dyDescent="0.3">
      <c r="A318" s="3">
        <v>10</v>
      </c>
      <c r="B318" s="3" t="s">
        <v>18</v>
      </c>
      <c r="C318">
        <v>6</v>
      </c>
      <c r="D318" s="13">
        <f>VLOOKUP(C318,f_label_text!$A$2:$D$16,4,FALSE)</f>
        <v>246.642706131078</v>
      </c>
      <c r="E318" s="3" t="str">
        <f>VLOOKUP(C318,f_label_text!$A$1:$D$16,3,FALSE)</f>
        <v xml:space="preserve">6: Policy Prescription and Evaluation      </v>
      </c>
      <c r="F318">
        <v>0.36899999999999999</v>
      </c>
      <c r="G318">
        <v>0.41199999999999998</v>
      </c>
      <c r="H318">
        <v>0.38900000000000001</v>
      </c>
      <c r="I318">
        <v>473</v>
      </c>
      <c r="J318">
        <v>0.39900000000000002</v>
      </c>
      <c r="K318">
        <v>0.41199999999999998</v>
      </c>
      <c r="L318">
        <v>0.40500000000000003</v>
      </c>
      <c r="M318" s="3">
        <f t="shared" si="33"/>
        <v>-3.0000000000000027E-2</v>
      </c>
      <c r="N318" s="3">
        <f t="shared" si="33"/>
        <v>0</v>
      </c>
      <c r="O318" s="3">
        <f t="shared" si="33"/>
        <v>-1.6000000000000014E-2</v>
      </c>
      <c r="P318" s="6">
        <v>0.56799999999999995</v>
      </c>
      <c r="Q318" s="6">
        <v>0.54400000000000004</v>
      </c>
      <c r="R318" s="6">
        <v>0.55300000000000005</v>
      </c>
      <c r="S318" s="6">
        <v>0.64300000000000002</v>
      </c>
      <c r="T318" s="6">
        <v>0.64600000000000002</v>
      </c>
      <c r="U318" s="6">
        <v>0.64200000000000002</v>
      </c>
      <c r="V318" s="6">
        <v>0.64600000000000002</v>
      </c>
      <c r="W318" s="6">
        <f t="shared" si="34"/>
        <v>0</v>
      </c>
      <c r="X318" t="s">
        <v>69</v>
      </c>
      <c r="Y318" s="6" t="str">
        <f t="shared" si="32"/>
        <v>0.7</v>
      </c>
      <c r="Z318" t="str">
        <f t="shared" si="31"/>
        <v>syn</v>
      </c>
      <c r="AA318" t="s">
        <v>56</v>
      </c>
    </row>
    <row r="319" spans="1:28" hidden="1" x14ac:dyDescent="0.3">
      <c r="A319" s="3">
        <v>10</v>
      </c>
      <c r="B319" s="3" t="s">
        <v>18</v>
      </c>
      <c r="C319">
        <v>7</v>
      </c>
      <c r="D319" s="13">
        <f>VLOOKUP(C319,f_label_text!$A$2:$D$16,4,FALSE)</f>
        <v>235.05728518057199</v>
      </c>
      <c r="E319" s="3" t="str">
        <f>VLOOKUP(C319,f_label_text!$A$1:$D$16,3,FALSE)</f>
        <v xml:space="preserve">7: Crime and Punishment                  </v>
      </c>
      <c r="F319">
        <v>0.71399999999999997</v>
      </c>
      <c r="G319">
        <v>0.80900000000000005</v>
      </c>
      <c r="H319">
        <v>0.75800000000000001</v>
      </c>
      <c r="I319">
        <v>803</v>
      </c>
      <c r="J319">
        <v>0.72499999999999998</v>
      </c>
      <c r="K319">
        <v>0.78</v>
      </c>
      <c r="L319">
        <v>0.752</v>
      </c>
      <c r="M319" s="3">
        <f t="shared" si="33"/>
        <v>-1.100000000000001E-2</v>
      </c>
      <c r="N319" s="3">
        <f t="shared" si="33"/>
        <v>2.9000000000000026E-2</v>
      </c>
      <c r="O319" s="3">
        <f t="shared" si="33"/>
        <v>6.0000000000000053E-3</v>
      </c>
      <c r="P319" s="6">
        <v>0.56799999999999995</v>
      </c>
      <c r="Q319" s="6">
        <v>0.54400000000000004</v>
      </c>
      <c r="R319" s="6">
        <v>0.55300000000000005</v>
      </c>
      <c r="S319" s="6">
        <v>0.64300000000000002</v>
      </c>
      <c r="T319" s="6">
        <v>0.64600000000000002</v>
      </c>
      <c r="U319" s="6">
        <v>0.64200000000000002</v>
      </c>
      <c r="V319" s="6">
        <v>0.64600000000000002</v>
      </c>
      <c r="W319" s="6">
        <f t="shared" si="34"/>
        <v>0</v>
      </c>
      <c r="X319" t="s">
        <v>69</v>
      </c>
      <c r="Y319" s="6" t="str">
        <f t="shared" si="32"/>
        <v>0.7</v>
      </c>
      <c r="Z319" t="str">
        <f t="shared" si="31"/>
        <v>syn</v>
      </c>
      <c r="AA319" t="s">
        <v>56</v>
      </c>
    </row>
    <row r="320" spans="1:28" hidden="1" x14ac:dyDescent="0.3">
      <c r="A320" s="3">
        <v>10</v>
      </c>
      <c r="B320" s="3" t="s">
        <v>18</v>
      </c>
      <c r="C320">
        <v>8</v>
      </c>
      <c r="D320" s="13">
        <f>VLOOKUP(C320,f_label_text!$A$2:$D$16,4,FALSE)</f>
        <v>241.853146853146</v>
      </c>
      <c r="E320" s="3" t="str">
        <f>VLOOKUP(C320,f_label_text!$A$1:$D$16,3,FALSE)</f>
        <v xml:space="preserve">8: Security and Defence                  </v>
      </c>
      <c r="F320">
        <v>0.64</v>
      </c>
      <c r="G320">
        <v>0.59099999999999997</v>
      </c>
      <c r="H320">
        <v>0.61499999999999999</v>
      </c>
      <c r="I320">
        <v>286</v>
      </c>
      <c r="J320">
        <v>0.66200000000000003</v>
      </c>
      <c r="K320">
        <v>0.622</v>
      </c>
      <c r="L320">
        <v>0.64100000000000001</v>
      </c>
      <c r="M320" s="3">
        <f t="shared" si="33"/>
        <v>-2.200000000000002E-2</v>
      </c>
      <c r="N320" s="3">
        <f t="shared" si="33"/>
        <v>-3.1000000000000028E-2</v>
      </c>
      <c r="O320" s="3">
        <f t="shared" si="33"/>
        <v>-2.6000000000000023E-2</v>
      </c>
      <c r="P320" s="6">
        <v>0.56799999999999995</v>
      </c>
      <c r="Q320" s="6">
        <v>0.54400000000000004</v>
      </c>
      <c r="R320" s="6">
        <v>0.55300000000000005</v>
      </c>
      <c r="S320" s="6">
        <v>0.64300000000000002</v>
      </c>
      <c r="T320" s="6">
        <v>0.64600000000000002</v>
      </c>
      <c r="U320" s="6">
        <v>0.64200000000000002</v>
      </c>
      <c r="V320" s="6">
        <v>0.64600000000000002</v>
      </c>
      <c r="W320" s="6">
        <f t="shared" si="34"/>
        <v>0</v>
      </c>
      <c r="X320" t="s">
        <v>69</v>
      </c>
      <c r="Y320" s="6" t="str">
        <f t="shared" si="32"/>
        <v>0.7</v>
      </c>
      <c r="Z320" t="str">
        <f t="shared" ref="Z320:Z383" si="35">_xlfn.TEXTAFTER(X320,"_")</f>
        <v>syn</v>
      </c>
      <c r="AA320" t="s">
        <v>56</v>
      </c>
    </row>
    <row r="321" spans="1:27" hidden="1" x14ac:dyDescent="0.3">
      <c r="A321" s="3">
        <v>10</v>
      </c>
      <c r="B321" s="3" t="s">
        <v>18</v>
      </c>
      <c r="C321">
        <v>9</v>
      </c>
      <c r="D321" s="13">
        <f>VLOOKUP(C321,f_label_text!$A$2:$D$16,4,FALSE)</f>
        <v>247.91213389121299</v>
      </c>
      <c r="E321" s="3" t="str">
        <f>VLOOKUP(C321,f_label_text!$A$1:$D$16,3,FALSE)</f>
        <v xml:space="preserve">9: Health and Safety                   </v>
      </c>
      <c r="F321">
        <v>0.63400000000000001</v>
      </c>
      <c r="G321">
        <v>0.59399999999999997</v>
      </c>
      <c r="H321">
        <v>0.61299999999999999</v>
      </c>
      <c r="I321">
        <v>239</v>
      </c>
      <c r="J321">
        <v>0.65100000000000002</v>
      </c>
      <c r="K321">
        <v>0.65700000000000003</v>
      </c>
      <c r="L321">
        <v>0.65400000000000003</v>
      </c>
      <c r="M321" s="3">
        <f t="shared" si="33"/>
        <v>-1.7000000000000015E-2</v>
      </c>
      <c r="N321" s="3">
        <f t="shared" si="33"/>
        <v>-6.3000000000000056E-2</v>
      </c>
      <c r="O321" s="3">
        <f t="shared" si="33"/>
        <v>-4.1000000000000036E-2</v>
      </c>
      <c r="P321" s="6">
        <v>0.56799999999999995</v>
      </c>
      <c r="Q321" s="6">
        <v>0.54400000000000004</v>
      </c>
      <c r="R321" s="6">
        <v>0.55300000000000005</v>
      </c>
      <c r="S321" s="6">
        <v>0.64300000000000002</v>
      </c>
      <c r="T321" s="6">
        <v>0.64600000000000002</v>
      </c>
      <c r="U321" s="6">
        <v>0.64200000000000002</v>
      </c>
      <c r="V321" s="6">
        <v>0.64600000000000002</v>
      </c>
      <c r="W321" s="6">
        <f t="shared" si="34"/>
        <v>0</v>
      </c>
      <c r="X321" t="s">
        <v>69</v>
      </c>
      <c r="Y321" s="6" t="str">
        <f t="shared" si="32"/>
        <v>0.7</v>
      </c>
      <c r="Z321" t="str">
        <f t="shared" si="35"/>
        <v>syn</v>
      </c>
      <c r="AA321" t="s">
        <v>56</v>
      </c>
    </row>
    <row r="322" spans="1:27" hidden="1" x14ac:dyDescent="0.3">
      <c r="A322" s="3">
        <v>10</v>
      </c>
      <c r="B322" s="3" t="s">
        <v>18</v>
      </c>
      <c r="C322">
        <v>10</v>
      </c>
      <c r="D322" s="13">
        <f>VLOOKUP(C322,f_label_text!$A$2:$D$16,4,FALSE)</f>
        <v>253.40487804878001</v>
      </c>
      <c r="E322" s="3" t="str">
        <f>VLOOKUP(C322,f_label_text!$A$1:$D$16,3,FALSE)</f>
        <v xml:space="preserve">10: Quality of Life                     </v>
      </c>
      <c r="F322">
        <v>0.46899999999999997</v>
      </c>
      <c r="G322">
        <v>0.48799999999999999</v>
      </c>
      <c r="H322">
        <v>0.47799999999999998</v>
      </c>
      <c r="I322">
        <v>410</v>
      </c>
      <c r="J322">
        <v>0.47299999999999998</v>
      </c>
      <c r="K322">
        <v>0.53700000000000003</v>
      </c>
      <c r="L322">
        <v>0.503</v>
      </c>
      <c r="M322" s="3">
        <f t="shared" si="33"/>
        <v>-4.0000000000000036E-3</v>
      </c>
      <c r="N322" s="3">
        <f t="shared" si="33"/>
        <v>-4.9000000000000044E-2</v>
      </c>
      <c r="O322" s="3">
        <f t="shared" si="33"/>
        <v>-2.5000000000000022E-2</v>
      </c>
      <c r="P322" s="6">
        <v>0.56799999999999995</v>
      </c>
      <c r="Q322" s="6">
        <v>0.54400000000000004</v>
      </c>
      <c r="R322" s="6">
        <v>0.55300000000000005</v>
      </c>
      <c r="S322" s="6">
        <v>0.64300000000000002</v>
      </c>
      <c r="T322" s="6">
        <v>0.64600000000000002</v>
      </c>
      <c r="U322" s="6">
        <v>0.64200000000000002</v>
      </c>
      <c r="V322" s="6">
        <v>0.64600000000000002</v>
      </c>
      <c r="W322" s="6">
        <f t="shared" si="34"/>
        <v>0</v>
      </c>
      <c r="X322" t="s">
        <v>69</v>
      </c>
      <c r="Y322" s="6" t="str">
        <f t="shared" si="32"/>
        <v>0.7</v>
      </c>
      <c r="Z322" t="str">
        <f t="shared" si="35"/>
        <v>syn</v>
      </c>
      <c r="AA322" t="s">
        <v>56</v>
      </c>
    </row>
    <row r="323" spans="1:27" hidden="1" x14ac:dyDescent="0.3">
      <c r="A323" s="3">
        <v>10</v>
      </c>
      <c r="B323" s="3" t="s">
        <v>18</v>
      </c>
      <c r="C323">
        <v>11</v>
      </c>
      <c r="D323" s="13">
        <f>VLOOKUP(C323,f_label_text!$A$2:$D$16,4,FALSE)</f>
        <v>254.68525179856101</v>
      </c>
      <c r="E323" s="3" t="str">
        <f>VLOOKUP(C323,f_label_text!$A$1:$D$16,3,FALSE)</f>
        <v xml:space="preserve">11: Cultural Identity                     </v>
      </c>
      <c r="F323">
        <v>0.74099999999999999</v>
      </c>
      <c r="G323">
        <v>0.7</v>
      </c>
      <c r="H323">
        <v>0.72</v>
      </c>
      <c r="I323">
        <v>556</v>
      </c>
      <c r="J323">
        <v>0.78700000000000003</v>
      </c>
      <c r="K323">
        <v>0.68</v>
      </c>
      <c r="L323">
        <v>0.73</v>
      </c>
      <c r="M323" s="3">
        <f t="shared" si="33"/>
        <v>-4.6000000000000041E-2</v>
      </c>
      <c r="N323" s="3">
        <f t="shared" si="33"/>
        <v>1.9999999999999907E-2</v>
      </c>
      <c r="O323" s="3">
        <f t="shared" si="33"/>
        <v>-1.0000000000000009E-2</v>
      </c>
      <c r="P323" s="6">
        <v>0.56799999999999995</v>
      </c>
      <c r="Q323" s="6">
        <v>0.54400000000000004</v>
      </c>
      <c r="R323" s="6">
        <v>0.55300000000000005</v>
      </c>
      <c r="S323" s="6">
        <v>0.64300000000000002</v>
      </c>
      <c r="T323" s="6">
        <v>0.64600000000000002</v>
      </c>
      <c r="U323" s="6">
        <v>0.64200000000000002</v>
      </c>
      <c r="V323" s="6">
        <v>0.64600000000000002</v>
      </c>
      <c r="W323" s="6">
        <f t="shared" si="34"/>
        <v>0</v>
      </c>
      <c r="X323" t="s">
        <v>69</v>
      </c>
      <c r="Y323" s="6" t="str">
        <f t="shared" si="32"/>
        <v>0.7</v>
      </c>
      <c r="Z323" t="str">
        <f t="shared" si="35"/>
        <v>syn</v>
      </c>
      <c r="AA323" t="s">
        <v>56</v>
      </c>
    </row>
    <row r="324" spans="1:27" hidden="1" x14ac:dyDescent="0.3">
      <c r="A324" s="3">
        <v>10</v>
      </c>
      <c r="B324" s="3" t="s">
        <v>18</v>
      </c>
      <c r="C324">
        <v>12</v>
      </c>
      <c r="D324" s="13">
        <f>VLOOKUP(C324,f_label_text!$A$2:$D$16,4,FALSE)</f>
        <v>241.333333333333</v>
      </c>
      <c r="E324" s="3" t="str">
        <f>VLOOKUP(C324,f_label_text!$A$1:$D$16,3,FALSE)</f>
        <v xml:space="preserve">12: Public Sentiment                   </v>
      </c>
      <c r="F324">
        <v>0.64400000000000002</v>
      </c>
      <c r="G324">
        <v>0.626</v>
      </c>
      <c r="H324">
        <v>0.63500000000000001</v>
      </c>
      <c r="I324">
        <v>243</v>
      </c>
      <c r="J324">
        <v>0.61499999999999999</v>
      </c>
      <c r="K324">
        <v>0.69099999999999995</v>
      </c>
      <c r="L324">
        <v>0.65100000000000002</v>
      </c>
      <c r="M324" s="3">
        <f t="shared" si="33"/>
        <v>2.9000000000000026E-2</v>
      </c>
      <c r="N324" s="3">
        <f t="shared" si="33"/>
        <v>-6.4999999999999947E-2</v>
      </c>
      <c r="O324" s="3">
        <f t="shared" si="33"/>
        <v>-1.6000000000000014E-2</v>
      </c>
      <c r="P324" s="6">
        <v>0.56799999999999995</v>
      </c>
      <c r="Q324" s="6">
        <v>0.54400000000000004</v>
      </c>
      <c r="R324" s="6">
        <v>0.55300000000000005</v>
      </c>
      <c r="S324" s="6">
        <v>0.64300000000000002</v>
      </c>
      <c r="T324" s="6">
        <v>0.64600000000000002</v>
      </c>
      <c r="U324" s="6">
        <v>0.64200000000000002</v>
      </c>
      <c r="V324" s="6">
        <v>0.64600000000000002</v>
      </c>
      <c r="W324" s="6">
        <f t="shared" si="34"/>
        <v>0</v>
      </c>
      <c r="X324" t="s">
        <v>69</v>
      </c>
      <c r="Y324" s="6" t="str">
        <f t="shared" si="32"/>
        <v>0.7</v>
      </c>
      <c r="Z324" t="str">
        <f t="shared" si="35"/>
        <v>syn</v>
      </c>
      <c r="AA324" t="s">
        <v>56</v>
      </c>
    </row>
    <row r="325" spans="1:27" hidden="1" x14ac:dyDescent="0.3">
      <c r="A325" s="3">
        <v>10</v>
      </c>
      <c r="B325" s="3" t="s">
        <v>18</v>
      </c>
      <c r="C325">
        <v>13</v>
      </c>
      <c r="D325" s="13">
        <f>VLOOKUP(C325,f_label_text!$A$2:$D$16,4,FALSE)</f>
        <v>250.32301341589201</v>
      </c>
      <c r="E325" s="3" t="str">
        <f>VLOOKUP(C325,f_label_text!$A$1:$D$16,3,FALSE)</f>
        <v xml:space="preserve">13: Political                           </v>
      </c>
      <c r="F325">
        <v>0.74299999999999999</v>
      </c>
      <c r="G325">
        <v>0.82199999999999995</v>
      </c>
      <c r="H325">
        <v>0.78100000000000003</v>
      </c>
      <c r="I325">
        <v>969</v>
      </c>
      <c r="J325">
        <v>0.751</v>
      </c>
      <c r="K325">
        <v>0.81100000000000005</v>
      </c>
      <c r="L325">
        <v>0.78</v>
      </c>
      <c r="M325" s="3">
        <f t="shared" si="33"/>
        <v>-8.0000000000000071E-3</v>
      </c>
      <c r="N325" s="3">
        <f t="shared" si="33"/>
        <v>1.0999999999999899E-2</v>
      </c>
      <c r="O325" s="3">
        <f t="shared" si="33"/>
        <v>1.0000000000000009E-3</v>
      </c>
      <c r="P325" s="6">
        <v>0.56799999999999995</v>
      </c>
      <c r="Q325" s="6">
        <v>0.54400000000000004</v>
      </c>
      <c r="R325" s="6">
        <v>0.55300000000000005</v>
      </c>
      <c r="S325" s="6">
        <v>0.64300000000000002</v>
      </c>
      <c r="T325" s="6">
        <v>0.64600000000000002</v>
      </c>
      <c r="U325" s="6">
        <v>0.64200000000000002</v>
      </c>
      <c r="V325" s="6">
        <v>0.64600000000000002</v>
      </c>
      <c r="W325" s="6">
        <f t="shared" si="34"/>
        <v>0</v>
      </c>
      <c r="X325" t="s">
        <v>69</v>
      </c>
      <c r="Y325" s="6" t="str">
        <f t="shared" si="32"/>
        <v>0.7</v>
      </c>
      <c r="Z325" t="str">
        <f t="shared" si="35"/>
        <v>syn</v>
      </c>
      <c r="AA325" t="s">
        <v>56</v>
      </c>
    </row>
    <row r="326" spans="1:27" hidden="1" x14ac:dyDescent="0.3">
      <c r="A326" s="3">
        <v>10</v>
      </c>
      <c r="B326" s="3" t="s">
        <v>18</v>
      </c>
      <c r="C326">
        <v>14</v>
      </c>
      <c r="D326" s="13">
        <f>VLOOKUP(C326,f_label_text!$A$2:$D$16,4,FALSE)</f>
        <v>258.60606060606</v>
      </c>
      <c r="E326" s="3" t="str">
        <f>VLOOKUP(C326,f_label_text!$A$1:$D$16,3,FALSE)</f>
        <v>14: External Regulation and Reputation</v>
      </c>
      <c r="F326">
        <v>0.79500000000000004</v>
      </c>
      <c r="G326">
        <v>0.67400000000000004</v>
      </c>
      <c r="H326">
        <v>0.73</v>
      </c>
      <c r="I326">
        <v>132</v>
      </c>
      <c r="J326">
        <v>0.76300000000000001</v>
      </c>
      <c r="K326">
        <v>0.68200000000000005</v>
      </c>
      <c r="L326">
        <v>0.72</v>
      </c>
      <c r="M326" s="3">
        <f t="shared" si="33"/>
        <v>3.2000000000000028E-2</v>
      </c>
      <c r="N326" s="3">
        <f t="shared" si="33"/>
        <v>-8.0000000000000071E-3</v>
      </c>
      <c r="O326" s="3">
        <f t="shared" si="33"/>
        <v>1.0000000000000009E-2</v>
      </c>
      <c r="P326" s="6">
        <v>0.56799999999999995</v>
      </c>
      <c r="Q326" s="6">
        <v>0.54400000000000004</v>
      </c>
      <c r="R326" s="6">
        <v>0.55300000000000005</v>
      </c>
      <c r="S326" s="6">
        <v>0.64300000000000002</v>
      </c>
      <c r="T326" s="6">
        <v>0.64600000000000002</v>
      </c>
      <c r="U326" s="6">
        <v>0.64200000000000002</v>
      </c>
      <c r="V326" s="6">
        <v>0.64600000000000002</v>
      </c>
      <c r="W326" s="6">
        <f t="shared" si="34"/>
        <v>0</v>
      </c>
      <c r="X326" t="s">
        <v>69</v>
      </c>
      <c r="Y326" s="6" t="str">
        <f t="shared" si="32"/>
        <v>0.7</v>
      </c>
      <c r="Z326" t="str">
        <f t="shared" si="35"/>
        <v>syn</v>
      </c>
      <c r="AA326" t="s">
        <v>56</v>
      </c>
    </row>
    <row r="327" spans="1:27" hidden="1" x14ac:dyDescent="0.3">
      <c r="A327" s="6">
        <v>11</v>
      </c>
      <c r="B327" s="6" t="s">
        <v>18</v>
      </c>
      <c r="C327" s="6">
        <v>0</v>
      </c>
      <c r="D327" s="13">
        <f>VLOOKUP(C327,f_label_text!$A$2:$D$16,4,FALSE)</f>
        <v>255.2</v>
      </c>
      <c r="E327" s="3" t="str">
        <f>VLOOKUP(C327,f_label_text!$A$1:$D$16,3,FALSE)</f>
        <v xml:space="preserve">0: Other     </v>
      </c>
      <c r="F327" s="6">
        <v>0</v>
      </c>
      <c r="G327" s="6">
        <v>0</v>
      </c>
      <c r="H327" s="6">
        <v>0</v>
      </c>
      <c r="I327" s="6">
        <v>10</v>
      </c>
      <c r="J327" s="6">
        <v>0</v>
      </c>
      <c r="K327" s="6">
        <v>0</v>
      </c>
      <c r="L327" s="6">
        <v>0</v>
      </c>
      <c r="M327" s="6">
        <f t="shared" si="33"/>
        <v>0</v>
      </c>
      <c r="N327" s="6">
        <f t="shared" si="33"/>
        <v>0</v>
      </c>
      <c r="O327" s="6">
        <f t="shared" si="33"/>
        <v>0</v>
      </c>
      <c r="P327" s="6">
        <v>0.57699999999999996</v>
      </c>
      <c r="Q327" s="6">
        <v>0.54700000000000004</v>
      </c>
      <c r="R327" s="6">
        <v>0.55900000000000005</v>
      </c>
      <c r="S327" s="6">
        <v>0.63700000000000001</v>
      </c>
      <c r="T327" s="6">
        <v>0.64600000000000002</v>
      </c>
      <c r="U327" s="6">
        <v>0.64</v>
      </c>
      <c r="V327" s="6">
        <v>0.64600000000000002</v>
      </c>
      <c r="W327" s="6">
        <f t="shared" si="34"/>
        <v>0</v>
      </c>
      <c r="X327" s="6" t="s">
        <v>70</v>
      </c>
      <c r="Y327" s="6" t="str">
        <f t="shared" si="32"/>
        <v>0.9</v>
      </c>
      <c r="Z327" t="str">
        <f t="shared" si="35"/>
        <v>syn</v>
      </c>
      <c r="AA327" t="s">
        <v>56</v>
      </c>
    </row>
    <row r="328" spans="1:27" hidden="1" x14ac:dyDescent="0.3">
      <c r="A328" s="3">
        <v>11</v>
      </c>
      <c r="B328" s="3" t="s">
        <v>18</v>
      </c>
      <c r="C328">
        <v>1</v>
      </c>
      <c r="D328" s="13">
        <f>VLOOKUP(C328,f_label_text!$A$2:$D$16,4,FALSE)</f>
        <v>247.38164251207701</v>
      </c>
      <c r="E328" s="3" t="str">
        <f>VLOOKUP(C328,f_label_text!$A$1:$D$16,3,FALSE)</f>
        <v xml:space="preserve">1: Economic                      </v>
      </c>
      <c r="F328">
        <v>0.69799999999999995</v>
      </c>
      <c r="G328">
        <v>0.64700000000000002</v>
      </c>
      <c r="H328">
        <v>0.67200000000000004</v>
      </c>
      <c r="I328">
        <v>414</v>
      </c>
      <c r="J328">
        <v>0.65200000000000002</v>
      </c>
      <c r="K328">
        <v>0.66900000000000004</v>
      </c>
      <c r="L328">
        <v>0.66</v>
      </c>
      <c r="M328" s="3">
        <f t="shared" si="33"/>
        <v>4.599999999999993E-2</v>
      </c>
      <c r="N328" s="3">
        <f t="shared" si="33"/>
        <v>-2.200000000000002E-2</v>
      </c>
      <c r="O328" s="3">
        <f t="shared" si="33"/>
        <v>1.2000000000000011E-2</v>
      </c>
      <c r="P328" s="6">
        <v>0.57699999999999996</v>
      </c>
      <c r="Q328" s="6">
        <v>0.54700000000000004</v>
      </c>
      <c r="R328" s="6">
        <v>0.55900000000000005</v>
      </c>
      <c r="S328" s="6">
        <v>0.63700000000000001</v>
      </c>
      <c r="T328" s="6">
        <v>0.64600000000000002</v>
      </c>
      <c r="U328" s="6">
        <v>0.64</v>
      </c>
      <c r="V328" s="6">
        <v>0.64600000000000002</v>
      </c>
      <c r="W328" s="6">
        <f t="shared" si="34"/>
        <v>0</v>
      </c>
      <c r="X328" t="s">
        <v>70</v>
      </c>
      <c r="Y328" s="6" t="str">
        <f t="shared" ref="Y328:Y391" si="36">MID(X328, SEARCH("=", X328)+1, SEARCH("_", X328) - SEARCH("=", X328) -1)</f>
        <v>0.9</v>
      </c>
      <c r="Z328" t="str">
        <f t="shared" si="35"/>
        <v>syn</v>
      </c>
      <c r="AA328" t="s">
        <v>56</v>
      </c>
    </row>
    <row r="329" spans="1:27" hidden="1" x14ac:dyDescent="0.3">
      <c r="A329" s="3">
        <v>11</v>
      </c>
      <c r="B329" s="3" t="s">
        <v>18</v>
      </c>
      <c r="C329">
        <v>2</v>
      </c>
      <c r="D329" s="13">
        <f>VLOOKUP(C329,f_label_text!$A$2:$D$16,4,FALSE)</f>
        <v>245.704761904761</v>
      </c>
      <c r="E329" s="3" t="str">
        <f>VLOOKUP(C329,f_label_text!$A$1:$D$16,3,FALSE)</f>
        <v xml:space="preserve">2: Capacity and Resources       </v>
      </c>
      <c r="F329">
        <v>0.50900000000000001</v>
      </c>
      <c r="G329">
        <v>0.41</v>
      </c>
      <c r="H329">
        <v>0.45400000000000001</v>
      </c>
      <c r="I329">
        <v>210</v>
      </c>
      <c r="J329">
        <v>0.48899999999999999</v>
      </c>
      <c r="K329">
        <v>0.41899999999999998</v>
      </c>
      <c r="L329">
        <v>0.45100000000000001</v>
      </c>
      <c r="M329" s="3">
        <f t="shared" si="33"/>
        <v>2.0000000000000018E-2</v>
      </c>
      <c r="N329" s="3">
        <f t="shared" si="33"/>
        <v>-9.000000000000008E-3</v>
      </c>
      <c r="O329" s="3">
        <f t="shared" si="33"/>
        <v>3.0000000000000027E-3</v>
      </c>
      <c r="P329" s="6">
        <v>0.57699999999999996</v>
      </c>
      <c r="Q329" s="6">
        <v>0.54700000000000004</v>
      </c>
      <c r="R329" s="6">
        <v>0.55900000000000005</v>
      </c>
      <c r="S329" s="6">
        <v>0.63700000000000001</v>
      </c>
      <c r="T329" s="6">
        <v>0.64600000000000002</v>
      </c>
      <c r="U329" s="6">
        <v>0.64</v>
      </c>
      <c r="V329" s="6">
        <v>0.64600000000000002</v>
      </c>
      <c r="W329" s="6">
        <f t="shared" si="34"/>
        <v>0</v>
      </c>
      <c r="X329" t="s">
        <v>70</v>
      </c>
      <c r="Y329" s="6" t="str">
        <f t="shared" si="36"/>
        <v>0.9</v>
      </c>
      <c r="Z329" t="str">
        <f t="shared" si="35"/>
        <v>syn</v>
      </c>
      <c r="AA329" t="s">
        <v>56</v>
      </c>
    </row>
    <row r="330" spans="1:27" hidden="1" x14ac:dyDescent="0.3">
      <c r="A330" s="3">
        <v>11</v>
      </c>
      <c r="B330" s="3" t="s">
        <v>18</v>
      </c>
      <c r="C330">
        <v>3</v>
      </c>
      <c r="D330" s="13">
        <f>VLOOKUP(C330,f_label_text!$A$2:$D$16,4,FALSE)</f>
        <v>245.38157894736801</v>
      </c>
      <c r="E330" s="3" t="str">
        <f>VLOOKUP(C330,f_label_text!$A$1:$D$16,3,FALSE)</f>
        <v xml:space="preserve">3: Morality                              </v>
      </c>
      <c r="F330">
        <v>0.59399999999999997</v>
      </c>
      <c r="G330">
        <v>0.5</v>
      </c>
      <c r="H330">
        <v>0.54300000000000004</v>
      </c>
      <c r="I330">
        <v>76</v>
      </c>
      <c r="J330">
        <v>0.56899999999999995</v>
      </c>
      <c r="K330">
        <v>0.48699999999999999</v>
      </c>
      <c r="L330">
        <v>0.52500000000000002</v>
      </c>
      <c r="M330" s="3">
        <f t="shared" si="33"/>
        <v>2.5000000000000022E-2</v>
      </c>
      <c r="N330" s="3">
        <f t="shared" si="33"/>
        <v>1.3000000000000012E-2</v>
      </c>
      <c r="O330" s="3">
        <f t="shared" si="33"/>
        <v>1.8000000000000016E-2</v>
      </c>
      <c r="P330" s="6">
        <v>0.57699999999999996</v>
      </c>
      <c r="Q330" s="6">
        <v>0.54700000000000004</v>
      </c>
      <c r="R330" s="6">
        <v>0.55900000000000005</v>
      </c>
      <c r="S330" s="6">
        <v>0.63700000000000001</v>
      </c>
      <c r="T330" s="6">
        <v>0.64600000000000002</v>
      </c>
      <c r="U330" s="6">
        <v>0.64</v>
      </c>
      <c r="V330" s="6">
        <v>0.64600000000000002</v>
      </c>
      <c r="W330" s="6">
        <f t="shared" si="34"/>
        <v>0</v>
      </c>
      <c r="X330" t="s">
        <v>70</v>
      </c>
      <c r="Y330" s="6" t="str">
        <f t="shared" si="36"/>
        <v>0.9</v>
      </c>
      <c r="Z330" t="str">
        <f t="shared" si="35"/>
        <v>syn</v>
      </c>
      <c r="AA330" t="s">
        <v>56</v>
      </c>
    </row>
    <row r="331" spans="1:27" hidden="1" x14ac:dyDescent="0.3">
      <c r="A331" s="3">
        <v>11</v>
      </c>
      <c r="B331" s="3" t="s">
        <v>18</v>
      </c>
      <c r="C331">
        <v>4</v>
      </c>
      <c r="D331" s="13">
        <f>VLOOKUP(C331,f_label_text!$A$2:$D$16,4,FALSE)</f>
        <v>251.148387096774</v>
      </c>
      <c r="E331" s="3" t="str">
        <f>VLOOKUP(C331,f_label_text!$A$1:$D$16,3,FALSE)</f>
        <v xml:space="preserve">4: Fairness and Equality          </v>
      </c>
      <c r="F331">
        <v>0.36</v>
      </c>
      <c r="G331">
        <v>0.20599999999999999</v>
      </c>
      <c r="H331">
        <v>0.26200000000000001</v>
      </c>
      <c r="I331">
        <v>155</v>
      </c>
      <c r="J331">
        <v>0.309</v>
      </c>
      <c r="K331">
        <v>0.29699999999999999</v>
      </c>
      <c r="L331">
        <v>0.30299999999999999</v>
      </c>
      <c r="M331" s="3">
        <f t="shared" si="33"/>
        <v>5.099999999999999E-2</v>
      </c>
      <c r="N331" s="3">
        <f t="shared" si="33"/>
        <v>-9.0999999999999998E-2</v>
      </c>
      <c r="O331" s="3">
        <f t="shared" si="33"/>
        <v>-4.0999999999999981E-2</v>
      </c>
      <c r="P331" s="6">
        <v>0.57699999999999996</v>
      </c>
      <c r="Q331" s="6">
        <v>0.54700000000000004</v>
      </c>
      <c r="R331" s="6">
        <v>0.55900000000000005</v>
      </c>
      <c r="S331" s="6">
        <v>0.63700000000000001</v>
      </c>
      <c r="T331" s="6">
        <v>0.64600000000000002</v>
      </c>
      <c r="U331" s="6">
        <v>0.64</v>
      </c>
      <c r="V331" s="6">
        <v>0.64600000000000002</v>
      </c>
      <c r="W331" s="6">
        <f t="shared" si="34"/>
        <v>0</v>
      </c>
      <c r="X331" t="s">
        <v>70</v>
      </c>
      <c r="Y331" s="6" t="str">
        <f t="shared" si="36"/>
        <v>0.9</v>
      </c>
      <c r="Z331" t="str">
        <f t="shared" si="35"/>
        <v>syn</v>
      </c>
      <c r="AA331" t="s">
        <v>56</v>
      </c>
    </row>
    <row r="332" spans="1:27" hidden="1" x14ac:dyDescent="0.3">
      <c r="A332" s="3">
        <v>11</v>
      </c>
      <c r="B332" s="3" t="s">
        <v>18</v>
      </c>
      <c r="C332">
        <v>5</v>
      </c>
      <c r="D332" s="13">
        <f>VLOOKUP(C332,f_label_text!$A$2:$D$16,4,FALSE)</f>
        <v>242.47439916405401</v>
      </c>
      <c r="E332" s="3" t="str">
        <f>VLOOKUP(C332,f_label_text!$A$1:$D$16,3,FALSE)</f>
        <v xml:space="preserve">5: Legality Constitutionality Jurisdiction             </v>
      </c>
      <c r="F332">
        <v>0.63700000000000001</v>
      </c>
      <c r="G332">
        <v>0.65900000000000003</v>
      </c>
      <c r="H332">
        <v>0.64800000000000002</v>
      </c>
      <c r="I332">
        <v>957</v>
      </c>
      <c r="J332">
        <v>0.68400000000000005</v>
      </c>
      <c r="K332">
        <v>0.61499999999999999</v>
      </c>
      <c r="L332">
        <v>0.64800000000000002</v>
      </c>
      <c r="M332" s="3">
        <f t="shared" si="33"/>
        <v>-4.7000000000000042E-2</v>
      </c>
      <c r="N332" s="3">
        <f t="shared" si="33"/>
        <v>4.4000000000000039E-2</v>
      </c>
      <c r="O332" s="3">
        <f t="shared" si="33"/>
        <v>0</v>
      </c>
      <c r="P332" s="6">
        <v>0.57699999999999996</v>
      </c>
      <c r="Q332" s="6">
        <v>0.54700000000000004</v>
      </c>
      <c r="R332" s="6">
        <v>0.55900000000000005</v>
      </c>
      <c r="S332" s="6">
        <v>0.63700000000000001</v>
      </c>
      <c r="T332" s="6">
        <v>0.64600000000000002</v>
      </c>
      <c r="U332" s="6">
        <v>0.64</v>
      </c>
      <c r="V332" s="6">
        <v>0.64600000000000002</v>
      </c>
      <c r="W332" s="6">
        <f t="shared" si="34"/>
        <v>0</v>
      </c>
      <c r="X332" t="s">
        <v>70</v>
      </c>
      <c r="Y332" s="6" t="str">
        <f t="shared" si="36"/>
        <v>0.9</v>
      </c>
      <c r="Z332" t="str">
        <f t="shared" si="35"/>
        <v>syn</v>
      </c>
      <c r="AA332" t="s">
        <v>56</v>
      </c>
    </row>
    <row r="333" spans="1:27" hidden="1" x14ac:dyDescent="0.3">
      <c r="A333" s="3">
        <v>11</v>
      </c>
      <c r="B333" s="3" t="s">
        <v>18</v>
      </c>
      <c r="C333">
        <v>6</v>
      </c>
      <c r="D333" s="13">
        <f>VLOOKUP(C333,f_label_text!$A$2:$D$16,4,FALSE)</f>
        <v>246.642706131078</v>
      </c>
      <c r="E333" s="3" t="str">
        <f>VLOOKUP(C333,f_label_text!$A$1:$D$16,3,FALSE)</f>
        <v xml:space="preserve">6: Policy Prescription and Evaluation      </v>
      </c>
      <c r="F333">
        <v>0.43099999999999999</v>
      </c>
      <c r="G333">
        <v>0.39100000000000001</v>
      </c>
      <c r="H333">
        <v>0.41</v>
      </c>
      <c r="I333">
        <v>473</v>
      </c>
      <c r="J333">
        <v>0.39900000000000002</v>
      </c>
      <c r="K333">
        <v>0.41199999999999998</v>
      </c>
      <c r="L333">
        <v>0.40500000000000003</v>
      </c>
      <c r="M333" s="3">
        <f t="shared" si="33"/>
        <v>3.1999999999999973E-2</v>
      </c>
      <c r="N333" s="3">
        <f t="shared" si="33"/>
        <v>-2.0999999999999963E-2</v>
      </c>
      <c r="O333" s="3">
        <f t="shared" si="33"/>
        <v>4.9999999999999489E-3</v>
      </c>
      <c r="P333" s="6">
        <v>0.57699999999999996</v>
      </c>
      <c r="Q333" s="6">
        <v>0.54700000000000004</v>
      </c>
      <c r="R333" s="6">
        <v>0.55900000000000005</v>
      </c>
      <c r="S333" s="6">
        <v>0.63700000000000001</v>
      </c>
      <c r="T333" s="6">
        <v>0.64600000000000002</v>
      </c>
      <c r="U333" s="6">
        <v>0.64</v>
      </c>
      <c r="V333" s="6">
        <v>0.64600000000000002</v>
      </c>
      <c r="W333" s="6">
        <f t="shared" si="34"/>
        <v>0</v>
      </c>
      <c r="X333" t="s">
        <v>70</v>
      </c>
      <c r="Y333" s="6" t="str">
        <f t="shared" si="36"/>
        <v>0.9</v>
      </c>
      <c r="Z333" t="str">
        <f t="shared" si="35"/>
        <v>syn</v>
      </c>
      <c r="AA333" t="s">
        <v>56</v>
      </c>
    </row>
    <row r="334" spans="1:27" hidden="1" x14ac:dyDescent="0.3">
      <c r="A334" s="3">
        <v>11</v>
      </c>
      <c r="B334" s="3" t="s">
        <v>18</v>
      </c>
      <c r="C334">
        <v>7</v>
      </c>
      <c r="D334" s="13">
        <f>VLOOKUP(C334,f_label_text!$A$2:$D$16,4,FALSE)</f>
        <v>235.05728518057199</v>
      </c>
      <c r="E334" s="3" t="str">
        <f>VLOOKUP(C334,f_label_text!$A$1:$D$16,3,FALSE)</f>
        <v xml:space="preserve">7: Crime and Punishment                  </v>
      </c>
      <c r="F334">
        <v>0.68100000000000005</v>
      </c>
      <c r="G334">
        <v>0.78200000000000003</v>
      </c>
      <c r="H334">
        <v>0.72799999999999998</v>
      </c>
      <c r="I334">
        <v>803</v>
      </c>
      <c r="J334">
        <v>0.72499999999999998</v>
      </c>
      <c r="K334">
        <v>0.78</v>
      </c>
      <c r="L334">
        <v>0.752</v>
      </c>
      <c r="M334" s="3">
        <f t="shared" si="33"/>
        <v>-4.3999999999999928E-2</v>
      </c>
      <c r="N334" s="3">
        <f t="shared" si="33"/>
        <v>2.0000000000000018E-3</v>
      </c>
      <c r="O334" s="3">
        <f t="shared" si="33"/>
        <v>-2.4000000000000021E-2</v>
      </c>
      <c r="P334" s="6">
        <v>0.57699999999999996</v>
      </c>
      <c r="Q334" s="6">
        <v>0.54700000000000004</v>
      </c>
      <c r="R334" s="6">
        <v>0.55900000000000005</v>
      </c>
      <c r="S334" s="6">
        <v>0.63700000000000001</v>
      </c>
      <c r="T334" s="6">
        <v>0.64600000000000002</v>
      </c>
      <c r="U334" s="6">
        <v>0.64</v>
      </c>
      <c r="V334" s="6">
        <v>0.64600000000000002</v>
      </c>
      <c r="W334" s="6">
        <f t="shared" si="34"/>
        <v>0</v>
      </c>
      <c r="X334" t="s">
        <v>70</v>
      </c>
      <c r="Y334" s="6" t="str">
        <f t="shared" si="36"/>
        <v>0.9</v>
      </c>
      <c r="Z334" t="str">
        <f t="shared" si="35"/>
        <v>syn</v>
      </c>
      <c r="AA334" t="s">
        <v>56</v>
      </c>
    </row>
    <row r="335" spans="1:27" hidden="1" x14ac:dyDescent="0.3">
      <c r="A335" s="3">
        <v>11</v>
      </c>
      <c r="B335" s="3" t="s">
        <v>18</v>
      </c>
      <c r="C335">
        <v>8</v>
      </c>
      <c r="D335" s="13">
        <f>VLOOKUP(C335,f_label_text!$A$2:$D$16,4,FALSE)</f>
        <v>241.853146853146</v>
      </c>
      <c r="E335" s="3" t="str">
        <f>VLOOKUP(C335,f_label_text!$A$1:$D$16,3,FALSE)</f>
        <v xml:space="preserve">8: Security and Defence                  </v>
      </c>
      <c r="F335">
        <v>0.64600000000000002</v>
      </c>
      <c r="G335">
        <v>0.61199999999999999</v>
      </c>
      <c r="H335">
        <v>0.628</v>
      </c>
      <c r="I335">
        <v>286</v>
      </c>
      <c r="J335">
        <v>0.66200000000000003</v>
      </c>
      <c r="K335">
        <v>0.622</v>
      </c>
      <c r="L335">
        <v>0.64100000000000001</v>
      </c>
      <c r="M335" s="3">
        <f t="shared" si="33"/>
        <v>-1.6000000000000014E-2</v>
      </c>
      <c r="N335" s="3">
        <f t="shared" si="33"/>
        <v>-1.0000000000000009E-2</v>
      </c>
      <c r="O335" s="3">
        <f t="shared" si="33"/>
        <v>-1.3000000000000012E-2</v>
      </c>
      <c r="P335" s="6">
        <v>0.57699999999999996</v>
      </c>
      <c r="Q335" s="6">
        <v>0.54700000000000004</v>
      </c>
      <c r="R335" s="6">
        <v>0.55900000000000005</v>
      </c>
      <c r="S335" s="6">
        <v>0.63700000000000001</v>
      </c>
      <c r="T335" s="6">
        <v>0.64600000000000002</v>
      </c>
      <c r="U335" s="6">
        <v>0.64</v>
      </c>
      <c r="V335" s="6">
        <v>0.64600000000000002</v>
      </c>
      <c r="W335" s="6">
        <f t="shared" si="34"/>
        <v>0</v>
      </c>
      <c r="X335" t="s">
        <v>70</v>
      </c>
      <c r="Y335" s="6" t="str">
        <f t="shared" si="36"/>
        <v>0.9</v>
      </c>
      <c r="Z335" t="str">
        <f t="shared" si="35"/>
        <v>syn</v>
      </c>
      <c r="AA335" t="s">
        <v>56</v>
      </c>
    </row>
    <row r="336" spans="1:27" hidden="1" x14ac:dyDescent="0.3">
      <c r="A336" s="3">
        <v>11</v>
      </c>
      <c r="B336" s="3" t="s">
        <v>18</v>
      </c>
      <c r="C336">
        <v>9</v>
      </c>
      <c r="D336" s="13">
        <f>VLOOKUP(C336,f_label_text!$A$2:$D$16,4,FALSE)</f>
        <v>247.91213389121299</v>
      </c>
      <c r="E336" s="3" t="str">
        <f>VLOOKUP(C336,f_label_text!$A$1:$D$16,3,FALSE)</f>
        <v xml:space="preserve">9: Health and Safety                   </v>
      </c>
      <c r="F336">
        <v>0.67600000000000005</v>
      </c>
      <c r="G336">
        <v>0.628</v>
      </c>
      <c r="H336">
        <v>0.65100000000000002</v>
      </c>
      <c r="I336">
        <v>239</v>
      </c>
      <c r="J336">
        <v>0.65100000000000002</v>
      </c>
      <c r="K336">
        <v>0.65700000000000003</v>
      </c>
      <c r="L336">
        <v>0.65400000000000003</v>
      </c>
      <c r="M336" s="3">
        <f t="shared" si="33"/>
        <v>2.5000000000000022E-2</v>
      </c>
      <c r="N336" s="3">
        <f t="shared" si="33"/>
        <v>-2.9000000000000026E-2</v>
      </c>
      <c r="O336" s="3">
        <f t="shared" si="33"/>
        <v>-3.0000000000000027E-3</v>
      </c>
      <c r="P336" s="6">
        <v>0.57699999999999996</v>
      </c>
      <c r="Q336" s="6">
        <v>0.54700000000000004</v>
      </c>
      <c r="R336" s="6">
        <v>0.55900000000000005</v>
      </c>
      <c r="S336" s="6">
        <v>0.63700000000000001</v>
      </c>
      <c r="T336" s="6">
        <v>0.64600000000000002</v>
      </c>
      <c r="U336" s="6">
        <v>0.64</v>
      </c>
      <c r="V336" s="6">
        <v>0.64600000000000002</v>
      </c>
      <c r="W336" s="6">
        <f t="shared" si="34"/>
        <v>0</v>
      </c>
      <c r="X336" t="s">
        <v>70</v>
      </c>
      <c r="Y336" s="6" t="str">
        <f t="shared" si="36"/>
        <v>0.9</v>
      </c>
      <c r="Z336" t="str">
        <f t="shared" si="35"/>
        <v>syn</v>
      </c>
      <c r="AA336" t="s">
        <v>56</v>
      </c>
    </row>
    <row r="337" spans="1:28" hidden="1" x14ac:dyDescent="0.3">
      <c r="A337" s="3">
        <v>11</v>
      </c>
      <c r="B337" s="3" t="s">
        <v>18</v>
      </c>
      <c r="C337">
        <v>10</v>
      </c>
      <c r="D337" s="13">
        <f>VLOOKUP(C337,f_label_text!$A$2:$D$16,4,FALSE)</f>
        <v>253.40487804878001</v>
      </c>
      <c r="E337" s="3" t="str">
        <f>VLOOKUP(C337,f_label_text!$A$1:$D$16,3,FALSE)</f>
        <v xml:space="preserve">10: Quality of Life                     </v>
      </c>
      <c r="F337">
        <v>0.499</v>
      </c>
      <c r="G337">
        <v>0.48299999999999998</v>
      </c>
      <c r="H337">
        <v>0.49099999999999999</v>
      </c>
      <c r="I337">
        <v>410</v>
      </c>
      <c r="J337">
        <v>0.47299999999999998</v>
      </c>
      <c r="K337">
        <v>0.53700000000000003</v>
      </c>
      <c r="L337">
        <v>0.503</v>
      </c>
      <c r="M337" s="3">
        <f t="shared" si="33"/>
        <v>2.6000000000000023E-2</v>
      </c>
      <c r="N337" s="3">
        <f t="shared" si="33"/>
        <v>-5.4000000000000048E-2</v>
      </c>
      <c r="O337" s="3">
        <f t="shared" si="33"/>
        <v>-1.2000000000000011E-2</v>
      </c>
      <c r="P337" s="6">
        <v>0.57699999999999996</v>
      </c>
      <c r="Q337" s="6">
        <v>0.54700000000000004</v>
      </c>
      <c r="R337" s="6">
        <v>0.55900000000000005</v>
      </c>
      <c r="S337" s="6">
        <v>0.63700000000000001</v>
      </c>
      <c r="T337" s="6">
        <v>0.64600000000000002</v>
      </c>
      <c r="U337" s="6">
        <v>0.64</v>
      </c>
      <c r="V337" s="6">
        <v>0.64600000000000002</v>
      </c>
      <c r="W337" s="6">
        <f t="shared" si="34"/>
        <v>0</v>
      </c>
      <c r="X337" t="s">
        <v>70</v>
      </c>
      <c r="Y337" s="6" t="str">
        <f t="shared" si="36"/>
        <v>0.9</v>
      </c>
      <c r="Z337" t="str">
        <f t="shared" si="35"/>
        <v>syn</v>
      </c>
      <c r="AA337" t="s">
        <v>56</v>
      </c>
    </row>
    <row r="338" spans="1:28" hidden="1" x14ac:dyDescent="0.3">
      <c r="A338" s="3">
        <v>11</v>
      </c>
      <c r="B338" s="3" t="s">
        <v>18</v>
      </c>
      <c r="C338">
        <v>11</v>
      </c>
      <c r="D338" s="13">
        <f>VLOOKUP(C338,f_label_text!$A$2:$D$16,4,FALSE)</f>
        <v>254.68525179856101</v>
      </c>
      <c r="E338" s="3" t="str">
        <f>VLOOKUP(C338,f_label_text!$A$1:$D$16,3,FALSE)</f>
        <v xml:space="preserve">11: Cultural Identity                     </v>
      </c>
      <c r="F338">
        <v>0.71599999999999997</v>
      </c>
      <c r="G338">
        <v>0.71199999999999997</v>
      </c>
      <c r="H338">
        <v>0.71399999999999997</v>
      </c>
      <c r="I338">
        <v>556</v>
      </c>
      <c r="J338">
        <v>0.78700000000000003</v>
      </c>
      <c r="K338">
        <v>0.68</v>
      </c>
      <c r="L338">
        <v>0.73</v>
      </c>
      <c r="M338" s="3">
        <f t="shared" si="33"/>
        <v>-7.1000000000000063E-2</v>
      </c>
      <c r="N338" s="3">
        <f t="shared" si="33"/>
        <v>3.1999999999999917E-2</v>
      </c>
      <c r="O338" s="3">
        <f t="shared" si="33"/>
        <v>-1.6000000000000014E-2</v>
      </c>
      <c r="P338" s="6">
        <v>0.57699999999999996</v>
      </c>
      <c r="Q338" s="6">
        <v>0.54700000000000004</v>
      </c>
      <c r="R338" s="6">
        <v>0.55900000000000005</v>
      </c>
      <c r="S338" s="6">
        <v>0.63700000000000001</v>
      </c>
      <c r="T338" s="6">
        <v>0.64600000000000002</v>
      </c>
      <c r="U338" s="6">
        <v>0.64</v>
      </c>
      <c r="V338" s="6">
        <v>0.64600000000000002</v>
      </c>
      <c r="W338" s="6">
        <f t="shared" si="34"/>
        <v>0</v>
      </c>
      <c r="X338" t="s">
        <v>70</v>
      </c>
      <c r="Y338" s="6" t="str">
        <f t="shared" si="36"/>
        <v>0.9</v>
      </c>
      <c r="Z338" t="str">
        <f t="shared" si="35"/>
        <v>syn</v>
      </c>
      <c r="AA338" t="s">
        <v>56</v>
      </c>
    </row>
    <row r="339" spans="1:28" hidden="1" x14ac:dyDescent="0.3">
      <c r="A339" s="3">
        <v>11</v>
      </c>
      <c r="B339" s="3" t="s">
        <v>18</v>
      </c>
      <c r="C339">
        <v>12</v>
      </c>
      <c r="D339" s="13">
        <f>VLOOKUP(C339,f_label_text!$A$2:$D$16,4,FALSE)</f>
        <v>241.333333333333</v>
      </c>
      <c r="E339" s="3" t="str">
        <f>VLOOKUP(C339,f_label_text!$A$1:$D$16,3,FALSE)</f>
        <v xml:space="preserve">12: Public Sentiment                   </v>
      </c>
      <c r="F339">
        <v>0.64600000000000002</v>
      </c>
      <c r="G339">
        <v>0.64600000000000002</v>
      </c>
      <c r="H339">
        <v>0.64600000000000002</v>
      </c>
      <c r="I339">
        <v>243</v>
      </c>
      <c r="J339">
        <v>0.61499999999999999</v>
      </c>
      <c r="K339">
        <v>0.69099999999999995</v>
      </c>
      <c r="L339">
        <v>0.65100000000000002</v>
      </c>
      <c r="M339" s="3">
        <f t="shared" si="33"/>
        <v>3.1000000000000028E-2</v>
      </c>
      <c r="N339" s="3">
        <f t="shared" si="33"/>
        <v>-4.4999999999999929E-2</v>
      </c>
      <c r="O339" s="3">
        <f t="shared" si="33"/>
        <v>-5.0000000000000044E-3</v>
      </c>
      <c r="P339" s="6">
        <v>0.57699999999999996</v>
      </c>
      <c r="Q339" s="6">
        <v>0.54700000000000004</v>
      </c>
      <c r="R339" s="6">
        <v>0.55900000000000005</v>
      </c>
      <c r="S339" s="6">
        <v>0.63700000000000001</v>
      </c>
      <c r="T339" s="6">
        <v>0.64600000000000002</v>
      </c>
      <c r="U339" s="6">
        <v>0.64</v>
      </c>
      <c r="V339" s="6">
        <v>0.64600000000000002</v>
      </c>
      <c r="W339" s="6">
        <f t="shared" si="34"/>
        <v>0</v>
      </c>
      <c r="X339" t="s">
        <v>70</v>
      </c>
      <c r="Y339" s="6" t="str">
        <f t="shared" si="36"/>
        <v>0.9</v>
      </c>
      <c r="Z339" t="str">
        <f t="shared" si="35"/>
        <v>syn</v>
      </c>
      <c r="AA339" t="s">
        <v>56</v>
      </c>
    </row>
    <row r="340" spans="1:28" hidden="1" x14ac:dyDescent="0.3">
      <c r="A340" s="3">
        <v>11</v>
      </c>
      <c r="B340" s="3" t="s">
        <v>18</v>
      </c>
      <c r="C340">
        <v>13</v>
      </c>
      <c r="D340" s="13">
        <f>VLOOKUP(C340,f_label_text!$A$2:$D$16,4,FALSE)</f>
        <v>250.32301341589201</v>
      </c>
      <c r="E340" s="3" t="str">
        <f>VLOOKUP(C340,f_label_text!$A$1:$D$16,3,FALSE)</f>
        <v xml:space="preserve">13: Political                           </v>
      </c>
      <c r="F340">
        <v>0.73099999999999998</v>
      </c>
      <c r="G340">
        <v>0.81899999999999995</v>
      </c>
      <c r="H340">
        <v>0.77300000000000002</v>
      </c>
      <c r="I340">
        <v>969</v>
      </c>
      <c r="J340">
        <v>0.751</v>
      </c>
      <c r="K340">
        <v>0.81100000000000005</v>
      </c>
      <c r="L340">
        <v>0.78</v>
      </c>
      <c r="M340" s="3">
        <f t="shared" si="33"/>
        <v>-2.0000000000000018E-2</v>
      </c>
      <c r="N340" s="3">
        <f t="shared" si="33"/>
        <v>7.9999999999998961E-3</v>
      </c>
      <c r="O340" s="3">
        <f t="shared" si="33"/>
        <v>-7.0000000000000062E-3</v>
      </c>
      <c r="P340" s="6">
        <v>0.57699999999999996</v>
      </c>
      <c r="Q340" s="6">
        <v>0.54700000000000004</v>
      </c>
      <c r="R340" s="6">
        <v>0.55900000000000005</v>
      </c>
      <c r="S340" s="6">
        <v>0.63700000000000001</v>
      </c>
      <c r="T340" s="6">
        <v>0.64600000000000002</v>
      </c>
      <c r="U340" s="6">
        <v>0.64</v>
      </c>
      <c r="V340" s="6">
        <v>0.64600000000000002</v>
      </c>
      <c r="W340" s="6">
        <f t="shared" si="34"/>
        <v>0</v>
      </c>
      <c r="X340" t="s">
        <v>70</v>
      </c>
      <c r="Y340" s="6" t="str">
        <f t="shared" si="36"/>
        <v>0.9</v>
      </c>
      <c r="Z340" t="str">
        <f t="shared" si="35"/>
        <v>syn</v>
      </c>
      <c r="AA340" t="s">
        <v>56</v>
      </c>
    </row>
    <row r="341" spans="1:28" hidden="1" x14ac:dyDescent="0.3">
      <c r="A341" s="3">
        <v>11</v>
      </c>
      <c r="B341" s="3" t="s">
        <v>18</v>
      </c>
      <c r="C341">
        <v>14</v>
      </c>
      <c r="D341" s="13">
        <f>VLOOKUP(C341,f_label_text!$A$2:$D$16,4,FALSE)</f>
        <v>258.60606060606</v>
      </c>
      <c r="E341" s="3" t="str">
        <f>VLOOKUP(C341,f_label_text!$A$1:$D$16,3,FALSE)</f>
        <v>14: External Regulation and Reputation</v>
      </c>
      <c r="F341">
        <v>0.83199999999999996</v>
      </c>
      <c r="G341">
        <v>0.71199999999999997</v>
      </c>
      <c r="H341">
        <v>0.76700000000000002</v>
      </c>
      <c r="I341">
        <v>132</v>
      </c>
      <c r="J341">
        <v>0.76300000000000001</v>
      </c>
      <c r="K341">
        <v>0.68200000000000005</v>
      </c>
      <c r="L341">
        <v>0.72</v>
      </c>
      <c r="M341" s="3">
        <f t="shared" si="33"/>
        <v>6.899999999999995E-2</v>
      </c>
      <c r="N341" s="3">
        <f t="shared" si="33"/>
        <v>2.9999999999999916E-2</v>
      </c>
      <c r="O341" s="3">
        <f t="shared" si="33"/>
        <v>4.7000000000000042E-2</v>
      </c>
      <c r="P341" s="6">
        <v>0.57699999999999996</v>
      </c>
      <c r="Q341" s="6">
        <v>0.54700000000000004</v>
      </c>
      <c r="R341" s="6">
        <v>0.55900000000000005</v>
      </c>
      <c r="S341" s="6">
        <v>0.63700000000000001</v>
      </c>
      <c r="T341" s="6">
        <v>0.64600000000000002</v>
      </c>
      <c r="U341" s="6">
        <v>0.64</v>
      </c>
      <c r="V341" s="6">
        <v>0.64600000000000002</v>
      </c>
      <c r="W341" s="6">
        <f t="shared" si="34"/>
        <v>0</v>
      </c>
      <c r="X341" t="s">
        <v>70</v>
      </c>
      <c r="Y341" s="6" t="str">
        <f t="shared" si="36"/>
        <v>0.9</v>
      </c>
      <c r="Z341" t="str">
        <f t="shared" si="35"/>
        <v>syn</v>
      </c>
      <c r="AA341" t="s">
        <v>56</v>
      </c>
    </row>
    <row r="342" spans="1:28" hidden="1" x14ac:dyDescent="0.3">
      <c r="A342" s="3">
        <v>11</v>
      </c>
      <c r="B342" s="3" t="s">
        <v>18</v>
      </c>
      <c r="C342">
        <v>0</v>
      </c>
      <c r="D342" s="13">
        <f>VLOOKUP(C342,f_label_text!$A$2:$D$16,4,FALSE)</f>
        <v>255.2</v>
      </c>
      <c r="E342" s="3" t="str">
        <f>VLOOKUP(C342,f_label_text!$A$1:$D$16,3,FALSE)</f>
        <v xml:space="preserve">0: Other     </v>
      </c>
      <c r="F342">
        <v>0</v>
      </c>
      <c r="G342">
        <v>0</v>
      </c>
      <c r="H342">
        <v>0</v>
      </c>
      <c r="I342">
        <v>10</v>
      </c>
      <c r="J342" s="6">
        <v>0</v>
      </c>
      <c r="K342" s="6">
        <v>0</v>
      </c>
      <c r="L342" s="6">
        <v>0</v>
      </c>
      <c r="M342" s="3">
        <f t="shared" ref="M342:O378" si="37">F342-J342</f>
        <v>0</v>
      </c>
      <c r="N342" s="3">
        <f t="shared" si="37"/>
        <v>0</v>
      </c>
      <c r="O342" s="3">
        <f t="shared" si="37"/>
        <v>0</v>
      </c>
      <c r="P342">
        <v>0.56699999999999995</v>
      </c>
      <c r="Q342">
        <v>0.55700000000000005</v>
      </c>
      <c r="R342">
        <v>0.56100000000000005</v>
      </c>
      <c r="S342">
        <v>0.65100000000000002</v>
      </c>
      <c r="T342">
        <v>0.64800000000000002</v>
      </c>
      <c r="U342">
        <v>0.64800000000000002</v>
      </c>
      <c r="V342" s="6">
        <v>0.64800000000000002</v>
      </c>
      <c r="W342" s="6">
        <f t="shared" si="34"/>
        <v>2.0000000000000018E-3</v>
      </c>
      <c r="X342" s="6" t="s">
        <v>72</v>
      </c>
      <c r="Y342" s="6" t="str">
        <f t="shared" si="36"/>
        <v>0.1</v>
      </c>
      <c r="Z342" t="str">
        <f t="shared" si="35"/>
        <v>bt</v>
      </c>
      <c r="AA342" t="s">
        <v>35</v>
      </c>
      <c r="AB342">
        <v>0</v>
      </c>
    </row>
    <row r="343" spans="1:28" hidden="1" x14ac:dyDescent="0.3">
      <c r="A343" s="3">
        <v>11</v>
      </c>
      <c r="B343" s="3" t="s">
        <v>18</v>
      </c>
      <c r="C343">
        <v>1</v>
      </c>
      <c r="D343" s="13">
        <f>VLOOKUP(C343,f_label_text!$A$2:$D$16,4,FALSE)</f>
        <v>247.38164251207701</v>
      </c>
      <c r="E343" s="3" t="str">
        <f>VLOOKUP(C343,f_label_text!$A$1:$D$16,3,FALSE)</f>
        <v xml:space="preserve">1: Economic                      </v>
      </c>
      <c r="F343">
        <v>0.66200000000000003</v>
      </c>
      <c r="G343">
        <v>0.66700000000000004</v>
      </c>
      <c r="H343">
        <v>0.66400000000000003</v>
      </c>
      <c r="I343">
        <v>414</v>
      </c>
      <c r="J343">
        <v>0.65200000000000002</v>
      </c>
      <c r="K343">
        <v>0.66900000000000004</v>
      </c>
      <c r="L343">
        <v>0.66</v>
      </c>
      <c r="M343" s="3">
        <f t="shared" si="37"/>
        <v>1.0000000000000009E-2</v>
      </c>
      <c r="N343" s="3">
        <f t="shared" si="37"/>
        <v>-2.0000000000000018E-3</v>
      </c>
      <c r="O343" s="3">
        <f t="shared" si="37"/>
        <v>4.0000000000000036E-3</v>
      </c>
      <c r="P343">
        <v>0.56699999999999995</v>
      </c>
      <c r="Q343">
        <v>0.55700000000000005</v>
      </c>
      <c r="R343">
        <v>0.56100000000000005</v>
      </c>
      <c r="S343">
        <v>0.65100000000000002</v>
      </c>
      <c r="T343">
        <v>0.64800000000000002</v>
      </c>
      <c r="U343">
        <v>0.64800000000000002</v>
      </c>
      <c r="V343" s="6">
        <v>0.64800000000000002</v>
      </c>
      <c r="W343" s="6">
        <f t="shared" si="34"/>
        <v>2.0000000000000018E-3</v>
      </c>
      <c r="X343" t="s">
        <v>72</v>
      </c>
      <c r="Y343" s="6" t="str">
        <f t="shared" si="36"/>
        <v>0.1</v>
      </c>
      <c r="Z343" t="str">
        <f t="shared" si="35"/>
        <v>bt</v>
      </c>
      <c r="AA343" t="s">
        <v>35</v>
      </c>
      <c r="AB343">
        <v>276</v>
      </c>
    </row>
    <row r="344" spans="1:28" hidden="1" x14ac:dyDescent="0.3">
      <c r="A344" s="3">
        <v>11</v>
      </c>
      <c r="B344" s="3" t="s">
        <v>18</v>
      </c>
      <c r="C344">
        <v>2</v>
      </c>
      <c r="D344" s="13">
        <f>VLOOKUP(C344,f_label_text!$A$2:$D$16,4,FALSE)</f>
        <v>245.704761904761</v>
      </c>
      <c r="E344" s="3" t="str">
        <f>VLOOKUP(C344,f_label_text!$A$1:$D$16,3,FALSE)</f>
        <v xml:space="preserve">2: Capacity and Resources       </v>
      </c>
      <c r="F344">
        <v>0.45800000000000002</v>
      </c>
      <c r="G344">
        <v>0.46700000000000003</v>
      </c>
      <c r="H344">
        <v>0.46200000000000002</v>
      </c>
      <c r="I344">
        <v>210</v>
      </c>
      <c r="J344">
        <v>0.48899999999999999</v>
      </c>
      <c r="K344">
        <v>0.41899999999999998</v>
      </c>
      <c r="L344">
        <v>0.45100000000000001</v>
      </c>
      <c r="M344" s="3">
        <f t="shared" si="37"/>
        <v>-3.0999999999999972E-2</v>
      </c>
      <c r="N344" s="3">
        <f t="shared" si="37"/>
        <v>4.8000000000000043E-2</v>
      </c>
      <c r="O344" s="3">
        <f t="shared" si="37"/>
        <v>1.100000000000001E-2</v>
      </c>
      <c r="P344">
        <v>0.56699999999999995</v>
      </c>
      <c r="Q344">
        <v>0.55700000000000005</v>
      </c>
      <c r="R344">
        <v>0.56100000000000005</v>
      </c>
      <c r="S344">
        <v>0.65100000000000002</v>
      </c>
      <c r="T344">
        <v>0.64800000000000002</v>
      </c>
      <c r="U344">
        <v>0.64800000000000002</v>
      </c>
      <c r="V344" s="6">
        <v>0.64800000000000002</v>
      </c>
      <c r="W344" s="6">
        <f t="shared" si="34"/>
        <v>2.0000000000000018E-3</v>
      </c>
      <c r="X344" t="s">
        <v>72</v>
      </c>
      <c r="Y344" s="6" t="str">
        <f t="shared" si="36"/>
        <v>0.1</v>
      </c>
      <c r="Z344" t="str">
        <f t="shared" si="35"/>
        <v>bt</v>
      </c>
      <c r="AA344" t="s">
        <v>35</v>
      </c>
      <c r="AB344">
        <v>98</v>
      </c>
    </row>
    <row r="345" spans="1:28" hidden="1" x14ac:dyDescent="0.3">
      <c r="A345" s="3">
        <v>11</v>
      </c>
      <c r="B345" s="3" t="s">
        <v>18</v>
      </c>
      <c r="C345">
        <v>3</v>
      </c>
      <c r="D345" s="13">
        <f>VLOOKUP(C345,f_label_text!$A$2:$D$16,4,FALSE)</f>
        <v>245.38157894736801</v>
      </c>
      <c r="E345" s="3" t="str">
        <f>VLOOKUP(C345,f_label_text!$A$1:$D$16,3,FALSE)</f>
        <v xml:space="preserve">3: Morality                              </v>
      </c>
      <c r="F345">
        <v>0.54200000000000004</v>
      </c>
      <c r="G345">
        <v>0.51300000000000001</v>
      </c>
      <c r="H345">
        <v>0.52700000000000002</v>
      </c>
      <c r="I345">
        <v>76</v>
      </c>
      <c r="J345">
        <v>0.56899999999999995</v>
      </c>
      <c r="K345">
        <v>0.48699999999999999</v>
      </c>
      <c r="L345">
        <v>0.52500000000000002</v>
      </c>
      <c r="M345" s="3">
        <f t="shared" si="37"/>
        <v>-2.6999999999999913E-2</v>
      </c>
      <c r="N345" s="3">
        <f t="shared" si="37"/>
        <v>2.6000000000000023E-2</v>
      </c>
      <c r="O345" s="3">
        <f t="shared" si="37"/>
        <v>2.0000000000000018E-3</v>
      </c>
      <c r="P345">
        <v>0.56699999999999995</v>
      </c>
      <c r="Q345">
        <v>0.55700000000000005</v>
      </c>
      <c r="R345">
        <v>0.56100000000000005</v>
      </c>
      <c r="S345">
        <v>0.65100000000000002</v>
      </c>
      <c r="T345">
        <v>0.64800000000000002</v>
      </c>
      <c r="U345">
        <v>0.64800000000000002</v>
      </c>
      <c r="V345" s="6">
        <v>0.64800000000000002</v>
      </c>
      <c r="W345" s="6">
        <f t="shared" si="34"/>
        <v>2.0000000000000018E-3</v>
      </c>
      <c r="X345" t="s">
        <v>72</v>
      </c>
      <c r="Y345" s="6" t="str">
        <f t="shared" si="36"/>
        <v>0.1</v>
      </c>
      <c r="Z345" t="str">
        <f t="shared" si="35"/>
        <v>bt</v>
      </c>
      <c r="AA345" t="s">
        <v>35</v>
      </c>
      <c r="AB345">
        <v>39</v>
      </c>
    </row>
    <row r="346" spans="1:28" hidden="1" x14ac:dyDescent="0.3">
      <c r="A346" s="3">
        <v>11</v>
      </c>
      <c r="B346" s="3" t="s">
        <v>18</v>
      </c>
      <c r="C346">
        <v>4</v>
      </c>
      <c r="D346" s="13">
        <f>VLOOKUP(C346,f_label_text!$A$2:$D$16,4,FALSE)</f>
        <v>251.148387096774</v>
      </c>
      <c r="E346" s="3" t="str">
        <f>VLOOKUP(C346,f_label_text!$A$1:$D$16,3,FALSE)</f>
        <v xml:space="preserve">4: Fairness and Equality          </v>
      </c>
      <c r="F346">
        <v>0.27800000000000002</v>
      </c>
      <c r="G346">
        <v>0.25800000000000001</v>
      </c>
      <c r="H346">
        <v>0.26800000000000002</v>
      </c>
      <c r="I346">
        <v>155</v>
      </c>
      <c r="J346">
        <v>0.309</v>
      </c>
      <c r="K346">
        <v>0.29699999999999999</v>
      </c>
      <c r="L346">
        <v>0.30299999999999999</v>
      </c>
      <c r="M346" s="3">
        <f t="shared" si="37"/>
        <v>-3.0999999999999972E-2</v>
      </c>
      <c r="N346" s="3">
        <f t="shared" si="37"/>
        <v>-3.8999999999999979E-2</v>
      </c>
      <c r="O346" s="3">
        <f t="shared" si="37"/>
        <v>-3.4999999999999976E-2</v>
      </c>
      <c r="P346">
        <v>0.56699999999999995</v>
      </c>
      <c r="Q346">
        <v>0.55700000000000005</v>
      </c>
      <c r="R346">
        <v>0.56100000000000005</v>
      </c>
      <c r="S346">
        <v>0.65100000000000002</v>
      </c>
      <c r="T346">
        <v>0.64800000000000002</v>
      </c>
      <c r="U346">
        <v>0.64800000000000002</v>
      </c>
      <c r="V346" s="6">
        <v>0.64800000000000002</v>
      </c>
      <c r="W346" s="6">
        <f t="shared" si="34"/>
        <v>2.0000000000000018E-3</v>
      </c>
      <c r="X346" t="s">
        <v>72</v>
      </c>
      <c r="Y346" s="6" t="str">
        <f t="shared" si="36"/>
        <v>0.1</v>
      </c>
      <c r="Z346" t="str">
        <f t="shared" si="35"/>
        <v>bt</v>
      </c>
      <c r="AA346" t="s">
        <v>35</v>
      </c>
      <c r="AB346">
        <v>40</v>
      </c>
    </row>
    <row r="347" spans="1:28" hidden="1" x14ac:dyDescent="0.3">
      <c r="A347" s="3">
        <v>11</v>
      </c>
      <c r="B347" s="3" t="s">
        <v>18</v>
      </c>
      <c r="C347">
        <v>5</v>
      </c>
      <c r="D347" s="13">
        <f>VLOOKUP(C347,f_label_text!$A$2:$D$16,4,FALSE)</f>
        <v>242.47439916405401</v>
      </c>
      <c r="E347" s="3" t="str">
        <f>VLOOKUP(C347,f_label_text!$A$1:$D$16,3,FALSE)</f>
        <v xml:space="preserve">5: Legality Constitutionality Jurisdiction             </v>
      </c>
      <c r="F347">
        <v>0.70399999999999996</v>
      </c>
      <c r="G347">
        <v>0.625</v>
      </c>
      <c r="H347">
        <v>0.66200000000000003</v>
      </c>
      <c r="I347">
        <v>957</v>
      </c>
      <c r="J347">
        <v>0.68400000000000005</v>
      </c>
      <c r="K347">
        <v>0.61499999999999999</v>
      </c>
      <c r="L347">
        <v>0.64800000000000002</v>
      </c>
      <c r="M347" s="3">
        <f t="shared" si="37"/>
        <v>1.9999999999999907E-2</v>
      </c>
      <c r="N347" s="3">
        <f t="shared" si="37"/>
        <v>1.0000000000000009E-2</v>
      </c>
      <c r="O347" s="3">
        <f t="shared" si="37"/>
        <v>1.4000000000000012E-2</v>
      </c>
      <c r="P347">
        <v>0.56699999999999995</v>
      </c>
      <c r="Q347">
        <v>0.55700000000000005</v>
      </c>
      <c r="R347">
        <v>0.56100000000000005</v>
      </c>
      <c r="S347">
        <v>0.65100000000000002</v>
      </c>
      <c r="T347">
        <v>0.64800000000000002</v>
      </c>
      <c r="U347">
        <v>0.64800000000000002</v>
      </c>
      <c r="V347" s="6">
        <v>0.64800000000000002</v>
      </c>
      <c r="W347" s="6">
        <f t="shared" si="34"/>
        <v>2.0000000000000018E-3</v>
      </c>
      <c r="X347" t="s">
        <v>72</v>
      </c>
      <c r="Y347" s="6" t="str">
        <f t="shared" si="36"/>
        <v>0.1</v>
      </c>
      <c r="Z347" t="str">
        <f t="shared" si="35"/>
        <v>bt</v>
      </c>
      <c r="AA347" t="s">
        <v>35</v>
      </c>
      <c r="AB347">
        <v>598</v>
      </c>
    </row>
    <row r="348" spans="1:28" hidden="1" x14ac:dyDescent="0.3">
      <c r="A348" s="3">
        <v>11</v>
      </c>
      <c r="B348" s="3" t="s">
        <v>18</v>
      </c>
      <c r="C348">
        <v>6</v>
      </c>
      <c r="D348" s="13">
        <f>VLOOKUP(C348,f_label_text!$A$2:$D$16,4,FALSE)</f>
        <v>246.642706131078</v>
      </c>
      <c r="E348" s="3" t="str">
        <f>VLOOKUP(C348,f_label_text!$A$1:$D$16,3,FALSE)</f>
        <v xml:space="preserve">6: Policy Prescription and Evaluation      </v>
      </c>
      <c r="F348">
        <v>0.39600000000000002</v>
      </c>
      <c r="G348">
        <v>0.45500000000000002</v>
      </c>
      <c r="H348">
        <v>0.42299999999999999</v>
      </c>
      <c r="I348">
        <v>473</v>
      </c>
      <c r="J348">
        <v>0.39900000000000002</v>
      </c>
      <c r="K348">
        <v>0.41199999999999998</v>
      </c>
      <c r="L348">
        <v>0.40500000000000003</v>
      </c>
      <c r="M348" s="3">
        <f t="shared" si="37"/>
        <v>-3.0000000000000027E-3</v>
      </c>
      <c r="N348" s="3">
        <f t="shared" si="37"/>
        <v>4.3000000000000038E-2</v>
      </c>
      <c r="O348" s="3">
        <f t="shared" si="37"/>
        <v>1.799999999999996E-2</v>
      </c>
      <c r="P348">
        <v>0.56699999999999995</v>
      </c>
      <c r="Q348">
        <v>0.55700000000000005</v>
      </c>
      <c r="R348">
        <v>0.56100000000000005</v>
      </c>
      <c r="S348">
        <v>0.65100000000000002</v>
      </c>
      <c r="T348">
        <v>0.64800000000000002</v>
      </c>
      <c r="U348">
        <v>0.64800000000000002</v>
      </c>
      <c r="V348" s="6">
        <v>0.64800000000000002</v>
      </c>
      <c r="W348" s="6">
        <f t="shared" si="34"/>
        <v>2.0000000000000018E-3</v>
      </c>
      <c r="X348" t="s">
        <v>72</v>
      </c>
      <c r="Y348" s="6" t="str">
        <f t="shared" si="36"/>
        <v>0.1</v>
      </c>
      <c r="Z348" t="str">
        <f t="shared" si="35"/>
        <v>bt</v>
      </c>
      <c r="AA348" t="s">
        <v>35</v>
      </c>
      <c r="AB348">
        <v>215</v>
      </c>
    </row>
    <row r="349" spans="1:28" hidden="1" x14ac:dyDescent="0.3">
      <c r="A349" s="3">
        <v>11</v>
      </c>
      <c r="B349" s="3" t="s">
        <v>18</v>
      </c>
      <c r="C349">
        <v>7</v>
      </c>
      <c r="D349" s="13">
        <f>VLOOKUP(C349,f_label_text!$A$2:$D$16,4,FALSE)</f>
        <v>235.05728518057199</v>
      </c>
      <c r="E349" s="3" t="str">
        <f>VLOOKUP(C349,f_label_text!$A$1:$D$16,3,FALSE)</f>
        <v xml:space="preserve">7: Crime and Punishment                  </v>
      </c>
      <c r="F349">
        <v>0.73799999999999999</v>
      </c>
      <c r="G349">
        <v>0.79200000000000004</v>
      </c>
      <c r="H349">
        <v>0.76400000000000001</v>
      </c>
      <c r="I349">
        <v>803</v>
      </c>
      <c r="J349">
        <v>0.72499999999999998</v>
      </c>
      <c r="K349">
        <v>0.78</v>
      </c>
      <c r="L349">
        <v>0.752</v>
      </c>
      <c r="M349" s="3">
        <f t="shared" si="37"/>
        <v>1.3000000000000012E-2</v>
      </c>
      <c r="N349" s="3">
        <f t="shared" si="37"/>
        <v>1.2000000000000011E-2</v>
      </c>
      <c r="O349" s="3">
        <f t="shared" si="37"/>
        <v>1.2000000000000011E-2</v>
      </c>
      <c r="P349">
        <v>0.56699999999999995</v>
      </c>
      <c r="Q349">
        <v>0.55700000000000005</v>
      </c>
      <c r="R349">
        <v>0.56100000000000005</v>
      </c>
      <c r="S349">
        <v>0.65100000000000002</v>
      </c>
      <c r="T349">
        <v>0.64800000000000002</v>
      </c>
      <c r="U349">
        <v>0.64800000000000002</v>
      </c>
      <c r="V349" s="6">
        <v>0.64800000000000002</v>
      </c>
      <c r="W349" s="6">
        <f t="shared" si="34"/>
        <v>2.0000000000000018E-3</v>
      </c>
      <c r="X349" t="s">
        <v>72</v>
      </c>
      <c r="Y349" s="6" t="str">
        <f t="shared" si="36"/>
        <v>0.1</v>
      </c>
      <c r="Z349" t="str">
        <f t="shared" si="35"/>
        <v>bt</v>
      </c>
      <c r="AA349" t="s">
        <v>35</v>
      </c>
      <c r="AB349">
        <v>636</v>
      </c>
    </row>
    <row r="350" spans="1:28" hidden="1" x14ac:dyDescent="0.3">
      <c r="A350" s="3">
        <v>11</v>
      </c>
      <c r="B350" s="3" t="s">
        <v>18</v>
      </c>
      <c r="C350">
        <v>8</v>
      </c>
      <c r="D350" s="13">
        <f>VLOOKUP(C350,f_label_text!$A$2:$D$16,4,FALSE)</f>
        <v>241.853146853146</v>
      </c>
      <c r="E350" s="3" t="str">
        <f>VLOOKUP(C350,f_label_text!$A$1:$D$16,3,FALSE)</f>
        <v xml:space="preserve">8: Security and Defence                  </v>
      </c>
      <c r="F350">
        <v>0.627</v>
      </c>
      <c r="G350">
        <v>0.622</v>
      </c>
      <c r="H350">
        <v>0.625</v>
      </c>
      <c r="I350">
        <v>286</v>
      </c>
      <c r="J350">
        <v>0.66200000000000003</v>
      </c>
      <c r="K350">
        <v>0.622</v>
      </c>
      <c r="L350">
        <v>0.64100000000000001</v>
      </c>
      <c r="M350" s="3">
        <f t="shared" si="37"/>
        <v>-3.5000000000000031E-2</v>
      </c>
      <c r="N350" s="3">
        <f t="shared" si="37"/>
        <v>0</v>
      </c>
      <c r="O350" s="3">
        <f t="shared" si="37"/>
        <v>-1.6000000000000014E-2</v>
      </c>
      <c r="P350">
        <v>0.56699999999999995</v>
      </c>
      <c r="Q350">
        <v>0.55700000000000005</v>
      </c>
      <c r="R350">
        <v>0.56100000000000005</v>
      </c>
      <c r="S350">
        <v>0.65100000000000002</v>
      </c>
      <c r="T350">
        <v>0.64800000000000002</v>
      </c>
      <c r="U350">
        <v>0.64800000000000002</v>
      </c>
      <c r="V350" s="6">
        <v>0.64800000000000002</v>
      </c>
      <c r="W350" s="6">
        <f t="shared" si="34"/>
        <v>2.0000000000000018E-3</v>
      </c>
      <c r="X350" t="s">
        <v>72</v>
      </c>
      <c r="Y350" s="6" t="str">
        <f t="shared" si="36"/>
        <v>0.1</v>
      </c>
      <c r="Z350" t="str">
        <f t="shared" si="35"/>
        <v>bt</v>
      </c>
      <c r="AA350" t="s">
        <v>35</v>
      </c>
      <c r="AB350">
        <v>178</v>
      </c>
    </row>
    <row r="351" spans="1:28" hidden="1" x14ac:dyDescent="0.3">
      <c r="A351" s="3">
        <v>11</v>
      </c>
      <c r="B351" s="3" t="s">
        <v>18</v>
      </c>
      <c r="C351">
        <v>9</v>
      </c>
      <c r="D351" s="13">
        <f>VLOOKUP(C351,f_label_text!$A$2:$D$16,4,FALSE)</f>
        <v>247.91213389121299</v>
      </c>
      <c r="E351" s="3" t="str">
        <f>VLOOKUP(C351,f_label_text!$A$1:$D$16,3,FALSE)</f>
        <v xml:space="preserve">9: Health and Safety                   </v>
      </c>
      <c r="F351">
        <v>0.68</v>
      </c>
      <c r="G351">
        <v>0.623</v>
      </c>
      <c r="H351">
        <v>0.65100000000000002</v>
      </c>
      <c r="I351">
        <v>239</v>
      </c>
      <c r="J351">
        <v>0.65100000000000002</v>
      </c>
      <c r="K351">
        <v>0.65700000000000003</v>
      </c>
      <c r="L351">
        <v>0.65400000000000003</v>
      </c>
      <c r="M351" s="3">
        <f t="shared" si="37"/>
        <v>2.9000000000000026E-2</v>
      </c>
      <c r="N351" s="3">
        <f t="shared" si="37"/>
        <v>-3.400000000000003E-2</v>
      </c>
      <c r="O351" s="3">
        <f t="shared" si="37"/>
        <v>-3.0000000000000027E-3</v>
      </c>
      <c r="P351">
        <v>0.56699999999999995</v>
      </c>
      <c r="Q351">
        <v>0.55700000000000005</v>
      </c>
      <c r="R351">
        <v>0.56100000000000005</v>
      </c>
      <c r="S351">
        <v>0.65100000000000002</v>
      </c>
      <c r="T351">
        <v>0.64800000000000002</v>
      </c>
      <c r="U351">
        <v>0.64800000000000002</v>
      </c>
      <c r="V351" s="6">
        <v>0.64800000000000002</v>
      </c>
      <c r="W351" s="6">
        <f t="shared" si="34"/>
        <v>2.0000000000000018E-3</v>
      </c>
      <c r="X351" t="s">
        <v>72</v>
      </c>
      <c r="Y351" s="6" t="str">
        <f t="shared" si="36"/>
        <v>0.1</v>
      </c>
      <c r="Z351" t="str">
        <f t="shared" si="35"/>
        <v>bt</v>
      </c>
      <c r="AA351" t="s">
        <v>35</v>
      </c>
      <c r="AB351">
        <v>149</v>
      </c>
    </row>
    <row r="352" spans="1:28" hidden="1" x14ac:dyDescent="0.3">
      <c r="A352" s="3">
        <v>11</v>
      </c>
      <c r="B352" s="3" t="s">
        <v>18</v>
      </c>
      <c r="C352">
        <v>10</v>
      </c>
      <c r="D352" s="13">
        <f>VLOOKUP(C352,f_label_text!$A$2:$D$16,4,FALSE)</f>
        <v>253.40487804878001</v>
      </c>
      <c r="E352" s="3" t="str">
        <f>VLOOKUP(C352,f_label_text!$A$1:$D$16,3,FALSE)</f>
        <v xml:space="preserve">10: Quality of Life                     </v>
      </c>
      <c r="F352">
        <v>0.49099999999999999</v>
      </c>
      <c r="G352">
        <v>0.52</v>
      </c>
      <c r="H352">
        <v>0.505</v>
      </c>
      <c r="I352">
        <v>410</v>
      </c>
      <c r="J352">
        <v>0.47299999999999998</v>
      </c>
      <c r="K352">
        <v>0.53700000000000003</v>
      </c>
      <c r="L352">
        <v>0.503</v>
      </c>
      <c r="M352" s="3">
        <f t="shared" si="37"/>
        <v>1.8000000000000016E-2</v>
      </c>
      <c r="N352" s="3">
        <f t="shared" si="37"/>
        <v>-1.7000000000000015E-2</v>
      </c>
      <c r="O352" s="3">
        <f t="shared" si="37"/>
        <v>2.0000000000000018E-3</v>
      </c>
      <c r="P352">
        <v>0.56699999999999995</v>
      </c>
      <c r="Q352">
        <v>0.55700000000000005</v>
      </c>
      <c r="R352">
        <v>0.56100000000000005</v>
      </c>
      <c r="S352">
        <v>0.65100000000000002</v>
      </c>
      <c r="T352">
        <v>0.64800000000000002</v>
      </c>
      <c r="U352">
        <v>0.64800000000000002</v>
      </c>
      <c r="V352" s="6">
        <v>0.64800000000000002</v>
      </c>
      <c r="W352" s="6">
        <f t="shared" si="34"/>
        <v>2.0000000000000018E-3</v>
      </c>
      <c r="X352" t="s">
        <v>72</v>
      </c>
      <c r="Y352" s="6" t="str">
        <f t="shared" si="36"/>
        <v>0.1</v>
      </c>
      <c r="Z352" t="str">
        <f t="shared" si="35"/>
        <v>bt</v>
      </c>
      <c r="AA352" t="s">
        <v>35</v>
      </c>
      <c r="AB352">
        <v>213</v>
      </c>
    </row>
    <row r="353" spans="1:28" hidden="1" x14ac:dyDescent="0.3">
      <c r="A353" s="3">
        <v>11</v>
      </c>
      <c r="B353" s="3" t="s">
        <v>18</v>
      </c>
      <c r="C353">
        <v>11</v>
      </c>
      <c r="D353" s="13">
        <f>VLOOKUP(C353,f_label_text!$A$2:$D$16,4,FALSE)</f>
        <v>254.68525179856101</v>
      </c>
      <c r="E353" s="3" t="str">
        <f>VLOOKUP(C353,f_label_text!$A$1:$D$16,3,FALSE)</f>
        <v xml:space="preserve">11: Cultural Identity                     </v>
      </c>
      <c r="F353">
        <v>0.76700000000000002</v>
      </c>
      <c r="G353">
        <v>0.65600000000000003</v>
      </c>
      <c r="H353">
        <v>0.70699999999999996</v>
      </c>
      <c r="I353">
        <v>556</v>
      </c>
      <c r="J353">
        <v>0.78700000000000003</v>
      </c>
      <c r="K353">
        <v>0.68</v>
      </c>
      <c r="L353">
        <v>0.73</v>
      </c>
      <c r="M353" s="3">
        <f t="shared" si="37"/>
        <v>-2.0000000000000018E-2</v>
      </c>
      <c r="N353" s="3">
        <f t="shared" si="37"/>
        <v>-2.4000000000000021E-2</v>
      </c>
      <c r="O353" s="3">
        <f t="shared" si="37"/>
        <v>-2.300000000000002E-2</v>
      </c>
      <c r="P353">
        <v>0.56699999999999995</v>
      </c>
      <c r="Q353">
        <v>0.55700000000000005</v>
      </c>
      <c r="R353">
        <v>0.56100000000000005</v>
      </c>
      <c r="S353">
        <v>0.65100000000000002</v>
      </c>
      <c r="T353">
        <v>0.64800000000000002</v>
      </c>
      <c r="U353">
        <v>0.64800000000000002</v>
      </c>
      <c r="V353" s="6">
        <v>0.64800000000000002</v>
      </c>
      <c r="W353" s="6">
        <f t="shared" si="34"/>
        <v>2.0000000000000018E-3</v>
      </c>
      <c r="X353" t="s">
        <v>72</v>
      </c>
      <c r="Y353" s="6" t="str">
        <f t="shared" si="36"/>
        <v>0.1</v>
      </c>
      <c r="Z353" t="str">
        <f t="shared" si="35"/>
        <v>bt</v>
      </c>
      <c r="AA353" t="s">
        <v>35</v>
      </c>
      <c r="AB353">
        <v>365</v>
      </c>
    </row>
    <row r="354" spans="1:28" hidden="1" x14ac:dyDescent="0.3">
      <c r="A354" s="3">
        <v>11</v>
      </c>
      <c r="B354" s="3" t="s">
        <v>18</v>
      </c>
      <c r="C354">
        <v>12</v>
      </c>
      <c r="D354" s="13">
        <f>VLOOKUP(C354,f_label_text!$A$2:$D$16,4,FALSE)</f>
        <v>241.333333333333</v>
      </c>
      <c r="E354" s="3" t="str">
        <f>VLOOKUP(C354,f_label_text!$A$1:$D$16,3,FALSE)</f>
        <v xml:space="preserve">12: Public Sentiment                   </v>
      </c>
      <c r="F354">
        <v>0.63400000000000001</v>
      </c>
      <c r="G354">
        <v>0.66300000000000003</v>
      </c>
      <c r="H354">
        <v>0.64800000000000002</v>
      </c>
      <c r="I354">
        <v>243</v>
      </c>
      <c r="J354">
        <v>0.61499999999999999</v>
      </c>
      <c r="K354">
        <v>0.69099999999999995</v>
      </c>
      <c r="L354">
        <v>0.65100000000000002</v>
      </c>
      <c r="M354" s="3">
        <f t="shared" si="37"/>
        <v>1.9000000000000017E-2</v>
      </c>
      <c r="N354" s="3">
        <f t="shared" si="37"/>
        <v>-2.7999999999999914E-2</v>
      </c>
      <c r="O354" s="3">
        <f t="shared" si="37"/>
        <v>-3.0000000000000027E-3</v>
      </c>
      <c r="P354">
        <v>0.56699999999999995</v>
      </c>
      <c r="Q354">
        <v>0.55700000000000005</v>
      </c>
      <c r="R354">
        <v>0.56100000000000005</v>
      </c>
      <c r="S354">
        <v>0.65100000000000002</v>
      </c>
      <c r="T354">
        <v>0.64800000000000002</v>
      </c>
      <c r="U354">
        <v>0.64800000000000002</v>
      </c>
      <c r="V354" s="6">
        <v>0.64800000000000002</v>
      </c>
      <c r="W354" s="6">
        <f t="shared" si="34"/>
        <v>2.0000000000000018E-3</v>
      </c>
      <c r="X354" t="s">
        <v>72</v>
      </c>
      <c r="Y354" s="6" t="str">
        <f t="shared" si="36"/>
        <v>0.1</v>
      </c>
      <c r="Z354" t="str">
        <f t="shared" si="35"/>
        <v>bt</v>
      </c>
      <c r="AA354" t="s">
        <v>35</v>
      </c>
      <c r="AB354">
        <v>161</v>
      </c>
    </row>
    <row r="355" spans="1:28" hidden="1" x14ac:dyDescent="0.3">
      <c r="A355" s="3">
        <v>11</v>
      </c>
      <c r="B355" s="3" t="s">
        <v>18</v>
      </c>
      <c r="C355">
        <v>13</v>
      </c>
      <c r="D355" s="13">
        <f>VLOOKUP(C355,f_label_text!$A$2:$D$16,4,FALSE)</f>
        <v>250.32301341589201</v>
      </c>
      <c r="E355" s="3" t="str">
        <f>VLOOKUP(C355,f_label_text!$A$1:$D$16,3,FALSE)</f>
        <v xml:space="preserve">13: Political                           </v>
      </c>
      <c r="F355">
        <v>0.751</v>
      </c>
      <c r="G355">
        <v>0.80800000000000005</v>
      </c>
      <c r="H355">
        <v>0.77900000000000003</v>
      </c>
      <c r="I355">
        <v>969</v>
      </c>
      <c r="J355">
        <v>0.751</v>
      </c>
      <c r="K355">
        <v>0.81100000000000005</v>
      </c>
      <c r="L355">
        <v>0.78</v>
      </c>
      <c r="M355" s="3">
        <f t="shared" si="37"/>
        <v>0</v>
      </c>
      <c r="N355" s="3">
        <f t="shared" si="37"/>
        <v>-3.0000000000000027E-3</v>
      </c>
      <c r="O355" s="3">
        <f t="shared" si="37"/>
        <v>-1.0000000000000009E-3</v>
      </c>
      <c r="P355">
        <v>0.56699999999999995</v>
      </c>
      <c r="Q355">
        <v>0.55700000000000005</v>
      </c>
      <c r="R355">
        <v>0.56100000000000005</v>
      </c>
      <c r="S355">
        <v>0.65100000000000002</v>
      </c>
      <c r="T355">
        <v>0.64800000000000002</v>
      </c>
      <c r="U355">
        <v>0.64800000000000002</v>
      </c>
      <c r="V355" s="6">
        <v>0.64800000000000002</v>
      </c>
      <c r="W355" s="6">
        <f t="shared" si="34"/>
        <v>2.0000000000000018E-3</v>
      </c>
      <c r="X355" t="s">
        <v>72</v>
      </c>
      <c r="Y355" s="6" t="str">
        <f t="shared" si="36"/>
        <v>0.1</v>
      </c>
      <c r="Z355" t="str">
        <f t="shared" si="35"/>
        <v>bt</v>
      </c>
      <c r="AA355" t="s">
        <v>35</v>
      </c>
      <c r="AB355">
        <v>783</v>
      </c>
    </row>
    <row r="356" spans="1:28" hidden="1" x14ac:dyDescent="0.3">
      <c r="A356" s="3">
        <v>11</v>
      </c>
      <c r="B356" s="3" t="s">
        <v>18</v>
      </c>
      <c r="C356">
        <v>14</v>
      </c>
      <c r="D356" s="13">
        <f>VLOOKUP(C356,f_label_text!$A$2:$D$16,4,FALSE)</f>
        <v>258.60606060606</v>
      </c>
      <c r="E356" s="3" t="str">
        <f>VLOOKUP(C356,f_label_text!$A$1:$D$16,3,FALSE)</f>
        <v>14: External Regulation and Reputation</v>
      </c>
      <c r="F356">
        <v>0.77100000000000002</v>
      </c>
      <c r="G356">
        <v>0.68899999999999995</v>
      </c>
      <c r="H356">
        <v>0.72799999999999998</v>
      </c>
      <c r="I356">
        <v>132</v>
      </c>
      <c r="J356">
        <v>0.76300000000000001</v>
      </c>
      <c r="K356">
        <v>0.68200000000000005</v>
      </c>
      <c r="L356">
        <v>0.72</v>
      </c>
      <c r="M356" s="3">
        <f t="shared" si="37"/>
        <v>8.0000000000000071E-3</v>
      </c>
      <c r="N356" s="3">
        <f t="shared" si="37"/>
        <v>6.9999999999998952E-3</v>
      </c>
      <c r="O356" s="3">
        <f t="shared" si="37"/>
        <v>8.0000000000000071E-3</v>
      </c>
      <c r="P356">
        <v>0.56699999999999995</v>
      </c>
      <c r="Q356">
        <v>0.55700000000000005</v>
      </c>
      <c r="R356">
        <v>0.56100000000000005</v>
      </c>
      <c r="S356">
        <v>0.65100000000000002</v>
      </c>
      <c r="T356">
        <v>0.64800000000000002</v>
      </c>
      <c r="U356">
        <v>0.64800000000000002</v>
      </c>
      <c r="V356" s="6">
        <v>0.64800000000000002</v>
      </c>
      <c r="W356" s="6">
        <f t="shared" si="34"/>
        <v>2.0000000000000018E-3</v>
      </c>
      <c r="X356" t="s">
        <v>72</v>
      </c>
      <c r="Y356" s="6" t="str">
        <f t="shared" si="36"/>
        <v>0.1</v>
      </c>
      <c r="Z356" t="str">
        <f t="shared" si="35"/>
        <v>bt</v>
      </c>
      <c r="AA356" t="s">
        <v>35</v>
      </c>
      <c r="AB356">
        <v>91</v>
      </c>
    </row>
    <row r="357" spans="1:28" hidden="1" x14ac:dyDescent="0.3">
      <c r="A357" s="3">
        <v>11</v>
      </c>
      <c r="B357" s="3" t="s">
        <v>18</v>
      </c>
      <c r="C357">
        <v>0</v>
      </c>
      <c r="D357" s="13">
        <f>VLOOKUP(C357,f_label_text!$A$2:$D$16,4,FALSE)</f>
        <v>255.2</v>
      </c>
      <c r="E357" s="3" t="str">
        <f>VLOOKUP(C357,f_label_text!$A$1:$D$16,3,FALSE)</f>
        <v xml:space="preserve">0: Other     </v>
      </c>
      <c r="F357">
        <v>0</v>
      </c>
      <c r="G357">
        <v>0</v>
      </c>
      <c r="H357">
        <v>0</v>
      </c>
      <c r="I357">
        <v>10</v>
      </c>
      <c r="J357" s="6">
        <v>0</v>
      </c>
      <c r="K357" s="6">
        <v>0</v>
      </c>
      <c r="L357" s="6">
        <v>0</v>
      </c>
      <c r="M357" s="3">
        <f t="shared" si="37"/>
        <v>0</v>
      </c>
      <c r="N357" s="3">
        <f t="shared" si="37"/>
        <v>0</v>
      </c>
      <c r="O357" s="3">
        <f t="shared" si="37"/>
        <v>0</v>
      </c>
      <c r="P357">
        <v>0.56399999999999995</v>
      </c>
      <c r="Q357">
        <v>0.54900000000000004</v>
      </c>
      <c r="R357">
        <v>0.55500000000000005</v>
      </c>
      <c r="S357">
        <v>0.64400000000000002</v>
      </c>
      <c r="T357">
        <v>0.64600000000000002</v>
      </c>
      <c r="U357">
        <v>0.64400000000000002</v>
      </c>
      <c r="V357">
        <v>0.64600000000000002</v>
      </c>
      <c r="W357" s="6">
        <f t="shared" si="34"/>
        <v>0</v>
      </c>
      <c r="X357" s="6" t="s">
        <v>73</v>
      </c>
      <c r="Y357" s="6" t="str">
        <f t="shared" si="36"/>
        <v>0.3</v>
      </c>
      <c r="Z357" t="str">
        <f t="shared" si="35"/>
        <v>bt</v>
      </c>
      <c r="AA357" t="s">
        <v>35</v>
      </c>
    </row>
    <row r="358" spans="1:28" hidden="1" x14ac:dyDescent="0.3">
      <c r="A358" s="3">
        <v>11</v>
      </c>
      <c r="B358" s="3" t="s">
        <v>18</v>
      </c>
      <c r="C358">
        <v>1</v>
      </c>
      <c r="D358" s="13">
        <f>VLOOKUP(C358,f_label_text!$A$2:$D$16,4,FALSE)</f>
        <v>247.38164251207701</v>
      </c>
      <c r="E358" s="3" t="str">
        <f>VLOOKUP(C358,f_label_text!$A$1:$D$16,3,FALSE)</f>
        <v xml:space="preserve">1: Economic                      </v>
      </c>
      <c r="F358">
        <v>0.67400000000000004</v>
      </c>
      <c r="G358">
        <v>0.67900000000000005</v>
      </c>
      <c r="H358">
        <v>0.67600000000000005</v>
      </c>
      <c r="I358">
        <v>414</v>
      </c>
      <c r="J358">
        <v>0.65200000000000002</v>
      </c>
      <c r="K358">
        <v>0.66900000000000004</v>
      </c>
      <c r="L358">
        <v>0.66</v>
      </c>
      <c r="M358" s="3">
        <f t="shared" si="37"/>
        <v>2.200000000000002E-2</v>
      </c>
      <c r="N358" s="3">
        <f t="shared" si="37"/>
        <v>1.0000000000000009E-2</v>
      </c>
      <c r="O358" s="3">
        <f t="shared" si="37"/>
        <v>1.6000000000000014E-2</v>
      </c>
      <c r="P358">
        <v>0.56399999999999995</v>
      </c>
      <c r="Q358">
        <v>0.54900000000000004</v>
      </c>
      <c r="R358">
        <v>0.55500000000000005</v>
      </c>
      <c r="S358">
        <v>0.64400000000000002</v>
      </c>
      <c r="T358">
        <v>0.64600000000000002</v>
      </c>
      <c r="U358">
        <v>0.64400000000000002</v>
      </c>
      <c r="V358">
        <v>0.64600000000000002</v>
      </c>
      <c r="W358" s="6">
        <f t="shared" si="34"/>
        <v>0</v>
      </c>
      <c r="X358" t="s">
        <v>73</v>
      </c>
      <c r="Y358" s="6" t="str">
        <f t="shared" si="36"/>
        <v>0.3</v>
      </c>
      <c r="Z358" t="str">
        <f t="shared" si="35"/>
        <v>bt</v>
      </c>
      <c r="AA358" t="s">
        <v>35</v>
      </c>
    </row>
    <row r="359" spans="1:28" hidden="1" x14ac:dyDescent="0.3">
      <c r="A359" s="3">
        <v>11</v>
      </c>
      <c r="B359" s="3" t="s">
        <v>18</v>
      </c>
      <c r="C359">
        <v>2</v>
      </c>
      <c r="D359" s="13">
        <f>VLOOKUP(C359,f_label_text!$A$2:$D$16,4,FALSE)</f>
        <v>245.704761904761</v>
      </c>
      <c r="E359" s="3" t="str">
        <f>VLOOKUP(C359,f_label_text!$A$1:$D$16,3,FALSE)</f>
        <v xml:space="preserve">2: Capacity and Resources       </v>
      </c>
      <c r="F359">
        <v>0.51400000000000001</v>
      </c>
      <c r="G359">
        <v>0.42399999999999999</v>
      </c>
      <c r="H359">
        <v>0.46500000000000002</v>
      </c>
      <c r="I359">
        <v>210</v>
      </c>
      <c r="J359">
        <v>0.48899999999999999</v>
      </c>
      <c r="K359">
        <v>0.41899999999999998</v>
      </c>
      <c r="L359">
        <v>0.45100000000000001</v>
      </c>
      <c r="M359" s="3">
        <f t="shared" si="37"/>
        <v>2.5000000000000022E-2</v>
      </c>
      <c r="N359" s="3">
        <f t="shared" si="37"/>
        <v>5.0000000000000044E-3</v>
      </c>
      <c r="O359" s="3">
        <f t="shared" si="37"/>
        <v>1.4000000000000012E-2</v>
      </c>
      <c r="P359">
        <v>0.56399999999999995</v>
      </c>
      <c r="Q359">
        <v>0.54900000000000004</v>
      </c>
      <c r="R359">
        <v>0.55500000000000005</v>
      </c>
      <c r="S359">
        <v>0.64400000000000002</v>
      </c>
      <c r="T359">
        <v>0.64600000000000002</v>
      </c>
      <c r="U359">
        <v>0.64400000000000002</v>
      </c>
      <c r="V359">
        <v>0.64600000000000002</v>
      </c>
      <c r="W359" s="6">
        <f t="shared" si="34"/>
        <v>0</v>
      </c>
      <c r="X359" t="s">
        <v>73</v>
      </c>
      <c r="Y359" s="6" t="str">
        <f t="shared" si="36"/>
        <v>0.3</v>
      </c>
      <c r="Z359" t="str">
        <f t="shared" si="35"/>
        <v>bt</v>
      </c>
      <c r="AA359" t="s">
        <v>35</v>
      </c>
    </row>
    <row r="360" spans="1:28" hidden="1" x14ac:dyDescent="0.3">
      <c r="A360" s="3">
        <v>11</v>
      </c>
      <c r="B360" s="3" t="s">
        <v>18</v>
      </c>
      <c r="C360">
        <v>3</v>
      </c>
      <c r="D360" s="13">
        <f>VLOOKUP(C360,f_label_text!$A$2:$D$16,4,FALSE)</f>
        <v>245.38157894736801</v>
      </c>
      <c r="E360" s="3" t="str">
        <f>VLOOKUP(C360,f_label_text!$A$1:$D$16,3,FALSE)</f>
        <v xml:space="preserve">3: Morality                              </v>
      </c>
      <c r="F360">
        <v>0.60699999999999998</v>
      </c>
      <c r="G360">
        <v>0.44700000000000001</v>
      </c>
      <c r="H360">
        <v>0.51500000000000001</v>
      </c>
      <c r="I360">
        <v>76</v>
      </c>
      <c r="J360">
        <v>0.56899999999999995</v>
      </c>
      <c r="K360">
        <v>0.48699999999999999</v>
      </c>
      <c r="L360">
        <v>0.52500000000000002</v>
      </c>
      <c r="M360" s="3">
        <f t="shared" si="37"/>
        <v>3.8000000000000034E-2</v>
      </c>
      <c r="N360" s="3">
        <f t="shared" si="37"/>
        <v>-3.999999999999998E-2</v>
      </c>
      <c r="O360" s="3">
        <f t="shared" si="37"/>
        <v>-1.0000000000000009E-2</v>
      </c>
      <c r="P360">
        <v>0.56399999999999995</v>
      </c>
      <c r="Q360">
        <v>0.54900000000000004</v>
      </c>
      <c r="R360">
        <v>0.55500000000000005</v>
      </c>
      <c r="S360">
        <v>0.64400000000000002</v>
      </c>
      <c r="T360">
        <v>0.64600000000000002</v>
      </c>
      <c r="U360">
        <v>0.64400000000000002</v>
      </c>
      <c r="V360">
        <v>0.64600000000000002</v>
      </c>
      <c r="W360" s="6">
        <f t="shared" si="34"/>
        <v>0</v>
      </c>
      <c r="X360" t="s">
        <v>73</v>
      </c>
      <c r="Y360" s="6" t="str">
        <f t="shared" si="36"/>
        <v>0.3</v>
      </c>
      <c r="Z360" t="str">
        <f t="shared" si="35"/>
        <v>bt</v>
      </c>
      <c r="AA360" t="s">
        <v>35</v>
      </c>
    </row>
    <row r="361" spans="1:28" hidden="1" x14ac:dyDescent="0.3">
      <c r="A361" s="3">
        <v>11</v>
      </c>
      <c r="B361" s="3" t="s">
        <v>18</v>
      </c>
      <c r="C361">
        <v>4</v>
      </c>
      <c r="D361" s="13">
        <f>VLOOKUP(C361,f_label_text!$A$2:$D$16,4,FALSE)</f>
        <v>251.148387096774</v>
      </c>
      <c r="E361" s="3" t="str">
        <f>VLOOKUP(C361,f_label_text!$A$1:$D$16,3,FALSE)</f>
        <v xml:space="preserve">4: Fairness and Equality          </v>
      </c>
      <c r="F361">
        <v>0.27300000000000002</v>
      </c>
      <c r="G361">
        <v>0.22600000000000001</v>
      </c>
      <c r="H361">
        <v>0.247</v>
      </c>
      <c r="I361">
        <v>155</v>
      </c>
      <c r="J361">
        <v>0.309</v>
      </c>
      <c r="K361">
        <v>0.29699999999999999</v>
      </c>
      <c r="L361">
        <v>0.30299999999999999</v>
      </c>
      <c r="M361" s="3">
        <f t="shared" si="37"/>
        <v>-3.5999999999999976E-2</v>
      </c>
      <c r="N361" s="3">
        <f t="shared" si="37"/>
        <v>-7.099999999999998E-2</v>
      </c>
      <c r="O361" s="3">
        <f t="shared" si="37"/>
        <v>-5.5999999999999994E-2</v>
      </c>
      <c r="P361">
        <v>0.56399999999999995</v>
      </c>
      <c r="Q361">
        <v>0.54900000000000004</v>
      </c>
      <c r="R361">
        <v>0.55500000000000005</v>
      </c>
      <c r="S361">
        <v>0.64400000000000002</v>
      </c>
      <c r="T361">
        <v>0.64600000000000002</v>
      </c>
      <c r="U361">
        <v>0.64400000000000002</v>
      </c>
      <c r="V361">
        <v>0.64600000000000002</v>
      </c>
      <c r="W361" s="6">
        <f t="shared" si="34"/>
        <v>0</v>
      </c>
      <c r="X361" t="s">
        <v>73</v>
      </c>
      <c r="Y361" s="6" t="str">
        <f t="shared" si="36"/>
        <v>0.3</v>
      </c>
      <c r="Z361" t="str">
        <f t="shared" si="35"/>
        <v>bt</v>
      </c>
      <c r="AA361" t="s">
        <v>35</v>
      </c>
    </row>
    <row r="362" spans="1:28" hidden="1" x14ac:dyDescent="0.3">
      <c r="A362" s="3">
        <v>11</v>
      </c>
      <c r="B362" s="3" t="s">
        <v>18</v>
      </c>
      <c r="C362">
        <v>5</v>
      </c>
      <c r="D362" s="13">
        <f>VLOOKUP(C362,f_label_text!$A$2:$D$16,4,FALSE)</f>
        <v>242.47439916405401</v>
      </c>
      <c r="E362" s="3" t="str">
        <f>VLOOKUP(C362,f_label_text!$A$1:$D$16,3,FALSE)</f>
        <v xml:space="preserve">5: Legality Constitutionality Jurisdiction             </v>
      </c>
      <c r="F362">
        <v>0.67900000000000005</v>
      </c>
      <c r="G362">
        <v>0.66200000000000003</v>
      </c>
      <c r="H362">
        <v>0.67100000000000004</v>
      </c>
      <c r="I362">
        <v>957</v>
      </c>
      <c r="J362">
        <v>0.68400000000000005</v>
      </c>
      <c r="K362">
        <v>0.61499999999999999</v>
      </c>
      <c r="L362">
        <v>0.64800000000000002</v>
      </c>
      <c r="M362" s="3">
        <f t="shared" si="37"/>
        <v>-5.0000000000000044E-3</v>
      </c>
      <c r="N362" s="3">
        <f t="shared" si="37"/>
        <v>4.7000000000000042E-2</v>
      </c>
      <c r="O362" s="3">
        <f t="shared" si="37"/>
        <v>2.300000000000002E-2</v>
      </c>
      <c r="P362">
        <v>0.56399999999999995</v>
      </c>
      <c r="Q362">
        <v>0.54900000000000004</v>
      </c>
      <c r="R362">
        <v>0.55500000000000005</v>
      </c>
      <c r="S362">
        <v>0.64400000000000002</v>
      </c>
      <c r="T362">
        <v>0.64600000000000002</v>
      </c>
      <c r="U362">
        <v>0.64400000000000002</v>
      </c>
      <c r="V362">
        <v>0.64600000000000002</v>
      </c>
      <c r="W362" s="6">
        <f t="shared" si="34"/>
        <v>0</v>
      </c>
      <c r="X362" t="s">
        <v>73</v>
      </c>
      <c r="Y362" s="6" t="str">
        <f t="shared" si="36"/>
        <v>0.3</v>
      </c>
      <c r="Z362" t="str">
        <f t="shared" si="35"/>
        <v>bt</v>
      </c>
      <c r="AA362" t="s">
        <v>35</v>
      </c>
    </row>
    <row r="363" spans="1:28" hidden="1" x14ac:dyDescent="0.3">
      <c r="A363" s="3">
        <v>11</v>
      </c>
      <c r="B363" s="3" t="s">
        <v>18</v>
      </c>
      <c r="C363">
        <v>6</v>
      </c>
      <c r="D363" s="13">
        <f>VLOOKUP(C363,f_label_text!$A$2:$D$16,4,FALSE)</f>
        <v>246.642706131078</v>
      </c>
      <c r="E363" s="3" t="str">
        <f>VLOOKUP(C363,f_label_text!$A$1:$D$16,3,FALSE)</f>
        <v xml:space="preserve">6: Policy Prescription and Evaluation      </v>
      </c>
      <c r="F363">
        <v>0.374</v>
      </c>
      <c r="G363">
        <v>0.41899999999999998</v>
      </c>
      <c r="H363">
        <v>0.39500000000000002</v>
      </c>
      <c r="I363">
        <v>473</v>
      </c>
      <c r="J363">
        <v>0.39900000000000002</v>
      </c>
      <c r="K363">
        <v>0.41199999999999998</v>
      </c>
      <c r="L363">
        <v>0.40500000000000003</v>
      </c>
      <c r="M363" s="3">
        <f t="shared" si="37"/>
        <v>-2.5000000000000022E-2</v>
      </c>
      <c r="N363" s="3">
        <f t="shared" si="37"/>
        <v>7.0000000000000062E-3</v>
      </c>
      <c r="O363" s="3">
        <f t="shared" si="37"/>
        <v>-1.0000000000000009E-2</v>
      </c>
      <c r="P363">
        <v>0.56399999999999995</v>
      </c>
      <c r="Q363">
        <v>0.54900000000000004</v>
      </c>
      <c r="R363">
        <v>0.55500000000000005</v>
      </c>
      <c r="S363">
        <v>0.64400000000000002</v>
      </c>
      <c r="T363">
        <v>0.64600000000000002</v>
      </c>
      <c r="U363">
        <v>0.64400000000000002</v>
      </c>
      <c r="V363">
        <v>0.64600000000000002</v>
      </c>
      <c r="W363" s="6">
        <f t="shared" si="34"/>
        <v>0</v>
      </c>
      <c r="X363" t="s">
        <v>73</v>
      </c>
      <c r="Y363" s="6" t="str">
        <f t="shared" si="36"/>
        <v>0.3</v>
      </c>
      <c r="Z363" t="str">
        <f t="shared" si="35"/>
        <v>bt</v>
      </c>
      <c r="AA363" t="s">
        <v>35</v>
      </c>
    </row>
    <row r="364" spans="1:28" hidden="1" x14ac:dyDescent="0.3">
      <c r="A364" s="3">
        <v>11</v>
      </c>
      <c r="B364" s="3" t="s">
        <v>18</v>
      </c>
      <c r="C364">
        <v>7</v>
      </c>
      <c r="D364" s="13">
        <f>VLOOKUP(C364,f_label_text!$A$2:$D$16,4,FALSE)</f>
        <v>235.05728518057199</v>
      </c>
      <c r="E364" s="3" t="str">
        <f>VLOOKUP(C364,f_label_text!$A$1:$D$16,3,FALSE)</f>
        <v xml:space="preserve">7: Crime and Punishment                  </v>
      </c>
      <c r="F364">
        <v>0.73899999999999999</v>
      </c>
      <c r="G364">
        <v>0.755</v>
      </c>
      <c r="H364">
        <v>0.747</v>
      </c>
      <c r="I364">
        <v>803</v>
      </c>
      <c r="J364">
        <v>0.72499999999999998</v>
      </c>
      <c r="K364">
        <v>0.78</v>
      </c>
      <c r="L364">
        <v>0.752</v>
      </c>
      <c r="M364" s="3">
        <f t="shared" si="37"/>
        <v>1.4000000000000012E-2</v>
      </c>
      <c r="N364" s="3">
        <f t="shared" si="37"/>
        <v>-2.5000000000000022E-2</v>
      </c>
      <c r="O364" s="3">
        <f t="shared" si="37"/>
        <v>-5.0000000000000044E-3</v>
      </c>
      <c r="P364">
        <v>0.56399999999999995</v>
      </c>
      <c r="Q364">
        <v>0.54900000000000004</v>
      </c>
      <c r="R364">
        <v>0.55500000000000005</v>
      </c>
      <c r="S364">
        <v>0.64400000000000002</v>
      </c>
      <c r="T364">
        <v>0.64600000000000002</v>
      </c>
      <c r="U364">
        <v>0.64400000000000002</v>
      </c>
      <c r="V364">
        <v>0.64600000000000002</v>
      </c>
      <c r="W364" s="6">
        <f t="shared" si="34"/>
        <v>0</v>
      </c>
      <c r="X364" t="s">
        <v>73</v>
      </c>
      <c r="Y364" s="6" t="str">
        <f t="shared" si="36"/>
        <v>0.3</v>
      </c>
      <c r="Z364" t="str">
        <f t="shared" si="35"/>
        <v>bt</v>
      </c>
      <c r="AA364" t="s">
        <v>35</v>
      </c>
    </row>
    <row r="365" spans="1:28" hidden="1" x14ac:dyDescent="0.3">
      <c r="A365" s="3">
        <v>11</v>
      </c>
      <c r="B365" s="3" t="s">
        <v>18</v>
      </c>
      <c r="C365">
        <v>8</v>
      </c>
      <c r="D365" s="13">
        <f>VLOOKUP(C365,f_label_text!$A$2:$D$16,4,FALSE)</f>
        <v>241.853146853146</v>
      </c>
      <c r="E365" s="3" t="str">
        <f>VLOOKUP(C365,f_label_text!$A$1:$D$16,3,FALSE)</f>
        <v xml:space="preserve">8: Security and Defence                  </v>
      </c>
      <c r="F365">
        <v>0.63300000000000001</v>
      </c>
      <c r="G365">
        <v>0.63300000000000001</v>
      </c>
      <c r="H365">
        <v>0.63300000000000001</v>
      </c>
      <c r="I365">
        <v>286</v>
      </c>
      <c r="J365">
        <v>0.66200000000000003</v>
      </c>
      <c r="K365">
        <v>0.622</v>
      </c>
      <c r="L365">
        <v>0.64100000000000001</v>
      </c>
      <c r="M365" s="3">
        <f t="shared" si="37"/>
        <v>-2.9000000000000026E-2</v>
      </c>
      <c r="N365" s="3">
        <f t="shared" si="37"/>
        <v>1.100000000000001E-2</v>
      </c>
      <c r="O365" s="3">
        <f t="shared" si="37"/>
        <v>-8.0000000000000071E-3</v>
      </c>
      <c r="P365">
        <v>0.56399999999999995</v>
      </c>
      <c r="Q365">
        <v>0.54900000000000004</v>
      </c>
      <c r="R365">
        <v>0.55500000000000005</v>
      </c>
      <c r="S365">
        <v>0.64400000000000002</v>
      </c>
      <c r="T365">
        <v>0.64600000000000002</v>
      </c>
      <c r="U365">
        <v>0.64400000000000002</v>
      </c>
      <c r="V365">
        <v>0.64600000000000002</v>
      </c>
      <c r="W365" s="6">
        <f t="shared" si="34"/>
        <v>0</v>
      </c>
      <c r="X365" t="s">
        <v>73</v>
      </c>
      <c r="Y365" s="6" t="str">
        <f t="shared" si="36"/>
        <v>0.3</v>
      </c>
      <c r="Z365" t="str">
        <f t="shared" si="35"/>
        <v>bt</v>
      </c>
      <c r="AA365" t="s">
        <v>35</v>
      </c>
    </row>
    <row r="366" spans="1:28" hidden="1" x14ac:dyDescent="0.3">
      <c r="A366" s="3">
        <v>11</v>
      </c>
      <c r="B366" s="3" t="s">
        <v>18</v>
      </c>
      <c r="C366">
        <v>9</v>
      </c>
      <c r="D366" s="13">
        <f>VLOOKUP(C366,f_label_text!$A$2:$D$16,4,FALSE)</f>
        <v>247.91213389121299</v>
      </c>
      <c r="E366" s="3" t="str">
        <f>VLOOKUP(C366,f_label_text!$A$1:$D$16,3,FALSE)</f>
        <v xml:space="preserve">9: Health and Safety                   </v>
      </c>
      <c r="F366">
        <v>0.65700000000000003</v>
      </c>
      <c r="G366">
        <v>0.59399999999999997</v>
      </c>
      <c r="H366">
        <v>0.624</v>
      </c>
      <c r="I366">
        <v>239</v>
      </c>
      <c r="J366">
        <v>0.65100000000000002</v>
      </c>
      <c r="K366">
        <v>0.65700000000000003</v>
      </c>
      <c r="L366">
        <v>0.65400000000000003</v>
      </c>
      <c r="M366" s="3">
        <f t="shared" si="37"/>
        <v>6.0000000000000053E-3</v>
      </c>
      <c r="N366" s="3">
        <f t="shared" si="37"/>
        <v>-6.3000000000000056E-2</v>
      </c>
      <c r="O366" s="3">
        <f t="shared" si="37"/>
        <v>-3.0000000000000027E-2</v>
      </c>
      <c r="P366">
        <v>0.56399999999999995</v>
      </c>
      <c r="Q366">
        <v>0.54900000000000004</v>
      </c>
      <c r="R366">
        <v>0.55500000000000005</v>
      </c>
      <c r="S366">
        <v>0.64400000000000002</v>
      </c>
      <c r="T366">
        <v>0.64600000000000002</v>
      </c>
      <c r="U366">
        <v>0.64400000000000002</v>
      </c>
      <c r="V366">
        <v>0.64600000000000002</v>
      </c>
      <c r="W366" s="6">
        <f t="shared" si="34"/>
        <v>0</v>
      </c>
      <c r="X366" t="s">
        <v>73</v>
      </c>
      <c r="Y366" s="6" t="str">
        <f t="shared" si="36"/>
        <v>0.3</v>
      </c>
      <c r="Z366" t="str">
        <f t="shared" si="35"/>
        <v>bt</v>
      </c>
      <c r="AA366" t="s">
        <v>35</v>
      </c>
    </row>
    <row r="367" spans="1:28" hidden="1" x14ac:dyDescent="0.3">
      <c r="A367" s="3">
        <v>11</v>
      </c>
      <c r="B367" s="3" t="s">
        <v>18</v>
      </c>
      <c r="C367">
        <v>10</v>
      </c>
      <c r="D367" s="13">
        <f>VLOOKUP(C367,f_label_text!$A$2:$D$16,4,FALSE)</f>
        <v>253.40487804878001</v>
      </c>
      <c r="E367" s="3" t="str">
        <f>VLOOKUP(C367,f_label_text!$A$1:$D$16,3,FALSE)</f>
        <v xml:space="preserve">10: Quality of Life                     </v>
      </c>
      <c r="F367">
        <v>0.504</v>
      </c>
      <c r="G367">
        <v>0.48299999999999998</v>
      </c>
      <c r="H367">
        <v>0.49299999999999999</v>
      </c>
      <c r="I367">
        <v>410</v>
      </c>
      <c r="J367">
        <v>0.47299999999999998</v>
      </c>
      <c r="K367">
        <v>0.53700000000000003</v>
      </c>
      <c r="L367">
        <v>0.503</v>
      </c>
      <c r="M367" s="3">
        <f t="shared" si="37"/>
        <v>3.1000000000000028E-2</v>
      </c>
      <c r="N367" s="3">
        <f t="shared" si="37"/>
        <v>-5.4000000000000048E-2</v>
      </c>
      <c r="O367" s="3">
        <f t="shared" si="37"/>
        <v>-1.0000000000000009E-2</v>
      </c>
      <c r="P367">
        <v>0.56399999999999995</v>
      </c>
      <c r="Q367">
        <v>0.54900000000000004</v>
      </c>
      <c r="R367">
        <v>0.55500000000000005</v>
      </c>
      <c r="S367">
        <v>0.64400000000000002</v>
      </c>
      <c r="T367">
        <v>0.64600000000000002</v>
      </c>
      <c r="U367">
        <v>0.64400000000000002</v>
      </c>
      <c r="V367">
        <v>0.64600000000000002</v>
      </c>
      <c r="W367" s="6">
        <f t="shared" si="34"/>
        <v>0</v>
      </c>
      <c r="X367" t="s">
        <v>73</v>
      </c>
      <c r="Y367" s="6" t="str">
        <f t="shared" si="36"/>
        <v>0.3</v>
      </c>
      <c r="Z367" t="str">
        <f t="shared" si="35"/>
        <v>bt</v>
      </c>
      <c r="AA367" t="s">
        <v>35</v>
      </c>
    </row>
    <row r="368" spans="1:28" hidden="1" x14ac:dyDescent="0.3">
      <c r="A368" s="3">
        <v>11</v>
      </c>
      <c r="B368" s="3" t="s">
        <v>18</v>
      </c>
      <c r="C368">
        <v>11</v>
      </c>
      <c r="D368" s="13">
        <f>VLOOKUP(C368,f_label_text!$A$2:$D$16,4,FALSE)</f>
        <v>254.68525179856101</v>
      </c>
      <c r="E368" s="3" t="str">
        <f>VLOOKUP(C368,f_label_text!$A$1:$D$16,3,FALSE)</f>
        <v xml:space="preserve">11: Cultural Identity                     </v>
      </c>
      <c r="F368">
        <v>0.71799999999999997</v>
      </c>
      <c r="G368">
        <v>0.72499999999999998</v>
      </c>
      <c r="H368">
        <v>0.72199999999999998</v>
      </c>
      <c r="I368">
        <v>556</v>
      </c>
      <c r="J368">
        <v>0.78700000000000003</v>
      </c>
      <c r="K368">
        <v>0.68</v>
      </c>
      <c r="L368">
        <v>0.73</v>
      </c>
      <c r="M368" s="3">
        <f t="shared" si="37"/>
        <v>-6.9000000000000061E-2</v>
      </c>
      <c r="N368" s="3">
        <f t="shared" si="37"/>
        <v>4.4999999999999929E-2</v>
      </c>
      <c r="O368" s="3">
        <f t="shared" si="37"/>
        <v>-8.0000000000000071E-3</v>
      </c>
      <c r="P368">
        <v>0.56399999999999995</v>
      </c>
      <c r="Q368">
        <v>0.54900000000000004</v>
      </c>
      <c r="R368">
        <v>0.55500000000000005</v>
      </c>
      <c r="S368">
        <v>0.64400000000000002</v>
      </c>
      <c r="T368">
        <v>0.64600000000000002</v>
      </c>
      <c r="U368">
        <v>0.64400000000000002</v>
      </c>
      <c r="V368">
        <v>0.64600000000000002</v>
      </c>
      <c r="W368" s="6">
        <f t="shared" si="34"/>
        <v>0</v>
      </c>
      <c r="X368" t="s">
        <v>73</v>
      </c>
      <c r="Y368" s="6" t="str">
        <f t="shared" si="36"/>
        <v>0.3</v>
      </c>
      <c r="Z368" t="str">
        <f t="shared" si="35"/>
        <v>bt</v>
      </c>
      <c r="AA368" t="s">
        <v>35</v>
      </c>
    </row>
    <row r="369" spans="1:27" hidden="1" x14ac:dyDescent="0.3">
      <c r="A369" s="3">
        <v>11</v>
      </c>
      <c r="B369" s="3" t="s">
        <v>18</v>
      </c>
      <c r="C369">
        <v>12</v>
      </c>
      <c r="D369" s="13">
        <f>VLOOKUP(C369,f_label_text!$A$2:$D$16,4,FALSE)</f>
        <v>241.333333333333</v>
      </c>
      <c r="E369" s="3" t="str">
        <f>VLOOKUP(C369,f_label_text!$A$1:$D$16,3,FALSE)</f>
        <v xml:space="preserve">12: Public Sentiment                   </v>
      </c>
      <c r="F369">
        <v>0.61299999999999999</v>
      </c>
      <c r="G369">
        <v>0.68300000000000005</v>
      </c>
      <c r="H369">
        <v>0.64600000000000002</v>
      </c>
      <c r="I369">
        <v>243</v>
      </c>
      <c r="J369">
        <v>0.61499999999999999</v>
      </c>
      <c r="K369">
        <v>0.69099999999999995</v>
      </c>
      <c r="L369">
        <v>0.65100000000000002</v>
      </c>
      <c r="M369" s="3">
        <f t="shared" si="37"/>
        <v>-2.0000000000000018E-3</v>
      </c>
      <c r="N369" s="3">
        <f t="shared" si="37"/>
        <v>-7.9999999999998961E-3</v>
      </c>
      <c r="O369" s="3">
        <f t="shared" si="37"/>
        <v>-5.0000000000000044E-3</v>
      </c>
      <c r="P369">
        <v>0.56399999999999995</v>
      </c>
      <c r="Q369">
        <v>0.54900000000000004</v>
      </c>
      <c r="R369">
        <v>0.55500000000000005</v>
      </c>
      <c r="S369">
        <v>0.64400000000000002</v>
      </c>
      <c r="T369">
        <v>0.64600000000000002</v>
      </c>
      <c r="U369">
        <v>0.64400000000000002</v>
      </c>
      <c r="V369">
        <v>0.64600000000000002</v>
      </c>
      <c r="W369" s="6">
        <f t="shared" si="34"/>
        <v>0</v>
      </c>
      <c r="X369" t="s">
        <v>73</v>
      </c>
      <c r="Y369" s="6" t="str">
        <f t="shared" si="36"/>
        <v>0.3</v>
      </c>
      <c r="Z369" t="str">
        <f t="shared" si="35"/>
        <v>bt</v>
      </c>
      <c r="AA369" t="s">
        <v>35</v>
      </c>
    </row>
    <row r="370" spans="1:27" hidden="1" x14ac:dyDescent="0.3">
      <c r="A370" s="3">
        <v>11</v>
      </c>
      <c r="B370" s="3" t="s">
        <v>18</v>
      </c>
      <c r="C370">
        <v>13</v>
      </c>
      <c r="D370" s="13">
        <f>VLOOKUP(C370,f_label_text!$A$2:$D$16,4,FALSE)</f>
        <v>250.32301341589201</v>
      </c>
      <c r="E370" s="3" t="str">
        <f>VLOOKUP(C370,f_label_text!$A$1:$D$16,3,FALSE)</f>
        <v xml:space="preserve">13: Political                           </v>
      </c>
      <c r="F370">
        <v>0.76</v>
      </c>
      <c r="G370">
        <v>0.79800000000000004</v>
      </c>
      <c r="H370">
        <v>0.77800000000000002</v>
      </c>
      <c r="I370">
        <v>969</v>
      </c>
      <c r="J370">
        <v>0.751</v>
      </c>
      <c r="K370">
        <v>0.81100000000000005</v>
      </c>
      <c r="L370">
        <v>0.78</v>
      </c>
      <c r="M370" s="3">
        <f t="shared" si="37"/>
        <v>9.000000000000008E-3</v>
      </c>
      <c r="N370" s="3">
        <f t="shared" si="37"/>
        <v>-1.3000000000000012E-2</v>
      </c>
      <c r="O370" s="3">
        <f t="shared" si="37"/>
        <v>-2.0000000000000018E-3</v>
      </c>
      <c r="P370">
        <v>0.56399999999999995</v>
      </c>
      <c r="Q370">
        <v>0.54900000000000004</v>
      </c>
      <c r="R370">
        <v>0.55500000000000005</v>
      </c>
      <c r="S370">
        <v>0.64400000000000002</v>
      </c>
      <c r="T370">
        <v>0.64600000000000002</v>
      </c>
      <c r="U370">
        <v>0.64400000000000002</v>
      </c>
      <c r="V370">
        <v>0.64600000000000002</v>
      </c>
      <c r="W370" s="6">
        <f t="shared" ref="W370:W433" si="38">V370-$V$177</f>
        <v>0</v>
      </c>
      <c r="X370" t="s">
        <v>73</v>
      </c>
      <c r="Y370" s="6" t="str">
        <f t="shared" si="36"/>
        <v>0.3</v>
      </c>
      <c r="Z370" t="str">
        <f t="shared" si="35"/>
        <v>bt</v>
      </c>
      <c r="AA370" t="s">
        <v>35</v>
      </c>
    </row>
    <row r="371" spans="1:27" hidden="1" x14ac:dyDescent="0.3">
      <c r="A371" s="3">
        <v>11</v>
      </c>
      <c r="B371" s="3" t="s">
        <v>18</v>
      </c>
      <c r="C371">
        <v>14</v>
      </c>
      <c r="D371" s="13">
        <f>VLOOKUP(C371,f_label_text!$A$2:$D$16,4,FALSE)</f>
        <v>258.60606060606</v>
      </c>
      <c r="E371" s="3" t="str">
        <f>VLOOKUP(C371,f_label_text!$A$1:$D$16,3,FALSE)</f>
        <v>14: External Regulation and Reputation</v>
      </c>
      <c r="F371">
        <v>0.71499999999999997</v>
      </c>
      <c r="G371">
        <v>0.70499999999999996</v>
      </c>
      <c r="H371">
        <v>0.71</v>
      </c>
      <c r="I371">
        <v>132</v>
      </c>
      <c r="J371">
        <v>0.76300000000000001</v>
      </c>
      <c r="K371">
        <v>0.68200000000000005</v>
      </c>
      <c r="L371">
        <v>0.72</v>
      </c>
      <c r="M371" s="3">
        <f t="shared" si="37"/>
        <v>-4.8000000000000043E-2</v>
      </c>
      <c r="N371" s="3">
        <f t="shared" si="37"/>
        <v>2.2999999999999909E-2</v>
      </c>
      <c r="O371" s="3">
        <f t="shared" si="37"/>
        <v>-1.0000000000000009E-2</v>
      </c>
      <c r="P371">
        <v>0.56399999999999995</v>
      </c>
      <c r="Q371">
        <v>0.54900000000000004</v>
      </c>
      <c r="R371">
        <v>0.55500000000000005</v>
      </c>
      <c r="S371">
        <v>0.64400000000000002</v>
      </c>
      <c r="T371">
        <v>0.64600000000000002</v>
      </c>
      <c r="U371">
        <v>0.64400000000000002</v>
      </c>
      <c r="V371">
        <v>0.64600000000000002</v>
      </c>
      <c r="W371" s="6">
        <f t="shared" si="38"/>
        <v>0</v>
      </c>
      <c r="X371" t="s">
        <v>73</v>
      </c>
      <c r="Y371" s="6" t="str">
        <f t="shared" si="36"/>
        <v>0.3</v>
      </c>
      <c r="Z371" t="str">
        <f t="shared" si="35"/>
        <v>bt</v>
      </c>
      <c r="AA371" t="s">
        <v>35</v>
      </c>
    </row>
    <row r="372" spans="1:27" hidden="1" x14ac:dyDescent="0.3">
      <c r="A372" s="3">
        <v>11</v>
      </c>
      <c r="B372" s="3" t="s">
        <v>18</v>
      </c>
      <c r="C372">
        <v>0</v>
      </c>
      <c r="D372" s="13">
        <f>VLOOKUP(C372,f_label_text!$A$2:$D$16,4,FALSE)</f>
        <v>255.2</v>
      </c>
      <c r="E372" s="3" t="str">
        <f>VLOOKUP(C372,f_label_text!$A$1:$D$16,3,FALSE)</f>
        <v xml:space="preserve">0: Other     </v>
      </c>
      <c r="F372">
        <v>0</v>
      </c>
      <c r="G372">
        <v>0</v>
      </c>
      <c r="H372">
        <v>0</v>
      </c>
      <c r="I372">
        <v>10</v>
      </c>
      <c r="J372" s="6">
        <v>0</v>
      </c>
      <c r="K372" s="6">
        <v>0</v>
      </c>
      <c r="L372" s="6">
        <v>0</v>
      </c>
      <c r="M372" s="3">
        <f t="shared" si="37"/>
        <v>0</v>
      </c>
      <c r="N372" s="3">
        <f t="shared" si="37"/>
        <v>0</v>
      </c>
      <c r="O372" s="3">
        <f t="shared" si="37"/>
        <v>0</v>
      </c>
      <c r="P372">
        <v>0.56100000000000005</v>
      </c>
      <c r="Q372">
        <v>0.55400000000000005</v>
      </c>
      <c r="R372">
        <v>0.55700000000000005</v>
      </c>
      <c r="S372">
        <v>0.64400000000000002</v>
      </c>
      <c r="T372">
        <v>0.64500000000000002</v>
      </c>
      <c r="U372">
        <v>0.64400000000000002</v>
      </c>
      <c r="V372">
        <v>0.64500000000000002</v>
      </c>
      <c r="W372" s="6">
        <f t="shared" si="38"/>
        <v>-1.0000000000000009E-3</v>
      </c>
      <c r="X372" s="6" t="s">
        <v>74</v>
      </c>
      <c r="Y372" s="6" t="str">
        <f t="shared" si="36"/>
        <v>0.5</v>
      </c>
      <c r="Z372" t="str">
        <f t="shared" si="35"/>
        <v>bt</v>
      </c>
      <c r="AA372" t="s">
        <v>35</v>
      </c>
    </row>
    <row r="373" spans="1:27" hidden="1" x14ac:dyDescent="0.3">
      <c r="A373" s="3">
        <v>11</v>
      </c>
      <c r="B373" s="3" t="s">
        <v>18</v>
      </c>
      <c r="C373">
        <v>1</v>
      </c>
      <c r="D373" s="13">
        <f>VLOOKUP(C373,f_label_text!$A$2:$D$16,4,FALSE)</f>
        <v>247.38164251207701</v>
      </c>
      <c r="E373" s="3" t="str">
        <f>VLOOKUP(C373,f_label_text!$A$1:$D$16,3,FALSE)</f>
        <v xml:space="preserve">1: Economic                      </v>
      </c>
      <c r="F373">
        <v>0.67800000000000005</v>
      </c>
      <c r="G373">
        <v>0.67100000000000004</v>
      </c>
      <c r="H373">
        <v>0.67500000000000004</v>
      </c>
      <c r="I373">
        <v>414</v>
      </c>
      <c r="J373">
        <v>0.65200000000000002</v>
      </c>
      <c r="K373">
        <v>0.66900000000000004</v>
      </c>
      <c r="L373">
        <v>0.66</v>
      </c>
      <c r="M373" s="3">
        <f t="shared" si="37"/>
        <v>2.6000000000000023E-2</v>
      </c>
      <c r="N373" s="3">
        <f t="shared" si="37"/>
        <v>2.0000000000000018E-3</v>
      </c>
      <c r="O373" s="3">
        <f t="shared" si="37"/>
        <v>1.5000000000000013E-2</v>
      </c>
      <c r="P373">
        <v>0.56100000000000005</v>
      </c>
      <c r="Q373">
        <v>0.55400000000000005</v>
      </c>
      <c r="R373">
        <v>0.55700000000000005</v>
      </c>
      <c r="S373">
        <v>0.64400000000000002</v>
      </c>
      <c r="T373">
        <v>0.64500000000000002</v>
      </c>
      <c r="U373">
        <v>0.64400000000000002</v>
      </c>
      <c r="V373">
        <v>0.64500000000000002</v>
      </c>
      <c r="W373" s="6">
        <f t="shared" si="38"/>
        <v>-1.0000000000000009E-3</v>
      </c>
      <c r="X373" t="s">
        <v>74</v>
      </c>
      <c r="Y373" s="6" t="str">
        <f t="shared" si="36"/>
        <v>0.5</v>
      </c>
      <c r="Z373" t="str">
        <f t="shared" si="35"/>
        <v>bt</v>
      </c>
      <c r="AA373" t="s">
        <v>35</v>
      </c>
    </row>
    <row r="374" spans="1:27" hidden="1" x14ac:dyDescent="0.3">
      <c r="A374" s="3">
        <v>11</v>
      </c>
      <c r="B374" s="3" t="s">
        <v>18</v>
      </c>
      <c r="C374">
        <v>2</v>
      </c>
      <c r="D374" s="13">
        <f>VLOOKUP(C374,f_label_text!$A$2:$D$16,4,FALSE)</f>
        <v>245.704761904761</v>
      </c>
      <c r="E374" s="3" t="str">
        <f>VLOOKUP(C374,f_label_text!$A$1:$D$16,3,FALSE)</f>
        <v xml:space="preserve">2: Capacity and Resources       </v>
      </c>
      <c r="F374">
        <v>0.48299999999999998</v>
      </c>
      <c r="G374">
        <v>0.47099999999999997</v>
      </c>
      <c r="H374">
        <v>0.47699999999999998</v>
      </c>
      <c r="I374">
        <v>210</v>
      </c>
      <c r="J374">
        <v>0.48899999999999999</v>
      </c>
      <c r="K374">
        <v>0.41899999999999998</v>
      </c>
      <c r="L374">
        <v>0.45100000000000001</v>
      </c>
      <c r="M374" s="3">
        <f t="shared" si="37"/>
        <v>-6.0000000000000053E-3</v>
      </c>
      <c r="N374" s="3">
        <f t="shared" si="37"/>
        <v>5.1999999999999991E-2</v>
      </c>
      <c r="O374" s="3">
        <f t="shared" si="37"/>
        <v>2.5999999999999968E-2</v>
      </c>
      <c r="P374">
        <v>0.56100000000000005</v>
      </c>
      <c r="Q374">
        <v>0.55400000000000005</v>
      </c>
      <c r="R374">
        <v>0.55700000000000005</v>
      </c>
      <c r="S374">
        <v>0.64400000000000002</v>
      </c>
      <c r="T374">
        <v>0.64500000000000002</v>
      </c>
      <c r="U374">
        <v>0.64400000000000002</v>
      </c>
      <c r="V374">
        <v>0.64500000000000002</v>
      </c>
      <c r="W374" s="6">
        <f t="shared" si="38"/>
        <v>-1.0000000000000009E-3</v>
      </c>
      <c r="X374" t="s">
        <v>74</v>
      </c>
      <c r="Y374" s="6" t="str">
        <f t="shared" si="36"/>
        <v>0.5</v>
      </c>
      <c r="Z374" t="str">
        <f t="shared" si="35"/>
        <v>bt</v>
      </c>
      <c r="AA374" t="s">
        <v>35</v>
      </c>
    </row>
    <row r="375" spans="1:27" hidden="1" x14ac:dyDescent="0.3">
      <c r="A375" s="3">
        <v>11</v>
      </c>
      <c r="B375" s="3" t="s">
        <v>18</v>
      </c>
      <c r="C375">
        <v>3</v>
      </c>
      <c r="D375" s="13">
        <f>VLOOKUP(C375,f_label_text!$A$2:$D$16,4,FALSE)</f>
        <v>245.38157894736801</v>
      </c>
      <c r="E375" s="3" t="str">
        <f>VLOOKUP(C375,f_label_text!$A$1:$D$16,3,FALSE)</f>
        <v xml:space="preserve">3: Morality                              </v>
      </c>
      <c r="F375">
        <v>0.57399999999999995</v>
      </c>
      <c r="G375">
        <v>0.51300000000000001</v>
      </c>
      <c r="H375">
        <v>0.54200000000000004</v>
      </c>
      <c r="I375">
        <v>76</v>
      </c>
      <c r="J375">
        <v>0.56899999999999995</v>
      </c>
      <c r="K375">
        <v>0.48699999999999999</v>
      </c>
      <c r="L375">
        <v>0.52500000000000002</v>
      </c>
      <c r="M375" s="3">
        <f t="shared" si="37"/>
        <v>5.0000000000000044E-3</v>
      </c>
      <c r="N375" s="3">
        <f t="shared" si="37"/>
        <v>2.6000000000000023E-2</v>
      </c>
      <c r="O375" s="3">
        <f t="shared" si="37"/>
        <v>1.7000000000000015E-2</v>
      </c>
      <c r="P375">
        <v>0.56100000000000005</v>
      </c>
      <c r="Q375">
        <v>0.55400000000000005</v>
      </c>
      <c r="R375">
        <v>0.55700000000000005</v>
      </c>
      <c r="S375">
        <v>0.64400000000000002</v>
      </c>
      <c r="T375">
        <v>0.64500000000000002</v>
      </c>
      <c r="U375">
        <v>0.64400000000000002</v>
      </c>
      <c r="V375">
        <v>0.64500000000000002</v>
      </c>
      <c r="W375" s="6">
        <f t="shared" si="38"/>
        <v>-1.0000000000000009E-3</v>
      </c>
      <c r="X375" t="s">
        <v>74</v>
      </c>
      <c r="Y375" s="6" t="str">
        <f t="shared" si="36"/>
        <v>0.5</v>
      </c>
      <c r="Z375" t="str">
        <f t="shared" si="35"/>
        <v>bt</v>
      </c>
      <c r="AA375" t="s">
        <v>35</v>
      </c>
    </row>
    <row r="376" spans="1:27" hidden="1" x14ac:dyDescent="0.3">
      <c r="A376" s="3">
        <v>11</v>
      </c>
      <c r="B376" s="3" t="s">
        <v>18</v>
      </c>
      <c r="C376">
        <v>4</v>
      </c>
      <c r="D376" s="13">
        <f>VLOOKUP(C376,f_label_text!$A$2:$D$16,4,FALSE)</f>
        <v>251.148387096774</v>
      </c>
      <c r="E376" s="3" t="str">
        <f>VLOOKUP(C376,f_label_text!$A$1:$D$16,3,FALSE)</f>
        <v xml:space="preserve">4: Fairness and Equality          </v>
      </c>
      <c r="F376">
        <v>0.29499999999999998</v>
      </c>
      <c r="G376">
        <v>0.245</v>
      </c>
      <c r="H376">
        <v>0.26800000000000002</v>
      </c>
      <c r="I376">
        <v>155</v>
      </c>
      <c r="J376">
        <v>0.309</v>
      </c>
      <c r="K376">
        <v>0.29699999999999999</v>
      </c>
      <c r="L376">
        <v>0.30299999999999999</v>
      </c>
      <c r="M376" s="3">
        <f t="shared" si="37"/>
        <v>-1.4000000000000012E-2</v>
      </c>
      <c r="N376" s="3">
        <f t="shared" si="37"/>
        <v>-5.1999999999999991E-2</v>
      </c>
      <c r="O376" s="3">
        <f t="shared" si="37"/>
        <v>-3.4999999999999976E-2</v>
      </c>
      <c r="P376">
        <v>0.56100000000000005</v>
      </c>
      <c r="Q376">
        <v>0.55400000000000005</v>
      </c>
      <c r="R376">
        <v>0.55700000000000005</v>
      </c>
      <c r="S376">
        <v>0.64400000000000002</v>
      </c>
      <c r="T376">
        <v>0.64500000000000002</v>
      </c>
      <c r="U376">
        <v>0.64400000000000002</v>
      </c>
      <c r="V376">
        <v>0.64500000000000002</v>
      </c>
      <c r="W376" s="6">
        <f t="shared" si="38"/>
        <v>-1.0000000000000009E-3</v>
      </c>
      <c r="X376" t="s">
        <v>74</v>
      </c>
      <c r="Y376" s="6" t="str">
        <f t="shared" si="36"/>
        <v>0.5</v>
      </c>
      <c r="Z376" t="str">
        <f t="shared" si="35"/>
        <v>bt</v>
      </c>
      <c r="AA376" t="s">
        <v>35</v>
      </c>
    </row>
    <row r="377" spans="1:27" hidden="1" x14ac:dyDescent="0.3">
      <c r="A377" s="3">
        <v>11</v>
      </c>
      <c r="B377" s="3" t="s">
        <v>18</v>
      </c>
      <c r="C377">
        <v>5</v>
      </c>
      <c r="D377" s="13">
        <f>VLOOKUP(C377,f_label_text!$A$2:$D$16,4,FALSE)</f>
        <v>242.47439916405401</v>
      </c>
      <c r="E377" s="3" t="str">
        <f>VLOOKUP(C377,f_label_text!$A$1:$D$16,3,FALSE)</f>
        <v xml:space="preserve">5: Legality Constitutionality Jurisdiction             </v>
      </c>
      <c r="F377">
        <v>0.69199999999999995</v>
      </c>
      <c r="G377">
        <v>0.628</v>
      </c>
      <c r="H377">
        <v>0.65900000000000003</v>
      </c>
      <c r="I377">
        <v>957</v>
      </c>
      <c r="J377">
        <v>0.68400000000000005</v>
      </c>
      <c r="K377">
        <v>0.61499999999999999</v>
      </c>
      <c r="L377">
        <v>0.64800000000000002</v>
      </c>
      <c r="M377" s="3">
        <f t="shared" si="37"/>
        <v>7.9999999999998961E-3</v>
      </c>
      <c r="N377" s="3">
        <f t="shared" si="37"/>
        <v>1.3000000000000012E-2</v>
      </c>
      <c r="O377" s="3">
        <f t="shared" si="37"/>
        <v>1.100000000000001E-2</v>
      </c>
      <c r="P377">
        <v>0.56100000000000005</v>
      </c>
      <c r="Q377">
        <v>0.55400000000000005</v>
      </c>
      <c r="R377">
        <v>0.55700000000000005</v>
      </c>
      <c r="S377">
        <v>0.64400000000000002</v>
      </c>
      <c r="T377">
        <v>0.64500000000000002</v>
      </c>
      <c r="U377">
        <v>0.64400000000000002</v>
      </c>
      <c r="V377">
        <v>0.64500000000000002</v>
      </c>
      <c r="W377" s="6">
        <f t="shared" si="38"/>
        <v>-1.0000000000000009E-3</v>
      </c>
      <c r="X377" t="s">
        <v>74</v>
      </c>
      <c r="Y377" s="6" t="str">
        <f t="shared" si="36"/>
        <v>0.5</v>
      </c>
      <c r="Z377" t="str">
        <f t="shared" si="35"/>
        <v>bt</v>
      </c>
      <c r="AA377" t="s">
        <v>35</v>
      </c>
    </row>
    <row r="378" spans="1:27" hidden="1" x14ac:dyDescent="0.3">
      <c r="A378" s="3">
        <v>11</v>
      </c>
      <c r="B378" s="3" t="s">
        <v>18</v>
      </c>
      <c r="C378">
        <v>6</v>
      </c>
      <c r="D378" s="13">
        <f>VLOOKUP(C378,f_label_text!$A$2:$D$16,4,FALSE)</f>
        <v>246.642706131078</v>
      </c>
      <c r="E378" s="3" t="str">
        <f>VLOOKUP(C378,f_label_text!$A$1:$D$16,3,FALSE)</f>
        <v xml:space="preserve">6: Policy Prescription and Evaluation      </v>
      </c>
      <c r="F378">
        <v>0.378</v>
      </c>
      <c r="G378">
        <v>0.42299999999999999</v>
      </c>
      <c r="H378">
        <v>0.39900000000000002</v>
      </c>
      <c r="I378">
        <v>473</v>
      </c>
      <c r="J378">
        <v>0.39900000000000002</v>
      </c>
      <c r="K378">
        <v>0.41199999999999998</v>
      </c>
      <c r="L378">
        <v>0.40500000000000003</v>
      </c>
      <c r="M378" s="3">
        <f t="shared" si="37"/>
        <v>-2.1000000000000019E-2</v>
      </c>
      <c r="N378" s="3">
        <f t="shared" si="37"/>
        <v>1.100000000000001E-2</v>
      </c>
      <c r="O378" s="3">
        <f t="shared" si="37"/>
        <v>-6.0000000000000053E-3</v>
      </c>
      <c r="P378">
        <v>0.56100000000000005</v>
      </c>
      <c r="Q378">
        <v>0.55400000000000005</v>
      </c>
      <c r="R378">
        <v>0.55700000000000005</v>
      </c>
      <c r="S378">
        <v>0.64400000000000002</v>
      </c>
      <c r="T378">
        <v>0.64500000000000002</v>
      </c>
      <c r="U378">
        <v>0.64400000000000002</v>
      </c>
      <c r="V378">
        <v>0.64500000000000002</v>
      </c>
      <c r="W378" s="6">
        <f t="shared" si="38"/>
        <v>-1.0000000000000009E-3</v>
      </c>
      <c r="X378" t="s">
        <v>74</v>
      </c>
      <c r="Y378" s="6" t="str">
        <f t="shared" si="36"/>
        <v>0.5</v>
      </c>
      <c r="Z378" t="str">
        <f t="shared" si="35"/>
        <v>bt</v>
      </c>
      <c r="AA378" t="s">
        <v>35</v>
      </c>
    </row>
    <row r="379" spans="1:27" hidden="1" x14ac:dyDescent="0.3">
      <c r="A379" s="3">
        <v>11</v>
      </c>
      <c r="B379" s="3" t="s">
        <v>18</v>
      </c>
      <c r="C379">
        <v>7</v>
      </c>
      <c r="D379" s="13">
        <f>VLOOKUP(C379,f_label_text!$A$2:$D$16,4,FALSE)</f>
        <v>235.05728518057199</v>
      </c>
      <c r="E379" s="3" t="str">
        <f>VLOOKUP(C379,f_label_text!$A$1:$D$16,3,FALSE)</f>
        <v xml:space="preserve">7: Crime and Punishment                  </v>
      </c>
      <c r="F379">
        <v>0.73</v>
      </c>
      <c r="G379">
        <v>0.76500000000000001</v>
      </c>
      <c r="H379">
        <v>0.747</v>
      </c>
      <c r="I379">
        <v>803</v>
      </c>
      <c r="J379">
        <v>0.72499999999999998</v>
      </c>
      <c r="K379">
        <v>0.78</v>
      </c>
      <c r="L379">
        <v>0.752</v>
      </c>
      <c r="M379" s="3">
        <f t="shared" ref="M379:O417" si="39">F379-J379</f>
        <v>5.0000000000000044E-3</v>
      </c>
      <c r="N379" s="3">
        <f t="shared" si="39"/>
        <v>-1.5000000000000013E-2</v>
      </c>
      <c r="O379" s="3">
        <f t="shared" si="39"/>
        <v>-5.0000000000000044E-3</v>
      </c>
      <c r="P379">
        <v>0.56100000000000005</v>
      </c>
      <c r="Q379">
        <v>0.55400000000000005</v>
      </c>
      <c r="R379">
        <v>0.55700000000000005</v>
      </c>
      <c r="S379">
        <v>0.64400000000000002</v>
      </c>
      <c r="T379">
        <v>0.64500000000000002</v>
      </c>
      <c r="U379">
        <v>0.64400000000000002</v>
      </c>
      <c r="V379">
        <v>0.64500000000000002</v>
      </c>
      <c r="W379" s="6">
        <f t="shared" si="38"/>
        <v>-1.0000000000000009E-3</v>
      </c>
      <c r="X379" t="s">
        <v>74</v>
      </c>
      <c r="Y379" s="6" t="str">
        <f t="shared" si="36"/>
        <v>0.5</v>
      </c>
      <c r="Z379" t="str">
        <f t="shared" si="35"/>
        <v>bt</v>
      </c>
      <c r="AA379" t="s">
        <v>35</v>
      </c>
    </row>
    <row r="380" spans="1:27" hidden="1" x14ac:dyDescent="0.3">
      <c r="A380" s="3">
        <v>11</v>
      </c>
      <c r="B380" s="3" t="s">
        <v>18</v>
      </c>
      <c r="C380">
        <v>8</v>
      </c>
      <c r="D380" s="13">
        <f>VLOOKUP(C380,f_label_text!$A$2:$D$16,4,FALSE)</f>
        <v>241.853146853146</v>
      </c>
      <c r="E380" s="3" t="str">
        <f>VLOOKUP(C380,f_label_text!$A$1:$D$16,3,FALSE)</f>
        <v xml:space="preserve">8: Security and Defence                  </v>
      </c>
      <c r="F380">
        <v>0.58499999999999996</v>
      </c>
      <c r="G380">
        <v>0.64700000000000002</v>
      </c>
      <c r="H380">
        <v>0.61499999999999999</v>
      </c>
      <c r="I380">
        <v>286</v>
      </c>
      <c r="J380">
        <v>0.66200000000000003</v>
      </c>
      <c r="K380">
        <v>0.622</v>
      </c>
      <c r="L380">
        <v>0.64100000000000001</v>
      </c>
      <c r="M380" s="3">
        <f t="shared" si="39"/>
        <v>-7.7000000000000068E-2</v>
      </c>
      <c r="N380" s="3">
        <f t="shared" si="39"/>
        <v>2.5000000000000022E-2</v>
      </c>
      <c r="O380" s="3">
        <f t="shared" si="39"/>
        <v>-2.6000000000000023E-2</v>
      </c>
      <c r="P380">
        <v>0.56100000000000005</v>
      </c>
      <c r="Q380">
        <v>0.55400000000000005</v>
      </c>
      <c r="R380">
        <v>0.55700000000000005</v>
      </c>
      <c r="S380">
        <v>0.64400000000000002</v>
      </c>
      <c r="T380">
        <v>0.64500000000000002</v>
      </c>
      <c r="U380">
        <v>0.64400000000000002</v>
      </c>
      <c r="V380">
        <v>0.64500000000000002</v>
      </c>
      <c r="W380" s="6">
        <f t="shared" si="38"/>
        <v>-1.0000000000000009E-3</v>
      </c>
      <c r="X380" t="s">
        <v>74</v>
      </c>
      <c r="Y380" s="6" t="str">
        <f t="shared" si="36"/>
        <v>0.5</v>
      </c>
      <c r="Z380" t="str">
        <f t="shared" si="35"/>
        <v>bt</v>
      </c>
      <c r="AA380" t="s">
        <v>35</v>
      </c>
    </row>
    <row r="381" spans="1:27" hidden="1" x14ac:dyDescent="0.3">
      <c r="A381" s="3">
        <v>11</v>
      </c>
      <c r="B381" s="3" t="s">
        <v>18</v>
      </c>
      <c r="C381">
        <v>9</v>
      </c>
      <c r="D381" s="13">
        <f>VLOOKUP(C381,f_label_text!$A$2:$D$16,4,FALSE)</f>
        <v>247.91213389121299</v>
      </c>
      <c r="E381" s="3" t="str">
        <f>VLOOKUP(C381,f_label_text!$A$1:$D$16,3,FALSE)</f>
        <v xml:space="preserve">9: Health and Safety                   </v>
      </c>
      <c r="F381">
        <v>0.68</v>
      </c>
      <c r="G381">
        <v>0.57699999999999996</v>
      </c>
      <c r="H381">
        <v>0.624</v>
      </c>
      <c r="I381">
        <v>239</v>
      </c>
      <c r="J381">
        <v>0.65100000000000002</v>
      </c>
      <c r="K381">
        <v>0.65700000000000003</v>
      </c>
      <c r="L381">
        <v>0.65400000000000003</v>
      </c>
      <c r="M381" s="3">
        <f t="shared" si="39"/>
        <v>2.9000000000000026E-2</v>
      </c>
      <c r="N381" s="3">
        <f t="shared" si="39"/>
        <v>-8.0000000000000071E-2</v>
      </c>
      <c r="O381" s="3">
        <f t="shared" si="39"/>
        <v>-3.0000000000000027E-2</v>
      </c>
      <c r="P381">
        <v>0.56100000000000005</v>
      </c>
      <c r="Q381">
        <v>0.55400000000000005</v>
      </c>
      <c r="R381">
        <v>0.55700000000000005</v>
      </c>
      <c r="S381">
        <v>0.64400000000000002</v>
      </c>
      <c r="T381">
        <v>0.64500000000000002</v>
      </c>
      <c r="U381">
        <v>0.64400000000000002</v>
      </c>
      <c r="V381">
        <v>0.64500000000000002</v>
      </c>
      <c r="W381" s="6">
        <f t="shared" si="38"/>
        <v>-1.0000000000000009E-3</v>
      </c>
      <c r="X381" t="s">
        <v>74</v>
      </c>
      <c r="Y381" s="6" t="str">
        <f t="shared" si="36"/>
        <v>0.5</v>
      </c>
      <c r="Z381" t="str">
        <f t="shared" si="35"/>
        <v>bt</v>
      </c>
      <c r="AA381" t="s">
        <v>35</v>
      </c>
    </row>
    <row r="382" spans="1:27" hidden="1" x14ac:dyDescent="0.3">
      <c r="A382" s="3">
        <v>11</v>
      </c>
      <c r="B382" s="3" t="s">
        <v>18</v>
      </c>
      <c r="C382">
        <v>10</v>
      </c>
      <c r="D382" s="13">
        <f>VLOOKUP(C382,f_label_text!$A$2:$D$16,4,FALSE)</f>
        <v>253.40487804878001</v>
      </c>
      <c r="E382" s="3" t="str">
        <f>VLOOKUP(C382,f_label_text!$A$1:$D$16,3,FALSE)</f>
        <v xml:space="preserve">10: Quality of Life                     </v>
      </c>
      <c r="F382">
        <v>0.51</v>
      </c>
      <c r="G382">
        <v>0.48499999999999999</v>
      </c>
      <c r="H382">
        <v>0.497</v>
      </c>
      <c r="I382">
        <v>410</v>
      </c>
      <c r="J382">
        <v>0.47299999999999998</v>
      </c>
      <c r="K382">
        <v>0.53700000000000003</v>
      </c>
      <c r="L382">
        <v>0.503</v>
      </c>
      <c r="M382" s="3">
        <f t="shared" si="39"/>
        <v>3.7000000000000033E-2</v>
      </c>
      <c r="N382" s="3">
        <f t="shared" si="39"/>
        <v>-5.2000000000000046E-2</v>
      </c>
      <c r="O382" s="3">
        <f t="shared" si="39"/>
        <v>-6.0000000000000053E-3</v>
      </c>
      <c r="P382">
        <v>0.56100000000000005</v>
      </c>
      <c r="Q382">
        <v>0.55400000000000005</v>
      </c>
      <c r="R382">
        <v>0.55700000000000005</v>
      </c>
      <c r="S382">
        <v>0.64400000000000002</v>
      </c>
      <c r="T382">
        <v>0.64500000000000002</v>
      </c>
      <c r="U382">
        <v>0.64400000000000002</v>
      </c>
      <c r="V382">
        <v>0.64500000000000002</v>
      </c>
      <c r="W382" s="6">
        <f t="shared" si="38"/>
        <v>-1.0000000000000009E-3</v>
      </c>
      <c r="X382" t="s">
        <v>74</v>
      </c>
      <c r="Y382" s="6" t="str">
        <f t="shared" si="36"/>
        <v>0.5</v>
      </c>
      <c r="Z382" t="str">
        <f t="shared" si="35"/>
        <v>bt</v>
      </c>
      <c r="AA382" t="s">
        <v>35</v>
      </c>
    </row>
    <row r="383" spans="1:27" hidden="1" x14ac:dyDescent="0.3">
      <c r="A383" s="3">
        <v>11</v>
      </c>
      <c r="B383" s="3" t="s">
        <v>18</v>
      </c>
      <c r="C383">
        <v>11</v>
      </c>
      <c r="D383" s="13">
        <f>VLOOKUP(C383,f_label_text!$A$2:$D$16,4,FALSE)</f>
        <v>254.68525179856101</v>
      </c>
      <c r="E383" s="3" t="str">
        <f>VLOOKUP(C383,f_label_text!$A$1:$D$16,3,FALSE)</f>
        <v xml:space="preserve">11: Cultural Identity                     </v>
      </c>
      <c r="F383">
        <v>0.745</v>
      </c>
      <c r="G383">
        <v>0.72099999999999997</v>
      </c>
      <c r="H383">
        <v>0.73299999999999998</v>
      </c>
      <c r="I383">
        <v>556</v>
      </c>
      <c r="J383">
        <v>0.78700000000000003</v>
      </c>
      <c r="K383">
        <v>0.68</v>
      </c>
      <c r="L383">
        <v>0.73</v>
      </c>
      <c r="M383" s="3">
        <f t="shared" si="39"/>
        <v>-4.2000000000000037E-2</v>
      </c>
      <c r="N383" s="3">
        <f t="shared" si="39"/>
        <v>4.0999999999999925E-2</v>
      </c>
      <c r="O383" s="3">
        <f t="shared" si="39"/>
        <v>3.0000000000000027E-3</v>
      </c>
      <c r="P383">
        <v>0.56100000000000005</v>
      </c>
      <c r="Q383">
        <v>0.55400000000000005</v>
      </c>
      <c r="R383">
        <v>0.55700000000000005</v>
      </c>
      <c r="S383">
        <v>0.64400000000000002</v>
      </c>
      <c r="T383">
        <v>0.64500000000000002</v>
      </c>
      <c r="U383">
        <v>0.64400000000000002</v>
      </c>
      <c r="V383">
        <v>0.64500000000000002</v>
      </c>
      <c r="W383" s="6">
        <f t="shared" si="38"/>
        <v>-1.0000000000000009E-3</v>
      </c>
      <c r="X383" t="s">
        <v>74</v>
      </c>
      <c r="Y383" s="6" t="str">
        <f t="shared" si="36"/>
        <v>0.5</v>
      </c>
      <c r="Z383" t="str">
        <f t="shared" si="35"/>
        <v>bt</v>
      </c>
      <c r="AA383" t="s">
        <v>35</v>
      </c>
    </row>
    <row r="384" spans="1:27" hidden="1" x14ac:dyDescent="0.3">
      <c r="A384" s="3">
        <v>11</v>
      </c>
      <c r="B384" s="3" t="s">
        <v>18</v>
      </c>
      <c r="C384">
        <v>12</v>
      </c>
      <c r="D384" s="13">
        <f>VLOOKUP(C384,f_label_text!$A$2:$D$16,4,FALSE)</f>
        <v>241.333333333333</v>
      </c>
      <c r="E384" s="3" t="str">
        <f>VLOOKUP(C384,f_label_text!$A$1:$D$16,3,FALSE)</f>
        <v xml:space="preserve">12: Public Sentiment                   </v>
      </c>
      <c r="F384">
        <v>0.60499999999999998</v>
      </c>
      <c r="G384">
        <v>0.66300000000000003</v>
      </c>
      <c r="H384">
        <v>0.63300000000000001</v>
      </c>
      <c r="I384">
        <v>243</v>
      </c>
      <c r="J384">
        <v>0.61499999999999999</v>
      </c>
      <c r="K384">
        <v>0.69099999999999995</v>
      </c>
      <c r="L384">
        <v>0.65100000000000002</v>
      </c>
      <c r="M384" s="3">
        <f t="shared" si="39"/>
        <v>-1.0000000000000009E-2</v>
      </c>
      <c r="N384" s="3">
        <f t="shared" si="39"/>
        <v>-2.7999999999999914E-2</v>
      </c>
      <c r="O384" s="3">
        <f t="shared" si="39"/>
        <v>-1.8000000000000016E-2</v>
      </c>
      <c r="P384">
        <v>0.56100000000000005</v>
      </c>
      <c r="Q384">
        <v>0.55400000000000005</v>
      </c>
      <c r="R384">
        <v>0.55700000000000005</v>
      </c>
      <c r="S384">
        <v>0.64400000000000002</v>
      </c>
      <c r="T384">
        <v>0.64500000000000002</v>
      </c>
      <c r="U384">
        <v>0.64400000000000002</v>
      </c>
      <c r="V384">
        <v>0.64500000000000002</v>
      </c>
      <c r="W384" s="6">
        <f t="shared" si="38"/>
        <v>-1.0000000000000009E-3</v>
      </c>
      <c r="X384" t="s">
        <v>74</v>
      </c>
      <c r="Y384" s="6" t="str">
        <f t="shared" si="36"/>
        <v>0.5</v>
      </c>
      <c r="Z384" t="str">
        <f t="shared" ref="Z384:Z447" si="40">_xlfn.TEXTAFTER(X384,"_")</f>
        <v>bt</v>
      </c>
      <c r="AA384" t="s">
        <v>35</v>
      </c>
    </row>
    <row r="385" spans="1:27" hidden="1" x14ac:dyDescent="0.3">
      <c r="A385" s="3">
        <v>11</v>
      </c>
      <c r="B385" s="3" t="s">
        <v>18</v>
      </c>
      <c r="C385">
        <v>13</v>
      </c>
      <c r="D385" s="13">
        <f>VLOOKUP(C385,f_label_text!$A$2:$D$16,4,FALSE)</f>
        <v>250.32301341589201</v>
      </c>
      <c r="E385" s="3" t="str">
        <f>VLOOKUP(C385,f_label_text!$A$1:$D$16,3,FALSE)</f>
        <v xml:space="preserve">13: Political                           </v>
      </c>
      <c r="F385">
        <v>0.752</v>
      </c>
      <c r="G385">
        <v>0.80600000000000005</v>
      </c>
      <c r="H385">
        <v>0.77800000000000002</v>
      </c>
      <c r="I385">
        <v>969</v>
      </c>
      <c r="J385">
        <v>0.751</v>
      </c>
      <c r="K385">
        <v>0.81100000000000005</v>
      </c>
      <c r="L385">
        <v>0.78</v>
      </c>
      <c r="M385" s="3">
        <f t="shared" si="39"/>
        <v>1.0000000000000009E-3</v>
      </c>
      <c r="N385" s="3">
        <f t="shared" si="39"/>
        <v>-5.0000000000000044E-3</v>
      </c>
      <c r="O385" s="3">
        <f t="shared" si="39"/>
        <v>-2.0000000000000018E-3</v>
      </c>
      <c r="P385">
        <v>0.56100000000000005</v>
      </c>
      <c r="Q385">
        <v>0.55400000000000005</v>
      </c>
      <c r="R385">
        <v>0.55700000000000005</v>
      </c>
      <c r="S385">
        <v>0.64400000000000002</v>
      </c>
      <c r="T385">
        <v>0.64500000000000002</v>
      </c>
      <c r="U385">
        <v>0.64400000000000002</v>
      </c>
      <c r="V385">
        <v>0.64500000000000002</v>
      </c>
      <c r="W385" s="6">
        <f t="shared" si="38"/>
        <v>-1.0000000000000009E-3</v>
      </c>
      <c r="X385" t="s">
        <v>74</v>
      </c>
      <c r="Y385" s="6" t="str">
        <f t="shared" si="36"/>
        <v>0.5</v>
      </c>
      <c r="Z385" t="str">
        <f t="shared" si="40"/>
        <v>bt</v>
      </c>
      <c r="AA385" t="s">
        <v>35</v>
      </c>
    </row>
    <row r="386" spans="1:27" hidden="1" x14ac:dyDescent="0.3">
      <c r="A386" s="3">
        <v>11</v>
      </c>
      <c r="B386" s="3" t="s">
        <v>18</v>
      </c>
      <c r="C386">
        <v>14</v>
      </c>
      <c r="D386" s="13">
        <f>VLOOKUP(C386,f_label_text!$A$2:$D$16,4,FALSE)</f>
        <v>258.60606060606</v>
      </c>
      <c r="E386" s="3" t="str">
        <f>VLOOKUP(C386,f_label_text!$A$1:$D$16,3,FALSE)</f>
        <v>14: External Regulation and Reputation</v>
      </c>
      <c r="F386">
        <v>0.70799999999999996</v>
      </c>
      <c r="G386">
        <v>0.69699999999999995</v>
      </c>
      <c r="H386">
        <v>0.70199999999999996</v>
      </c>
      <c r="I386">
        <v>132</v>
      </c>
      <c r="J386">
        <v>0.76300000000000001</v>
      </c>
      <c r="K386">
        <v>0.68200000000000005</v>
      </c>
      <c r="L386">
        <v>0.72</v>
      </c>
      <c r="M386" s="3">
        <f t="shared" si="39"/>
        <v>-5.5000000000000049E-2</v>
      </c>
      <c r="N386" s="3">
        <f t="shared" si="39"/>
        <v>1.4999999999999902E-2</v>
      </c>
      <c r="O386" s="3">
        <f t="shared" si="39"/>
        <v>-1.8000000000000016E-2</v>
      </c>
      <c r="P386">
        <v>0.56100000000000005</v>
      </c>
      <c r="Q386">
        <v>0.55400000000000005</v>
      </c>
      <c r="R386">
        <v>0.55700000000000005</v>
      </c>
      <c r="S386">
        <v>0.64400000000000002</v>
      </c>
      <c r="T386">
        <v>0.64500000000000002</v>
      </c>
      <c r="U386">
        <v>0.64400000000000002</v>
      </c>
      <c r="V386">
        <v>0.64500000000000002</v>
      </c>
      <c r="W386" s="6">
        <f t="shared" si="38"/>
        <v>-1.0000000000000009E-3</v>
      </c>
      <c r="X386" t="s">
        <v>74</v>
      </c>
      <c r="Y386" s="6" t="str">
        <f t="shared" si="36"/>
        <v>0.5</v>
      </c>
      <c r="Z386" t="str">
        <f t="shared" si="40"/>
        <v>bt</v>
      </c>
      <c r="AA386" t="s">
        <v>35</v>
      </c>
    </row>
    <row r="387" spans="1:27" hidden="1" x14ac:dyDescent="0.3">
      <c r="A387" s="3">
        <v>11</v>
      </c>
      <c r="B387" s="3" t="s">
        <v>18</v>
      </c>
      <c r="C387">
        <v>0</v>
      </c>
      <c r="D387" s="13">
        <f>VLOOKUP(C387,f_label_text!$A$2:$D$16,4,FALSE)</f>
        <v>255.2</v>
      </c>
      <c r="E387" s="3" t="str">
        <f>VLOOKUP(C387,f_label_text!$A$1:$D$16,3,FALSE)</f>
        <v xml:space="preserve">0: Other     </v>
      </c>
      <c r="F387">
        <v>0</v>
      </c>
      <c r="G387">
        <v>0</v>
      </c>
      <c r="H387">
        <v>0</v>
      </c>
      <c r="I387">
        <v>10</v>
      </c>
      <c r="J387" s="6">
        <v>0</v>
      </c>
      <c r="K387" s="6">
        <v>0</v>
      </c>
      <c r="L387" s="6">
        <v>0</v>
      </c>
      <c r="M387" s="3">
        <f t="shared" si="39"/>
        <v>0</v>
      </c>
      <c r="N387" s="3">
        <f t="shared" si="39"/>
        <v>0</v>
      </c>
      <c r="O387" s="3">
        <f t="shared" si="39"/>
        <v>0</v>
      </c>
      <c r="P387">
        <v>0.55200000000000005</v>
      </c>
      <c r="Q387">
        <v>0.54100000000000004</v>
      </c>
      <c r="R387">
        <v>0.54500000000000004</v>
      </c>
      <c r="S387">
        <v>0.63400000000000001</v>
      </c>
      <c r="T387">
        <v>0.63300000000000001</v>
      </c>
      <c r="U387">
        <v>0.63300000000000001</v>
      </c>
      <c r="V387">
        <v>0.63300000000000001</v>
      </c>
      <c r="W387" s="6">
        <f t="shared" si="38"/>
        <v>-1.3000000000000012E-2</v>
      </c>
      <c r="X387" s="6" t="s">
        <v>75</v>
      </c>
      <c r="Y387" s="6" t="str">
        <f t="shared" si="36"/>
        <v>0.7</v>
      </c>
      <c r="Z387" t="str">
        <f t="shared" si="40"/>
        <v>bt</v>
      </c>
      <c r="AA387" t="s">
        <v>35</v>
      </c>
    </row>
    <row r="388" spans="1:27" hidden="1" x14ac:dyDescent="0.3">
      <c r="A388" s="3">
        <v>11</v>
      </c>
      <c r="B388" s="3" t="s">
        <v>18</v>
      </c>
      <c r="C388">
        <v>1</v>
      </c>
      <c r="D388" s="13">
        <f>VLOOKUP(C388,f_label_text!$A$2:$D$16,4,FALSE)</f>
        <v>247.38164251207701</v>
      </c>
      <c r="E388" s="3" t="str">
        <f>VLOOKUP(C388,f_label_text!$A$1:$D$16,3,FALSE)</f>
        <v xml:space="preserve">1: Economic                      </v>
      </c>
      <c r="F388">
        <v>0.67700000000000005</v>
      </c>
      <c r="G388">
        <v>0.65500000000000003</v>
      </c>
      <c r="H388">
        <v>0.66600000000000004</v>
      </c>
      <c r="I388">
        <v>414</v>
      </c>
      <c r="J388">
        <v>0.65200000000000002</v>
      </c>
      <c r="K388">
        <v>0.66900000000000004</v>
      </c>
      <c r="L388">
        <v>0.66</v>
      </c>
      <c r="M388" s="3">
        <f t="shared" si="39"/>
        <v>2.5000000000000022E-2</v>
      </c>
      <c r="N388" s="3">
        <f t="shared" si="39"/>
        <v>-1.4000000000000012E-2</v>
      </c>
      <c r="O388" s="3">
        <f t="shared" si="39"/>
        <v>6.0000000000000053E-3</v>
      </c>
      <c r="P388">
        <v>0.55200000000000005</v>
      </c>
      <c r="Q388">
        <v>0.54100000000000004</v>
      </c>
      <c r="R388">
        <v>0.54500000000000004</v>
      </c>
      <c r="S388">
        <v>0.63400000000000001</v>
      </c>
      <c r="T388">
        <v>0.63300000000000001</v>
      </c>
      <c r="U388">
        <v>0.63300000000000001</v>
      </c>
      <c r="V388">
        <v>0.63300000000000001</v>
      </c>
      <c r="W388" s="6">
        <f t="shared" si="38"/>
        <v>-1.3000000000000012E-2</v>
      </c>
      <c r="X388" t="s">
        <v>75</v>
      </c>
      <c r="Y388" s="6" t="str">
        <f t="shared" si="36"/>
        <v>0.7</v>
      </c>
      <c r="Z388" t="str">
        <f t="shared" si="40"/>
        <v>bt</v>
      </c>
      <c r="AA388" t="s">
        <v>35</v>
      </c>
    </row>
    <row r="389" spans="1:27" hidden="1" x14ac:dyDescent="0.3">
      <c r="A389" s="3">
        <v>11</v>
      </c>
      <c r="B389" s="3" t="s">
        <v>18</v>
      </c>
      <c r="C389">
        <v>2</v>
      </c>
      <c r="D389" s="13">
        <f>VLOOKUP(C389,f_label_text!$A$2:$D$16,4,FALSE)</f>
        <v>245.704761904761</v>
      </c>
      <c r="E389" s="3" t="str">
        <f>VLOOKUP(C389,f_label_text!$A$1:$D$16,3,FALSE)</f>
        <v xml:space="preserve">2: Capacity and Resources       </v>
      </c>
      <c r="F389">
        <v>0.47499999999999998</v>
      </c>
      <c r="G389">
        <v>0.36699999999999999</v>
      </c>
      <c r="H389">
        <v>0.41399999999999998</v>
      </c>
      <c r="I389">
        <v>210</v>
      </c>
      <c r="J389">
        <v>0.48899999999999999</v>
      </c>
      <c r="K389">
        <v>0.41899999999999998</v>
      </c>
      <c r="L389">
        <v>0.45100000000000001</v>
      </c>
      <c r="M389" s="3">
        <f t="shared" si="39"/>
        <v>-1.4000000000000012E-2</v>
      </c>
      <c r="N389" s="3">
        <f t="shared" si="39"/>
        <v>-5.1999999999999991E-2</v>
      </c>
      <c r="O389" s="3">
        <f t="shared" si="39"/>
        <v>-3.7000000000000033E-2</v>
      </c>
      <c r="P389">
        <v>0.55200000000000005</v>
      </c>
      <c r="Q389">
        <v>0.54100000000000004</v>
      </c>
      <c r="R389">
        <v>0.54500000000000004</v>
      </c>
      <c r="S389">
        <v>0.63400000000000001</v>
      </c>
      <c r="T389">
        <v>0.63300000000000001</v>
      </c>
      <c r="U389">
        <v>0.63300000000000001</v>
      </c>
      <c r="V389">
        <v>0.63300000000000001</v>
      </c>
      <c r="W389" s="6">
        <f t="shared" si="38"/>
        <v>-1.3000000000000012E-2</v>
      </c>
      <c r="X389" t="s">
        <v>75</v>
      </c>
      <c r="Y389" s="6" t="str">
        <f t="shared" si="36"/>
        <v>0.7</v>
      </c>
      <c r="Z389" t="str">
        <f t="shared" si="40"/>
        <v>bt</v>
      </c>
      <c r="AA389" t="s">
        <v>35</v>
      </c>
    </row>
    <row r="390" spans="1:27" hidden="1" x14ac:dyDescent="0.3">
      <c r="A390" s="3">
        <v>11</v>
      </c>
      <c r="B390" s="3" t="s">
        <v>18</v>
      </c>
      <c r="C390">
        <v>3</v>
      </c>
      <c r="D390" s="13">
        <f>VLOOKUP(C390,f_label_text!$A$2:$D$16,4,FALSE)</f>
        <v>245.38157894736801</v>
      </c>
      <c r="E390" s="3" t="str">
        <f>VLOOKUP(C390,f_label_text!$A$1:$D$16,3,FALSE)</f>
        <v xml:space="preserve">3: Morality                              </v>
      </c>
      <c r="F390">
        <v>0.48699999999999999</v>
      </c>
      <c r="G390">
        <v>0.5</v>
      </c>
      <c r="H390">
        <v>0.49399999999999999</v>
      </c>
      <c r="I390">
        <v>76</v>
      </c>
      <c r="J390">
        <v>0.56899999999999995</v>
      </c>
      <c r="K390">
        <v>0.48699999999999999</v>
      </c>
      <c r="L390">
        <v>0.52500000000000002</v>
      </c>
      <c r="M390" s="3">
        <f t="shared" si="39"/>
        <v>-8.1999999999999962E-2</v>
      </c>
      <c r="N390" s="3">
        <f t="shared" si="39"/>
        <v>1.3000000000000012E-2</v>
      </c>
      <c r="O390" s="3">
        <f t="shared" si="39"/>
        <v>-3.1000000000000028E-2</v>
      </c>
      <c r="P390">
        <v>0.55200000000000005</v>
      </c>
      <c r="Q390">
        <v>0.54100000000000004</v>
      </c>
      <c r="R390">
        <v>0.54500000000000004</v>
      </c>
      <c r="S390">
        <v>0.63400000000000001</v>
      </c>
      <c r="T390">
        <v>0.63300000000000001</v>
      </c>
      <c r="U390">
        <v>0.63300000000000001</v>
      </c>
      <c r="V390">
        <v>0.63300000000000001</v>
      </c>
      <c r="W390" s="6">
        <f t="shared" si="38"/>
        <v>-1.3000000000000012E-2</v>
      </c>
      <c r="X390" t="s">
        <v>75</v>
      </c>
      <c r="Y390" s="6" t="str">
        <f t="shared" si="36"/>
        <v>0.7</v>
      </c>
      <c r="Z390" t="str">
        <f t="shared" si="40"/>
        <v>bt</v>
      </c>
      <c r="AA390" t="s">
        <v>35</v>
      </c>
    </row>
    <row r="391" spans="1:27" hidden="1" x14ac:dyDescent="0.3">
      <c r="A391" s="3">
        <v>11</v>
      </c>
      <c r="B391" s="3" t="s">
        <v>18</v>
      </c>
      <c r="C391">
        <v>4</v>
      </c>
      <c r="D391" s="13">
        <f>VLOOKUP(C391,f_label_text!$A$2:$D$16,4,FALSE)</f>
        <v>251.148387096774</v>
      </c>
      <c r="E391" s="3" t="str">
        <f>VLOOKUP(C391,f_label_text!$A$1:$D$16,3,FALSE)</f>
        <v xml:space="preserve">4: Fairness and Equality          </v>
      </c>
      <c r="F391">
        <v>0.29299999999999998</v>
      </c>
      <c r="G391">
        <v>0.23200000000000001</v>
      </c>
      <c r="H391">
        <v>0.25900000000000001</v>
      </c>
      <c r="I391">
        <v>155</v>
      </c>
      <c r="J391">
        <v>0.309</v>
      </c>
      <c r="K391">
        <v>0.29699999999999999</v>
      </c>
      <c r="L391">
        <v>0.30299999999999999</v>
      </c>
      <c r="M391" s="3">
        <f t="shared" si="39"/>
        <v>-1.6000000000000014E-2</v>
      </c>
      <c r="N391" s="3">
        <f t="shared" si="39"/>
        <v>-6.4999999999999974E-2</v>
      </c>
      <c r="O391" s="3">
        <f t="shared" si="39"/>
        <v>-4.3999999999999984E-2</v>
      </c>
      <c r="P391">
        <v>0.55200000000000005</v>
      </c>
      <c r="Q391">
        <v>0.54100000000000004</v>
      </c>
      <c r="R391">
        <v>0.54500000000000004</v>
      </c>
      <c r="S391">
        <v>0.63400000000000001</v>
      </c>
      <c r="T391">
        <v>0.63300000000000001</v>
      </c>
      <c r="U391">
        <v>0.63300000000000001</v>
      </c>
      <c r="V391">
        <v>0.63300000000000001</v>
      </c>
      <c r="W391" s="6">
        <f t="shared" si="38"/>
        <v>-1.3000000000000012E-2</v>
      </c>
      <c r="X391" t="s">
        <v>75</v>
      </c>
      <c r="Y391" s="6" t="str">
        <f t="shared" si="36"/>
        <v>0.7</v>
      </c>
      <c r="Z391" t="str">
        <f t="shared" si="40"/>
        <v>bt</v>
      </c>
      <c r="AA391" t="s">
        <v>35</v>
      </c>
    </row>
    <row r="392" spans="1:27" hidden="1" x14ac:dyDescent="0.3">
      <c r="A392" s="3">
        <v>11</v>
      </c>
      <c r="B392" s="3" t="s">
        <v>18</v>
      </c>
      <c r="C392">
        <v>5</v>
      </c>
      <c r="D392" s="13">
        <f>VLOOKUP(C392,f_label_text!$A$2:$D$16,4,FALSE)</f>
        <v>242.47439916405401</v>
      </c>
      <c r="E392" s="3" t="str">
        <f>VLOOKUP(C392,f_label_text!$A$1:$D$16,3,FALSE)</f>
        <v xml:space="preserve">5: Legality Constitutionality Jurisdiction             </v>
      </c>
      <c r="F392">
        <v>0.66600000000000004</v>
      </c>
      <c r="G392">
        <v>0.64100000000000001</v>
      </c>
      <c r="H392">
        <v>0.65300000000000002</v>
      </c>
      <c r="I392">
        <v>957</v>
      </c>
      <c r="J392">
        <v>0.68400000000000005</v>
      </c>
      <c r="K392">
        <v>0.61499999999999999</v>
      </c>
      <c r="L392">
        <v>0.64800000000000002</v>
      </c>
      <c r="M392" s="3">
        <f t="shared" si="39"/>
        <v>-1.8000000000000016E-2</v>
      </c>
      <c r="N392" s="3">
        <f t="shared" si="39"/>
        <v>2.6000000000000023E-2</v>
      </c>
      <c r="O392" s="3">
        <f t="shared" si="39"/>
        <v>5.0000000000000044E-3</v>
      </c>
      <c r="P392">
        <v>0.55200000000000005</v>
      </c>
      <c r="Q392">
        <v>0.54100000000000004</v>
      </c>
      <c r="R392">
        <v>0.54500000000000004</v>
      </c>
      <c r="S392">
        <v>0.63400000000000001</v>
      </c>
      <c r="T392">
        <v>0.63300000000000001</v>
      </c>
      <c r="U392">
        <v>0.63300000000000001</v>
      </c>
      <c r="V392">
        <v>0.63300000000000001</v>
      </c>
      <c r="W392" s="6">
        <f t="shared" si="38"/>
        <v>-1.3000000000000012E-2</v>
      </c>
      <c r="X392" t="s">
        <v>75</v>
      </c>
      <c r="Y392" s="6" t="str">
        <f t="shared" ref="Y392:Y455" si="41">MID(X392, SEARCH("=", X392)+1, SEARCH("_", X392) - SEARCH("=", X392) -1)</f>
        <v>0.7</v>
      </c>
      <c r="Z392" t="str">
        <f t="shared" si="40"/>
        <v>bt</v>
      </c>
      <c r="AA392" t="s">
        <v>35</v>
      </c>
    </row>
    <row r="393" spans="1:27" hidden="1" x14ac:dyDescent="0.3">
      <c r="A393" s="3">
        <v>11</v>
      </c>
      <c r="B393" s="3" t="s">
        <v>18</v>
      </c>
      <c r="C393">
        <v>6</v>
      </c>
      <c r="D393" s="13">
        <f>VLOOKUP(C393,f_label_text!$A$2:$D$16,4,FALSE)</f>
        <v>246.642706131078</v>
      </c>
      <c r="E393" s="3" t="str">
        <f>VLOOKUP(C393,f_label_text!$A$1:$D$16,3,FALSE)</f>
        <v xml:space="preserve">6: Policy Prescription and Evaluation      </v>
      </c>
      <c r="F393">
        <v>0.34499999999999997</v>
      </c>
      <c r="G393">
        <v>0.40600000000000003</v>
      </c>
      <c r="H393">
        <v>0.373</v>
      </c>
      <c r="I393">
        <v>473</v>
      </c>
      <c r="J393">
        <v>0.39900000000000002</v>
      </c>
      <c r="K393">
        <v>0.41199999999999998</v>
      </c>
      <c r="L393">
        <v>0.40500000000000003</v>
      </c>
      <c r="M393" s="3">
        <f t="shared" si="39"/>
        <v>-5.4000000000000048E-2</v>
      </c>
      <c r="N393" s="3">
        <f t="shared" si="39"/>
        <v>-5.9999999999999498E-3</v>
      </c>
      <c r="O393" s="3">
        <f t="shared" si="39"/>
        <v>-3.2000000000000028E-2</v>
      </c>
      <c r="P393">
        <v>0.55200000000000005</v>
      </c>
      <c r="Q393">
        <v>0.54100000000000004</v>
      </c>
      <c r="R393">
        <v>0.54500000000000004</v>
      </c>
      <c r="S393">
        <v>0.63400000000000001</v>
      </c>
      <c r="T393">
        <v>0.63300000000000001</v>
      </c>
      <c r="U393">
        <v>0.63300000000000001</v>
      </c>
      <c r="V393">
        <v>0.63300000000000001</v>
      </c>
      <c r="W393" s="6">
        <f t="shared" si="38"/>
        <v>-1.3000000000000012E-2</v>
      </c>
      <c r="X393" t="s">
        <v>75</v>
      </c>
      <c r="Y393" s="6" t="str">
        <f t="shared" si="41"/>
        <v>0.7</v>
      </c>
      <c r="Z393" t="str">
        <f t="shared" si="40"/>
        <v>bt</v>
      </c>
      <c r="AA393" t="s">
        <v>35</v>
      </c>
    </row>
    <row r="394" spans="1:27" hidden="1" x14ac:dyDescent="0.3">
      <c r="A394" s="3">
        <v>11</v>
      </c>
      <c r="B394" s="3" t="s">
        <v>18</v>
      </c>
      <c r="C394">
        <v>7</v>
      </c>
      <c r="D394" s="13">
        <f>VLOOKUP(C394,f_label_text!$A$2:$D$16,4,FALSE)</f>
        <v>235.05728518057199</v>
      </c>
      <c r="E394" s="3" t="str">
        <f>VLOOKUP(C394,f_label_text!$A$1:$D$16,3,FALSE)</f>
        <v xml:space="preserve">7: Crime and Punishment                  </v>
      </c>
      <c r="F394">
        <v>0.72899999999999998</v>
      </c>
      <c r="G394">
        <v>0.76300000000000001</v>
      </c>
      <c r="H394">
        <v>0.746</v>
      </c>
      <c r="I394">
        <v>803</v>
      </c>
      <c r="J394">
        <v>0.72499999999999998</v>
      </c>
      <c r="K394">
        <v>0.78</v>
      </c>
      <c r="L394">
        <v>0.752</v>
      </c>
      <c r="M394" s="3">
        <f t="shared" si="39"/>
        <v>4.0000000000000036E-3</v>
      </c>
      <c r="N394" s="3">
        <f t="shared" si="39"/>
        <v>-1.7000000000000015E-2</v>
      </c>
      <c r="O394" s="3">
        <f t="shared" si="39"/>
        <v>-6.0000000000000053E-3</v>
      </c>
      <c r="P394">
        <v>0.55200000000000005</v>
      </c>
      <c r="Q394">
        <v>0.54100000000000004</v>
      </c>
      <c r="R394">
        <v>0.54500000000000004</v>
      </c>
      <c r="S394">
        <v>0.63400000000000001</v>
      </c>
      <c r="T394">
        <v>0.63300000000000001</v>
      </c>
      <c r="U394">
        <v>0.63300000000000001</v>
      </c>
      <c r="V394">
        <v>0.63300000000000001</v>
      </c>
      <c r="W394" s="6">
        <f t="shared" si="38"/>
        <v>-1.3000000000000012E-2</v>
      </c>
      <c r="X394" t="s">
        <v>75</v>
      </c>
      <c r="Y394" s="6" t="str">
        <f t="shared" si="41"/>
        <v>0.7</v>
      </c>
      <c r="Z394" t="str">
        <f t="shared" si="40"/>
        <v>bt</v>
      </c>
      <c r="AA394" t="s">
        <v>35</v>
      </c>
    </row>
    <row r="395" spans="1:27" hidden="1" x14ac:dyDescent="0.3">
      <c r="A395" s="3">
        <v>11</v>
      </c>
      <c r="B395" s="3" t="s">
        <v>18</v>
      </c>
      <c r="C395">
        <v>8</v>
      </c>
      <c r="D395" s="13">
        <f>VLOOKUP(C395,f_label_text!$A$2:$D$16,4,FALSE)</f>
        <v>241.853146853146</v>
      </c>
      <c r="E395" s="3" t="str">
        <f>VLOOKUP(C395,f_label_text!$A$1:$D$16,3,FALSE)</f>
        <v xml:space="preserve">8: Security and Defence                  </v>
      </c>
      <c r="F395">
        <v>0.63500000000000001</v>
      </c>
      <c r="G395">
        <v>0.60099999999999998</v>
      </c>
      <c r="H395">
        <v>0.61799999999999999</v>
      </c>
      <c r="I395">
        <v>286</v>
      </c>
      <c r="J395">
        <v>0.66200000000000003</v>
      </c>
      <c r="K395">
        <v>0.622</v>
      </c>
      <c r="L395">
        <v>0.64100000000000001</v>
      </c>
      <c r="M395" s="3">
        <f t="shared" si="39"/>
        <v>-2.7000000000000024E-2</v>
      </c>
      <c r="N395" s="3">
        <f t="shared" si="39"/>
        <v>-2.1000000000000019E-2</v>
      </c>
      <c r="O395" s="3">
        <f t="shared" si="39"/>
        <v>-2.300000000000002E-2</v>
      </c>
      <c r="P395">
        <v>0.55200000000000005</v>
      </c>
      <c r="Q395">
        <v>0.54100000000000004</v>
      </c>
      <c r="R395">
        <v>0.54500000000000004</v>
      </c>
      <c r="S395">
        <v>0.63400000000000001</v>
      </c>
      <c r="T395">
        <v>0.63300000000000001</v>
      </c>
      <c r="U395">
        <v>0.63300000000000001</v>
      </c>
      <c r="V395">
        <v>0.63300000000000001</v>
      </c>
      <c r="W395" s="6">
        <f t="shared" si="38"/>
        <v>-1.3000000000000012E-2</v>
      </c>
      <c r="X395" t="s">
        <v>75</v>
      </c>
      <c r="Y395" s="6" t="str">
        <f t="shared" si="41"/>
        <v>0.7</v>
      </c>
      <c r="Z395" t="str">
        <f t="shared" si="40"/>
        <v>bt</v>
      </c>
      <c r="AA395" t="s">
        <v>35</v>
      </c>
    </row>
    <row r="396" spans="1:27" hidden="1" x14ac:dyDescent="0.3">
      <c r="A396" s="3">
        <v>11</v>
      </c>
      <c r="B396" s="3" t="s">
        <v>18</v>
      </c>
      <c r="C396">
        <v>9</v>
      </c>
      <c r="D396" s="13">
        <f>VLOOKUP(C396,f_label_text!$A$2:$D$16,4,FALSE)</f>
        <v>247.91213389121299</v>
      </c>
      <c r="E396" s="3" t="str">
        <f>VLOOKUP(C396,f_label_text!$A$1:$D$16,3,FALSE)</f>
        <v xml:space="preserve">9: Health and Safety                   </v>
      </c>
      <c r="F396">
        <v>0.67100000000000004</v>
      </c>
      <c r="G396">
        <v>0.623</v>
      </c>
      <c r="H396">
        <v>0.64600000000000002</v>
      </c>
      <c r="I396">
        <v>239</v>
      </c>
      <c r="J396">
        <v>0.65100000000000002</v>
      </c>
      <c r="K396">
        <v>0.65700000000000003</v>
      </c>
      <c r="L396">
        <v>0.65400000000000003</v>
      </c>
      <c r="M396" s="3">
        <f t="shared" si="39"/>
        <v>2.0000000000000018E-2</v>
      </c>
      <c r="N396" s="3">
        <f t="shared" si="39"/>
        <v>-3.400000000000003E-2</v>
      </c>
      <c r="O396" s="3">
        <f t="shared" si="39"/>
        <v>-8.0000000000000071E-3</v>
      </c>
      <c r="P396">
        <v>0.55200000000000005</v>
      </c>
      <c r="Q396">
        <v>0.54100000000000004</v>
      </c>
      <c r="R396">
        <v>0.54500000000000004</v>
      </c>
      <c r="S396">
        <v>0.63400000000000001</v>
      </c>
      <c r="T396">
        <v>0.63300000000000001</v>
      </c>
      <c r="U396">
        <v>0.63300000000000001</v>
      </c>
      <c r="V396">
        <v>0.63300000000000001</v>
      </c>
      <c r="W396" s="6">
        <f t="shared" si="38"/>
        <v>-1.3000000000000012E-2</v>
      </c>
      <c r="X396" t="s">
        <v>75</v>
      </c>
      <c r="Y396" s="6" t="str">
        <f t="shared" si="41"/>
        <v>0.7</v>
      </c>
      <c r="Z396" t="str">
        <f t="shared" si="40"/>
        <v>bt</v>
      </c>
      <c r="AA396" t="s">
        <v>35</v>
      </c>
    </row>
    <row r="397" spans="1:27" hidden="1" x14ac:dyDescent="0.3">
      <c r="A397" s="3">
        <v>11</v>
      </c>
      <c r="B397" s="3" t="s">
        <v>18</v>
      </c>
      <c r="C397">
        <v>10</v>
      </c>
      <c r="D397" s="13">
        <f>VLOOKUP(C397,f_label_text!$A$2:$D$16,4,FALSE)</f>
        <v>253.40487804878001</v>
      </c>
      <c r="E397" s="3" t="str">
        <f>VLOOKUP(C397,f_label_text!$A$1:$D$16,3,FALSE)</f>
        <v xml:space="preserve">10: Quality of Life                     </v>
      </c>
      <c r="F397">
        <v>0.46200000000000002</v>
      </c>
      <c r="G397">
        <v>0.52400000000000002</v>
      </c>
      <c r="H397">
        <v>0.49099999999999999</v>
      </c>
      <c r="I397">
        <v>410</v>
      </c>
      <c r="J397">
        <v>0.47299999999999998</v>
      </c>
      <c r="K397">
        <v>0.53700000000000003</v>
      </c>
      <c r="L397">
        <v>0.503</v>
      </c>
      <c r="M397" s="3">
        <f t="shared" si="39"/>
        <v>-1.0999999999999954E-2</v>
      </c>
      <c r="N397" s="3">
        <f t="shared" si="39"/>
        <v>-1.3000000000000012E-2</v>
      </c>
      <c r="O397" s="3">
        <f t="shared" si="39"/>
        <v>-1.2000000000000011E-2</v>
      </c>
      <c r="P397">
        <v>0.55200000000000005</v>
      </c>
      <c r="Q397">
        <v>0.54100000000000004</v>
      </c>
      <c r="R397">
        <v>0.54500000000000004</v>
      </c>
      <c r="S397">
        <v>0.63400000000000001</v>
      </c>
      <c r="T397">
        <v>0.63300000000000001</v>
      </c>
      <c r="U397">
        <v>0.63300000000000001</v>
      </c>
      <c r="V397">
        <v>0.63300000000000001</v>
      </c>
      <c r="W397" s="6">
        <f t="shared" si="38"/>
        <v>-1.3000000000000012E-2</v>
      </c>
      <c r="X397" t="s">
        <v>75</v>
      </c>
      <c r="Y397" s="6" t="str">
        <f t="shared" si="41"/>
        <v>0.7</v>
      </c>
      <c r="Z397" t="str">
        <f t="shared" si="40"/>
        <v>bt</v>
      </c>
      <c r="AA397" t="s">
        <v>35</v>
      </c>
    </row>
    <row r="398" spans="1:27" hidden="1" x14ac:dyDescent="0.3">
      <c r="A398" s="3">
        <v>11</v>
      </c>
      <c r="B398" s="3" t="s">
        <v>18</v>
      </c>
      <c r="C398">
        <v>11</v>
      </c>
      <c r="D398" s="13">
        <f>VLOOKUP(C398,f_label_text!$A$2:$D$16,4,FALSE)</f>
        <v>254.68525179856101</v>
      </c>
      <c r="E398" s="3" t="str">
        <f>VLOOKUP(C398,f_label_text!$A$1:$D$16,3,FALSE)</f>
        <v xml:space="preserve">11: Cultural Identity                     </v>
      </c>
      <c r="F398">
        <v>0.70399999999999996</v>
      </c>
      <c r="G398">
        <v>0.69399999999999995</v>
      </c>
      <c r="H398">
        <v>0.69899999999999995</v>
      </c>
      <c r="I398">
        <v>556</v>
      </c>
      <c r="J398">
        <v>0.78700000000000003</v>
      </c>
      <c r="K398">
        <v>0.68</v>
      </c>
      <c r="L398">
        <v>0.73</v>
      </c>
      <c r="M398" s="3">
        <f t="shared" si="39"/>
        <v>-8.3000000000000074E-2</v>
      </c>
      <c r="N398" s="3">
        <f t="shared" si="39"/>
        <v>1.3999999999999901E-2</v>
      </c>
      <c r="O398" s="3">
        <f t="shared" si="39"/>
        <v>-3.1000000000000028E-2</v>
      </c>
      <c r="P398">
        <v>0.55200000000000005</v>
      </c>
      <c r="Q398">
        <v>0.54100000000000004</v>
      </c>
      <c r="R398">
        <v>0.54500000000000004</v>
      </c>
      <c r="S398">
        <v>0.63400000000000001</v>
      </c>
      <c r="T398">
        <v>0.63300000000000001</v>
      </c>
      <c r="U398">
        <v>0.63300000000000001</v>
      </c>
      <c r="V398">
        <v>0.63300000000000001</v>
      </c>
      <c r="W398" s="6">
        <f t="shared" si="38"/>
        <v>-1.3000000000000012E-2</v>
      </c>
      <c r="X398" t="s">
        <v>75</v>
      </c>
      <c r="Y398" s="6" t="str">
        <f t="shared" si="41"/>
        <v>0.7</v>
      </c>
      <c r="Z398" t="str">
        <f t="shared" si="40"/>
        <v>bt</v>
      </c>
      <c r="AA398" t="s">
        <v>35</v>
      </c>
    </row>
    <row r="399" spans="1:27" hidden="1" x14ac:dyDescent="0.3">
      <c r="A399" s="3">
        <v>11</v>
      </c>
      <c r="B399" s="3" t="s">
        <v>18</v>
      </c>
      <c r="C399">
        <v>12</v>
      </c>
      <c r="D399" s="13">
        <f>VLOOKUP(C399,f_label_text!$A$2:$D$16,4,FALSE)</f>
        <v>241.333333333333</v>
      </c>
      <c r="E399" s="3" t="str">
        <f>VLOOKUP(C399,f_label_text!$A$1:$D$16,3,FALSE)</f>
        <v xml:space="preserve">12: Public Sentiment                   </v>
      </c>
      <c r="F399">
        <v>0.624</v>
      </c>
      <c r="G399">
        <v>0.64200000000000002</v>
      </c>
      <c r="H399">
        <v>0.63300000000000001</v>
      </c>
      <c r="I399">
        <v>243</v>
      </c>
      <c r="J399">
        <v>0.61499999999999999</v>
      </c>
      <c r="K399">
        <v>0.69099999999999995</v>
      </c>
      <c r="L399">
        <v>0.65100000000000002</v>
      </c>
      <c r="M399" s="3">
        <f t="shared" si="39"/>
        <v>9.000000000000008E-3</v>
      </c>
      <c r="N399" s="3">
        <f t="shared" si="39"/>
        <v>-4.8999999999999932E-2</v>
      </c>
      <c r="O399" s="3">
        <f t="shared" si="39"/>
        <v>-1.8000000000000016E-2</v>
      </c>
      <c r="P399">
        <v>0.55200000000000005</v>
      </c>
      <c r="Q399">
        <v>0.54100000000000004</v>
      </c>
      <c r="R399">
        <v>0.54500000000000004</v>
      </c>
      <c r="S399">
        <v>0.63400000000000001</v>
      </c>
      <c r="T399">
        <v>0.63300000000000001</v>
      </c>
      <c r="U399">
        <v>0.63300000000000001</v>
      </c>
      <c r="V399">
        <v>0.63300000000000001</v>
      </c>
      <c r="W399" s="6">
        <f t="shared" si="38"/>
        <v>-1.3000000000000012E-2</v>
      </c>
      <c r="X399" t="s">
        <v>75</v>
      </c>
      <c r="Y399" s="6" t="str">
        <f t="shared" si="41"/>
        <v>0.7</v>
      </c>
      <c r="Z399" t="str">
        <f t="shared" si="40"/>
        <v>bt</v>
      </c>
      <c r="AA399" t="s">
        <v>35</v>
      </c>
    </row>
    <row r="400" spans="1:27" hidden="1" x14ac:dyDescent="0.3">
      <c r="A400" s="3">
        <v>11</v>
      </c>
      <c r="B400" s="3" t="s">
        <v>18</v>
      </c>
      <c r="C400">
        <v>13</v>
      </c>
      <c r="D400" s="13">
        <f>VLOOKUP(C400,f_label_text!$A$2:$D$16,4,FALSE)</f>
        <v>250.32301341589201</v>
      </c>
      <c r="E400" s="3" t="str">
        <f>VLOOKUP(C400,f_label_text!$A$1:$D$16,3,FALSE)</f>
        <v xml:space="preserve">13: Political                           </v>
      </c>
      <c r="F400">
        <v>0.76600000000000001</v>
      </c>
      <c r="G400">
        <v>0.76700000000000002</v>
      </c>
      <c r="H400">
        <v>0.76600000000000001</v>
      </c>
      <c r="I400">
        <v>969</v>
      </c>
      <c r="J400">
        <v>0.751</v>
      </c>
      <c r="K400">
        <v>0.81100000000000005</v>
      </c>
      <c r="L400">
        <v>0.78</v>
      </c>
      <c r="M400" s="3">
        <f t="shared" si="39"/>
        <v>1.5000000000000013E-2</v>
      </c>
      <c r="N400" s="3">
        <f t="shared" si="39"/>
        <v>-4.4000000000000039E-2</v>
      </c>
      <c r="O400" s="3">
        <f t="shared" si="39"/>
        <v>-1.4000000000000012E-2</v>
      </c>
      <c r="P400">
        <v>0.55200000000000005</v>
      </c>
      <c r="Q400">
        <v>0.54100000000000004</v>
      </c>
      <c r="R400">
        <v>0.54500000000000004</v>
      </c>
      <c r="S400">
        <v>0.63400000000000001</v>
      </c>
      <c r="T400">
        <v>0.63300000000000001</v>
      </c>
      <c r="U400">
        <v>0.63300000000000001</v>
      </c>
      <c r="V400">
        <v>0.63300000000000001</v>
      </c>
      <c r="W400" s="6">
        <f t="shared" si="38"/>
        <v>-1.3000000000000012E-2</v>
      </c>
      <c r="X400" t="s">
        <v>75</v>
      </c>
      <c r="Y400" s="6" t="str">
        <f t="shared" si="41"/>
        <v>0.7</v>
      </c>
      <c r="Z400" t="str">
        <f t="shared" si="40"/>
        <v>bt</v>
      </c>
      <c r="AA400" t="s">
        <v>35</v>
      </c>
    </row>
    <row r="401" spans="1:27" hidden="1" x14ac:dyDescent="0.3">
      <c r="A401" s="3">
        <v>11</v>
      </c>
      <c r="B401" s="3" t="s">
        <v>18</v>
      </c>
      <c r="C401">
        <v>14</v>
      </c>
      <c r="D401" s="13">
        <f>VLOOKUP(C401,f_label_text!$A$2:$D$16,4,FALSE)</f>
        <v>258.60606060606</v>
      </c>
      <c r="E401" s="3" t="str">
        <f>VLOOKUP(C401,f_label_text!$A$1:$D$16,3,FALSE)</f>
        <v>14: External Regulation and Reputation</v>
      </c>
      <c r="F401">
        <v>0.74199999999999999</v>
      </c>
      <c r="G401">
        <v>0.69699999999999995</v>
      </c>
      <c r="H401">
        <v>0.71899999999999997</v>
      </c>
      <c r="I401">
        <v>132</v>
      </c>
      <c r="J401">
        <v>0.76300000000000001</v>
      </c>
      <c r="K401">
        <v>0.68200000000000005</v>
      </c>
      <c r="L401">
        <v>0.72</v>
      </c>
      <c r="M401" s="3">
        <f t="shared" si="39"/>
        <v>-2.1000000000000019E-2</v>
      </c>
      <c r="N401" s="3">
        <f t="shared" si="39"/>
        <v>1.4999999999999902E-2</v>
      </c>
      <c r="O401" s="3">
        <f t="shared" si="39"/>
        <v>-1.0000000000000009E-3</v>
      </c>
      <c r="P401">
        <v>0.55200000000000005</v>
      </c>
      <c r="Q401">
        <v>0.54100000000000004</v>
      </c>
      <c r="R401">
        <v>0.54500000000000004</v>
      </c>
      <c r="S401">
        <v>0.63400000000000001</v>
      </c>
      <c r="T401">
        <v>0.63300000000000001</v>
      </c>
      <c r="U401">
        <v>0.63300000000000001</v>
      </c>
      <c r="V401">
        <v>0.63300000000000001</v>
      </c>
      <c r="W401" s="6">
        <f t="shared" si="38"/>
        <v>-1.3000000000000012E-2</v>
      </c>
      <c r="X401" t="s">
        <v>75</v>
      </c>
      <c r="Y401" s="6" t="str">
        <f t="shared" si="41"/>
        <v>0.7</v>
      </c>
      <c r="Z401" t="str">
        <f t="shared" si="40"/>
        <v>bt</v>
      </c>
      <c r="AA401" t="s">
        <v>35</v>
      </c>
    </row>
    <row r="402" spans="1:27" hidden="1" x14ac:dyDescent="0.3">
      <c r="A402" s="3">
        <v>11</v>
      </c>
      <c r="B402" s="3" t="s">
        <v>18</v>
      </c>
      <c r="C402">
        <v>0</v>
      </c>
      <c r="D402" s="13">
        <f>VLOOKUP(C402,f_label_text!$A$2:$D$16,4,FALSE)</f>
        <v>255.2</v>
      </c>
      <c r="E402" s="3" t="str">
        <f>VLOOKUP(C402,f_label_text!$A$1:$D$16,3,FALSE)</f>
        <v xml:space="preserve">0: Other     </v>
      </c>
      <c r="F402">
        <v>0</v>
      </c>
      <c r="G402">
        <v>0</v>
      </c>
      <c r="H402">
        <v>0</v>
      </c>
      <c r="I402">
        <v>10</v>
      </c>
      <c r="J402" s="6">
        <v>0</v>
      </c>
      <c r="K402" s="6">
        <v>0</v>
      </c>
      <c r="L402" s="6">
        <v>0</v>
      </c>
      <c r="M402" s="3">
        <f t="shared" si="39"/>
        <v>0</v>
      </c>
      <c r="N402" s="3">
        <f t="shared" si="39"/>
        <v>0</v>
      </c>
      <c r="O402" s="3">
        <f t="shared" si="39"/>
        <v>0</v>
      </c>
      <c r="P402">
        <v>0.56000000000000005</v>
      </c>
      <c r="Q402">
        <v>0.53400000000000003</v>
      </c>
      <c r="R402">
        <v>0.54500000000000004</v>
      </c>
      <c r="S402">
        <v>0.63100000000000001</v>
      </c>
      <c r="T402">
        <v>0.63300000000000001</v>
      </c>
      <c r="U402">
        <v>0.63100000000000001</v>
      </c>
      <c r="V402">
        <v>0.63300000000000001</v>
      </c>
      <c r="W402" s="6">
        <f t="shared" si="38"/>
        <v>-1.3000000000000012E-2</v>
      </c>
      <c r="X402" s="6" t="s">
        <v>76</v>
      </c>
      <c r="Y402" s="6" t="str">
        <f t="shared" si="41"/>
        <v>0.9</v>
      </c>
      <c r="Z402" t="str">
        <f t="shared" si="40"/>
        <v>bt</v>
      </c>
      <c r="AA402" t="s">
        <v>35</v>
      </c>
    </row>
    <row r="403" spans="1:27" hidden="1" x14ac:dyDescent="0.3">
      <c r="A403" s="3">
        <v>11</v>
      </c>
      <c r="B403" s="3" t="s">
        <v>18</v>
      </c>
      <c r="C403">
        <v>1</v>
      </c>
      <c r="D403" s="13">
        <f>VLOOKUP(C403,f_label_text!$A$2:$D$16,4,FALSE)</f>
        <v>247.38164251207701</v>
      </c>
      <c r="E403" s="3" t="str">
        <f>VLOOKUP(C403,f_label_text!$A$1:$D$16,3,FALSE)</f>
        <v xml:space="preserve">1: Economic                      </v>
      </c>
      <c r="F403">
        <v>0.64100000000000001</v>
      </c>
      <c r="G403">
        <v>0.65500000000000003</v>
      </c>
      <c r="H403">
        <v>0.64800000000000002</v>
      </c>
      <c r="I403">
        <v>414</v>
      </c>
      <c r="J403">
        <v>0.65200000000000002</v>
      </c>
      <c r="K403">
        <v>0.66900000000000004</v>
      </c>
      <c r="L403">
        <v>0.66</v>
      </c>
      <c r="M403" s="3">
        <f t="shared" si="39"/>
        <v>-1.100000000000001E-2</v>
      </c>
      <c r="N403" s="3">
        <f t="shared" si="39"/>
        <v>-1.4000000000000012E-2</v>
      </c>
      <c r="O403" s="3">
        <f t="shared" si="39"/>
        <v>-1.2000000000000011E-2</v>
      </c>
      <c r="P403">
        <v>0.56000000000000005</v>
      </c>
      <c r="Q403">
        <v>0.53400000000000003</v>
      </c>
      <c r="R403">
        <v>0.54500000000000004</v>
      </c>
      <c r="S403">
        <v>0.63100000000000001</v>
      </c>
      <c r="T403">
        <v>0.63300000000000001</v>
      </c>
      <c r="U403">
        <v>0.63100000000000001</v>
      </c>
      <c r="V403">
        <v>0.63300000000000001</v>
      </c>
      <c r="W403" s="6">
        <f t="shared" si="38"/>
        <v>-1.3000000000000012E-2</v>
      </c>
      <c r="X403" t="s">
        <v>76</v>
      </c>
      <c r="Y403" s="6" t="str">
        <f t="shared" si="41"/>
        <v>0.9</v>
      </c>
      <c r="Z403" t="str">
        <f t="shared" si="40"/>
        <v>bt</v>
      </c>
      <c r="AA403" t="s">
        <v>35</v>
      </c>
    </row>
    <row r="404" spans="1:27" hidden="1" x14ac:dyDescent="0.3">
      <c r="A404" s="3">
        <v>11</v>
      </c>
      <c r="B404" s="3" t="s">
        <v>18</v>
      </c>
      <c r="C404">
        <v>2</v>
      </c>
      <c r="D404" s="13">
        <f>VLOOKUP(C404,f_label_text!$A$2:$D$16,4,FALSE)</f>
        <v>245.704761904761</v>
      </c>
      <c r="E404" s="3" t="str">
        <f>VLOOKUP(C404,f_label_text!$A$1:$D$16,3,FALSE)</f>
        <v xml:space="preserve">2: Capacity and Resources       </v>
      </c>
      <c r="F404">
        <v>0.51900000000000002</v>
      </c>
      <c r="G404">
        <v>0.38100000000000001</v>
      </c>
      <c r="H404">
        <v>0.44</v>
      </c>
      <c r="I404">
        <v>210</v>
      </c>
      <c r="J404">
        <v>0.48899999999999999</v>
      </c>
      <c r="K404">
        <v>0.41899999999999998</v>
      </c>
      <c r="L404">
        <v>0.45100000000000001</v>
      </c>
      <c r="M404" s="3">
        <f t="shared" si="39"/>
        <v>3.0000000000000027E-2</v>
      </c>
      <c r="N404" s="3">
        <f t="shared" si="39"/>
        <v>-3.7999999999999978E-2</v>
      </c>
      <c r="O404" s="3">
        <f t="shared" si="39"/>
        <v>-1.100000000000001E-2</v>
      </c>
      <c r="P404">
        <v>0.56000000000000005</v>
      </c>
      <c r="Q404">
        <v>0.53400000000000003</v>
      </c>
      <c r="R404">
        <v>0.54500000000000004</v>
      </c>
      <c r="S404">
        <v>0.63100000000000001</v>
      </c>
      <c r="T404">
        <v>0.63300000000000001</v>
      </c>
      <c r="U404">
        <v>0.63100000000000001</v>
      </c>
      <c r="V404">
        <v>0.63300000000000001</v>
      </c>
      <c r="W404" s="6">
        <f t="shared" si="38"/>
        <v>-1.3000000000000012E-2</v>
      </c>
      <c r="X404" t="s">
        <v>76</v>
      </c>
      <c r="Y404" s="6" t="str">
        <f t="shared" si="41"/>
        <v>0.9</v>
      </c>
      <c r="Z404" t="str">
        <f t="shared" si="40"/>
        <v>bt</v>
      </c>
      <c r="AA404" t="s">
        <v>35</v>
      </c>
    </row>
    <row r="405" spans="1:27" hidden="1" x14ac:dyDescent="0.3">
      <c r="A405" s="3">
        <v>11</v>
      </c>
      <c r="B405" s="3" t="s">
        <v>18</v>
      </c>
      <c r="C405">
        <v>3</v>
      </c>
      <c r="D405" s="13">
        <f>VLOOKUP(C405,f_label_text!$A$2:$D$16,4,FALSE)</f>
        <v>245.38157894736801</v>
      </c>
      <c r="E405" s="3" t="str">
        <f>VLOOKUP(C405,f_label_text!$A$1:$D$16,3,FALSE)</f>
        <v xml:space="preserve">3: Morality                              </v>
      </c>
      <c r="F405">
        <v>0.60399999999999998</v>
      </c>
      <c r="G405">
        <v>0.42099999999999999</v>
      </c>
      <c r="H405">
        <v>0.496</v>
      </c>
      <c r="I405">
        <v>76</v>
      </c>
      <c r="J405">
        <v>0.56899999999999995</v>
      </c>
      <c r="K405">
        <v>0.48699999999999999</v>
      </c>
      <c r="L405">
        <v>0.52500000000000002</v>
      </c>
      <c r="M405" s="3">
        <f t="shared" si="39"/>
        <v>3.5000000000000031E-2</v>
      </c>
      <c r="N405" s="3">
        <f t="shared" si="39"/>
        <v>-6.6000000000000003E-2</v>
      </c>
      <c r="O405" s="3">
        <f t="shared" si="39"/>
        <v>-2.9000000000000026E-2</v>
      </c>
      <c r="P405">
        <v>0.56000000000000005</v>
      </c>
      <c r="Q405">
        <v>0.53400000000000003</v>
      </c>
      <c r="R405">
        <v>0.54500000000000004</v>
      </c>
      <c r="S405">
        <v>0.63100000000000001</v>
      </c>
      <c r="T405">
        <v>0.63300000000000001</v>
      </c>
      <c r="U405">
        <v>0.63100000000000001</v>
      </c>
      <c r="V405">
        <v>0.63300000000000001</v>
      </c>
      <c r="W405" s="6">
        <f t="shared" si="38"/>
        <v>-1.3000000000000012E-2</v>
      </c>
      <c r="X405" t="s">
        <v>76</v>
      </c>
      <c r="Y405" s="6" t="str">
        <f t="shared" si="41"/>
        <v>0.9</v>
      </c>
      <c r="Z405" t="str">
        <f t="shared" si="40"/>
        <v>bt</v>
      </c>
      <c r="AA405" t="s">
        <v>35</v>
      </c>
    </row>
    <row r="406" spans="1:27" hidden="1" x14ac:dyDescent="0.3">
      <c r="A406" s="3">
        <v>11</v>
      </c>
      <c r="B406" s="3" t="s">
        <v>18</v>
      </c>
      <c r="C406">
        <v>4</v>
      </c>
      <c r="D406" s="13">
        <f>VLOOKUP(C406,f_label_text!$A$2:$D$16,4,FALSE)</f>
        <v>251.148387096774</v>
      </c>
      <c r="E406" s="3" t="str">
        <f>VLOOKUP(C406,f_label_text!$A$1:$D$16,3,FALSE)</f>
        <v xml:space="preserve">4: Fairness and Equality          </v>
      </c>
      <c r="F406">
        <v>0.314</v>
      </c>
      <c r="G406">
        <v>0.23899999999999999</v>
      </c>
      <c r="H406">
        <v>0.27100000000000002</v>
      </c>
      <c r="I406">
        <v>155</v>
      </c>
      <c r="J406">
        <v>0.309</v>
      </c>
      <c r="K406">
        <v>0.29699999999999999</v>
      </c>
      <c r="L406">
        <v>0.30299999999999999</v>
      </c>
      <c r="M406" s="3">
        <f t="shared" si="39"/>
        <v>5.0000000000000044E-3</v>
      </c>
      <c r="N406" s="3">
        <f t="shared" si="39"/>
        <v>-5.7999999999999996E-2</v>
      </c>
      <c r="O406" s="3">
        <f t="shared" si="39"/>
        <v>-3.1999999999999973E-2</v>
      </c>
      <c r="P406">
        <v>0.56000000000000005</v>
      </c>
      <c r="Q406">
        <v>0.53400000000000003</v>
      </c>
      <c r="R406">
        <v>0.54500000000000004</v>
      </c>
      <c r="S406">
        <v>0.63100000000000001</v>
      </c>
      <c r="T406">
        <v>0.63300000000000001</v>
      </c>
      <c r="U406">
        <v>0.63100000000000001</v>
      </c>
      <c r="V406">
        <v>0.63300000000000001</v>
      </c>
      <c r="W406" s="6">
        <f t="shared" si="38"/>
        <v>-1.3000000000000012E-2</v>
      </c>
      <c r="X406" t="s">
        <v>76</v>
      </c>
      <c r="Y406" s="6" t="str">
        <f t="shared" si="41"/>
        <v>0.9</v>
      </c>
      <c r="Z406" t="str">
        <f t="shared" si="40"/>
        <v>bt</v>
      </c>
      <c r="AA406" t="s">
        <v>35</v>
      </c>
    </row>
    <row r="407" spans="1:27" hidden="1" x14ac:dyDescent="0.3">
      <c r="A407" s="3">
        <v>11</v>
      </c>
      <c r="B407" s="3" t="s">
        <v>18</v>
      </c>
      <c r="C407">
        <v>5</v>
      </c>
      <c r="D407" s="13">
        <f>VLOOKUP(C407,f_label_text!$A$2:$D$16,4,FALSE)</f>
        <v>242.47439916405401</v>
      </c>
      <c r="E407" s="3" t="str">
        <f>VLOOKUP(C407,f_label_text!$A$1:$D$16,3,FALSE)</f>
        <v xml:space="preserve">5: Legality Constitutionality Jurisdiction             </v>
      </c>
      <c r="F407">
        <v>0.63600000000000001</v>
      </c>
      <c r="G407">
        <v>0.67100000000000004</v>
      </c>
      <c r="H407">
        <v>0.65300000000000002</v>
      </c>
      <c r="I407">
        <v>957</v>
      </c>
      <c r="J407">
        <v>0.68400000000000005</v>
      </c>
      <c r="K407">
        <v>0.61499999999999999</v>
      </c>
      <c r="L407">
        <v>0.64800000000000002</v>
      </c>
      <c r="M407" s="3">
        <f t="shared" si="39"/>
        <v>-4.8000000000000043E-2</v>
      </c>
      <c r="N407" s="3">
        <f t="shared" si="39"/>
        <v>5.600000000000005E-2</v>
      </c>
      <c r="O407" s="3">
        <f t="shared" si="39"/>
        <v>5.0000000000000044E-3</v>
      </c>
      <c r="P407">
        <v>0.56000000000000005</v>
      </c>
      <c r="Q407">
        <v>0.53400000000000003</v>
      </c>
      <c r="R407">
        <v>0.54500000000000004</v>
      </c>
      <c r="S407">
        <v>0.63100000000000001</v>
      </c>
      <c r="T407">
        <v>0.63300000000000001</v>
      </c>
      <c r="U407">
        <v>0.63100000000000001</v>
      </c>
      <c r="V407">
        <v>0.63300000000000001</v>
      </c>
      <c r="W407" s="6">
        <f t="shared" si="38"/>
        <v>-1.3000000000000012E-2</v>
      </c>
      <c r="X407" t="s">
        <v>76</v>
      </c>
      <c r="Y407" s="6" t="str">
        <f t="shared" si="41"/>
        <v>0.9</v>
      </c>
      <c r="Z407" t="str">
        <f t="shared" si="40"/>
        <v>bt</v>
      </c>
      <c r="AA407" t="s">
        <v>35</v>
      </c>
    </row>
    <row r="408" spans="1:27" hidden="1" x14ac:dyDescent="0.3">
      <c r="A408" s="3">
        <v>11</v>
      </c>
      <c r="B408" s="3" t="s">
        <v>18</v>
      </c>
      <c r="C408">
        <v>6</v>
      </c>
      <c r="D408" s="13">
        <f>VLOOKUP(C408,f_label_text!$A$2:$D$16,4,FALSE)</f>
        <v>246.642706131078</v>
      </c>
      <c r="E408" s="3" t="str">
        <f>VLOOKUP(C408,f_label_text!$A$1:$D$16,3,FALSE)</f>
        <v xml:space="preserve">6: Policy Prescription and Evaluation      </v>
      </c>
      <c r="F408">
        <v>0.36699999999999999</v>
      </c>
      <c r="G408">
        <v>0.40799999999999997</v>
      </c>
      <c r="H408">
        <v>0.38600000000000001</v>
      </c>
      <c r="I408">
        <v>473</v>
      </c>
      <c r="J408">
        <v>0.39900000000000002</v>
      </c>
      <c r="K408">
        <v>0.41199999999999998</v>
      </c>
      <c r="L408">
        <v>0.40500000000000003</v>
      </c>
      <c r="M408" s="3">
        <f t="shared" si="39"/>
        <v>-3.2000000000000028E-2</v>
      </c>
      <c r="N408" s="3">
        <f t="shared" si="39"/>
        <v>-4.0000000000000036E-3</v>
      </c>
      <c r="O408" s="3">
        <f t="shared" si="39"/>
        <v>-1.9000000000000017E-2</v>
      </c>
      <c r="P408">
        <v>0.56000000000000005</v>
      </c>
      <c r="Q408">
        <v>0.53400000000000003</v>
      </c>
      <c r="R408">
        <v>0.54500000000000004</v>
      </c>
      <c r="S408">
        <v>0.63100000000000001</v>
      </c>
      <c r="T408">
        <v>0.63300000000000001</v>
      </c>
      <c r="U408">
        <v>0.63100000000000001</v>
      </c>
      <c r="V408">
        <v>0.63300000000000001</v>
      </c>
      <c r="W408" s="6">
        <f t="shared" si="38"/>
        <v>-1.3000000000000012E-2</v>
      </c>
      <c r="X408" t="s">
        <v>76</v>
      </c>
      <c r="Y408" s="6" t="str">
        <f t="shared" si="41"/>
        <v>0.9</v>
      </c>
      <c r="Z408" t="str">
        <f t="shared" si="40"/>
        <v>bt</v>
      </c>
      <c r="AA408" t="s">
        <v>35</v>
      </c>
    </row>
    <row r="409" spans="1:27" hidden="1" x14ac:dyDescent="0.3">
      <c r="A409" s="3">
        <v>11</v>
      </c>
      <c r="B409" s="3" t="s">
        <v>18</v>
      </c>
      <c r="C409">
        <v>7</v>
      </c>
      <c r="D409" s="13">
        <f>VLOOKUP(C409,f_label_text!$A$2:$D$16,4,FALSE)</f>
        <v>235.05728518057199</v>
      </c>
      <c r="E409" s="3" t="str">
        <f>VLOOKUP(C409,f_label_text!$A$1:$D$16,3,FALSE)</f>
        <v xml:space="preserve">7: Crime and Punishment                  </v>
      </c>
      <c r="F409">
        <v>0.72199999999999998</v>
      </c>
      <c r="G409">
        <v>0.75800000000000001</v>
      </c>
      <c r="H409">
        <v>0.74</v>
      </c>
      <c r="I409">
        <v>803</v>
      </c>
      <c r="J409">
        <v>0.72499999999999998</v>
      </c>
      <c r="K409">
        <v>0.78</v>
      </c>
      <c r="L409">
        <v>0.752</v>
      </c>
      <c r="M409" s="3">
        <f t="shared" si="39"/>
        <v>-3.0000000000000027E-3</v>
      </c>
      <c r="N409" s="3">
        <f t="shared" si="39"/>
        <v>-2.200000000000002E-2</v>
      </c>
      <c r="O409" s="3">
        <f t="shared" si="39"/>
        <v>-1.2000000000000011E-2</v>
      </c>
      <c r="P409">
        <v>0.56000000000000005</v>
      </c>
      <c r="Q409">
        <v>0.53400000000000003</v>
      </c>
      <c r="R409">
        <v>0.54500000000000004</v>
      </c>
      <c r="S409">
        <v>0.63100000000000001</v>
      </c>
      <c r="T409">
        <v>0.63300000000000001</v>
      </c>
      <c r="U409">
        <v>0.63100000000000001</v>
      </c>
      <c r="V409">
        <v>0.63300000000000001</v>
      </c>
      <c r="W409" s="6">
        <f t="shared" si="38"/>
        <v>-1.3000000000000012E-2</v>
      </c>
      <c r="X409" t="s">
        <v>76</v>
      </c>
      <c r="Y409" s="6" t="str">
        <f t="shared" si="41"/>
        <v>0.9</v>
      </c>
      <c r="Z409" t="str">
        <f t="shared" si="40"/>
        <v>bt</v>
      </c>
      <c r="AA409" t="s">
        <v>35</v>
      </c>
    </row>
    <row r="410" spans="1:27" hidden="1" x14ac:dyDescent="0.3">
      <c r="A410" s="3">
        <v>11</v>
      </c>
      <c r="B410" s="3" t="s">
        <v>18</v>
      </c>
      <c r="C410">
        <v>8</v>
      </c>
      <c r="D410" s="13">
        <f>VLOOKUP(C410,f_label_text!$A$2:$D$16,4,FALSE)</f>
        <v>241.853146853146</v>
      </c>
      <c r="E410" s="3" t="str">
        <f>VLOOKUP(C410,f_label_text!$A$1:$D$16,3,FALSE)</f>
        <v xml:space="preserve">8: Security and Defence                  </v>
      </c>
      <c r="F410">
        <v>0.61399999999999999</v>
      </c>
      <c r="G410">
        <v>0.629</v>
      </c>
      <c r="H410">
        <v>0.622</v>
      </c>
      <c r="I410">
        <v>286</v>
      </c>
      <c r="J410">
        <v>0.66200000000000003</v>
      </c>
      <c r="K410">
        <v>0.622</v>
      </c>
      <c r="L410">
        <v>0.64100000000000001</v>
      </c>
      <c r="M410" s="3">
        <f t="shared" si="39"/>
        <v>-4.8000000000000043E-2</v>
      </c>
      <c r="N410" s="3">
        <f t="shared" si="39"/>
        <v>7.0000000000000062E-3</v>
      </c>
      <c r="O410" s="3">
        <f t="shared" si="39"/>
        <v>-1.9000000000000017E-2</v>
      </c>
      <c r="P410">
        <v>0.56000000000000005</v>
      </c>
      <c r="Q410">
        <v>0.53400000000000003</v>
      </c>
      <c r="R410">
        <v>0.54500000000000004</v>
      </c>
      <c r="S410">
        <v>0.63100000000000001</v>
      </c>
      <c r="T410">
        <v>0.63300000000000001</v>
      </c>
      <c r="U410">
        <v>0.63100000000000001</v>
      </c>
      <c r="V410">
        <v>0.63300000000000001</v>
      </c>
      <c r="W410" s="6">
        <f t="shared" si="38"/>
        <v>-1.3000000000000012E-2</v>
      </c>
      <c r="X410" t="s">
        <v>76</v>
      </c>
      <c r="Y410" s="6" t="str">
        <f t="shared" si="41"/>
        <v>0.9</v>
      </c>
      <c r="Z410" t="str">
        <f t="shared" si="40"/>
        <v>bt</v>
      </c>
      <c r="AA410" t="s">
        <v>35</v>
      </c>
    </row>
    <row r="411" spans="1:27" hidden="1" x14ac:dyDescent="0.3">
      <c r="A411" s="3">
        <v>11</v>
      </c>
      <c r="B411" s="3" t="s">
        <v>18</v>
      </c>
      <c r="C411">
        <v>9</v>
      </c>
      <c r="D411" s="13">
        <f>VLOOKUP(C411,f_label_text!$A$2:$D$16,4,FALSE)</f>
        <v>247.91213389121299</v>
      </c>
      <c r="E411" s="3" t="str">
        <f>VLOOKUP(C411,f_label_text!$A$1:$D$16,3,FALSE)</f>
        <v xml:space="preserve">9: Health and Safety                   </v>
      </c>
      <c r="F411">
        <v>0.64800000000000002</v>
      </c>
      <c r="G411">
        <v>0.61499999999999999</v>
      </c>
      <c r="H411">
        <v>0.63100000000000001</v>
      </c>
      <c r="I411">
        <v>239</v>
      </c>
      <c r="J411">
        <v>0.65100000000000002</v>
      </c>
      <c r="K411">
        <v>0.65700000000000003</v>
      </c>
      <c r="L411">
        <v>0.65400000000000003</v>
      </c>
      <c r="M411" s="3">
        <f t="shared" si="39"/>
        <v>-3.0000000000000027E-3</v>
      </c>
      <c r="N411" s="3">
        <f t="shared" si="39"/>
        <v>-4.2000000000000037E-2</v>
      </c>
      <c r="O411" s="3">
        <f t="shared" si="39"/>
        <v>-2.300000000000002E-2</v>
      </c>
      <c r="P411">
        <v>0.56000000000000005</v>
      </c>
      <c r="Q411">
        <v>0.53400000000000003</v>
      </c>
      <c r="R411">
        <v>0.54500000000000004</v>
      </c>
      <c r="S411">
        <v>0.63100000000000001</v>
      </c>
      <c r="T411">
        <v>0.63300000000000001</v>
      </c>
      <c r="U411">
        <v>0.63100000000000001</v>
      </c>
      <c r="V411">
        <v>0.63300000000000001</v>
      </c>
      <c r="W411" s="6">
        <f t="shared" si="38"/>
        <v>-1.3000000000000012E-2</v>
      </c>
      <c r="X411" t="s">
        <v>76</v>
      </c>
      <c r="Y411" s="6" t="str">
        <f t="shared" si="41"/>
        <v>0.9</v>
      </c>
      <c r="Z411" t="str">
        <f t="shared" si="40"/>
        <v>bt</v>
      </c>
      <c r="AA411" t="s">
        <v>35</v>
      </c>
    </row>
    <row r="412" spans="1:27" hidden="1" x14ac:dyDescent="0.3">
      <c r="A412" s="3">
        <v>11</v>
      </c>
      <c r="B412" s="3" t="s">
        <v>18</v>
      </c>
      <c r="C412">
        <v>10</v>
      </c>
      <c r="D412" s="13">
        <f>VLOOKUP(C412,f_label_text!$A$2:$D$16,4,FALSE)</f>
        <v>253.40487804878001</v>
      </c>
      <c r="E412" s="3" t="str">
        <f>VLOOKUP(C412,f_label_text!$A$1:$D$16,3,FALSE)</f>
        <v xml:space="preserve">10: Quality of Life                     </v>
      </c>
      <c r="F412">
        <v>0.47</v>
      </c>
      <c r="G412">
        <v>0.46600000000000003</v>
      </c>
      <c r="H412">
        <v>0.46800000000000003</v>
      </c>
      <c r="I412">
        <v>410</v>
      </c>
      <c r="J412">
        <v>0.47299999999999998</v>
      </c>
      <c r="K412">
        <v>0.53700000000000003</v>
      </c>
      <c r="L412">
        <v>0.503</v>
      </c>
      <c r="M412" s="3">
        <f t="shared" si="39"/>
        <v>-3.0000000000000027E-3</v>
      </c>
      <c r="N412" s="3">
        <f t="shared" si="39"/>
        <v>-7.1000000000000008E-2</v>
      </c>
      <c r="O412" s="3">
        <f t="shared" si="39"/>
        <v>-3.4999999999999976E-2</v>
      </c>
      <c r="P412">
        <v>0.56000000000000005</v>
      </c>
      <c r="Q412">
        <v>0.53400000000000003</v>
      </c>
      <c r="R412">
        <v>0.54500000000000004</v>
      </c>
      <c r="S412">
        <v>0.63100000000000001</v>
      </c>
      <c r="T412">
        <v>0.63300000000000001</v>
      </c>
      <c r="U412">
        <v>0.63100000000000001</v>
      </c>
      <c r="V412">
        <v>0.63300000000000001</v>
      </c>
      <c r="W412" s="6">
        <f t="shared" si="38"/>
        <v>-1.3000000000000012E-2</v>
      </c>
      <c r="X412" t="s">
        <v>76</v>
      </c>
      <c r="Y412" s="6" t="str">
        <f t="shared" si="41"/>
        <v>0.9</v>
      </c>
      <c r="Z412" t="str">
        <f t="shared" si="40"/>
        <v>bt</v>
      </c>
      <c r="AA412" t="s">
        <v>35</v>
      </c>
    </row>
    <row r="413" spans="1:27" hidden="1" x14ac:dyDescent="0.3">
      <c r="A413" s="3">
        <v>11</v>
      </c>
      <c r="B413" s="3" t="s">
        <v>18</v>
      </c>
      <c r="C413">
        <v>11</v>
      </c>
      <c r="D413" s="13">
        <f>VLOOKUP(C413,f_label_text!$A$2:$D$16,4,FALSE)</f>
        <v>254.68525179856101</v>
      </c>
      <c r="E413" s="3" t="str">
        <f>VLOOKUP(C413,f_label_text!$A$1:$D$16,3,FALSE)</f>
        <v xml:space="preserve">11: Cultural Identity                     </v>
      </c>
      <c r="F413">
        <v>0.71199999999999997</v>
      </c>
      <c r="G413">
        <v>0.72099999999999997</v>
      </c>
      <c r="H413">
        <v>0.71699999999999997</v>
      </c>
      <c r="I413">
        <v>556</v>
      </c>
      <c r="J413">
        <v>0.78700000000000003</v>
      </c>
      <c r="K413">
        <v>0.68</v>
      </c>
      <c r="L413">
        <v>0.73</v>
      </c>
      <c r="M413" s="3">
        <f t="shared" si="39"/>
        <v>-7.5000000000000067E-2</v>
      </c>
      <c r="N413" s="3">
        <f t="shared" si="39"/>
        <v>4.0999999999999925E-2</v>
      </c>
      <c r="O413" s="3">
        <f t="shared" si="39"/>
        <v>-1.3000000000000012E-2</v>
      </c>
      <c r="P413">
        <v>0.56000000000000005</v>
      </c>
      <c r="Q413">
        <v>0.53400000000000003</v>
      </c>
      <c r="R413">
        <v>0.54500000000000004</v>
      </c>
      <c r="S413">
        <v>0.63100000000000001</v>
      </c>
      <c r="T413">
        <v>0.63300000000000001</v>
      </c>
      <c r="U413">
        <v>0.63100000000000001</v>
      </c>
      <c r="V413">
        <v>0.63300000000000001</v>
      </c>
      <c r="W413" s="6">
        <f t="shared" si="38"/>
        <v>-1.3000000000000012E-2</v>
      </c>
      <c r="X413" t="s">
        <v>76</v>
      </c>
      <c r="Y413" s="6" t="str">
        <f t="shared" si="41"/>
        <v>0.9</v>
      </c>
      <c r="Z413" t="str">
        <f t="shared" si="40"/>
        <v>bt</v>
      </c>
      <c r="AA413" t="s">
        <v>35</v>
      </c>
    </row>
    <row r="414" spans="1:27" hidden="1" x14ac:dyDescent="0.3">
      <c r="A414" s="3">
        <v>11</v>
      </c>
      <c r="B414" s="3" t="s">
        <v>18</v>
      </c>
      <c r="C414">
        <v>12</v>
      </c>
      <c r="D414" s="13">
        <f>VLOOKUP(C414,f_label_text!$A$2:$D$16,4,FALSE)</f>
        <v>241.333333333333</v>
      </c>
      <c r="E414" s="3" t="str">
        <f>VLOOKUP(C414,f_label_text!$A$1:$D$16,3,FALSE)</f>
        <v xml:space="preserve">12: Public Sentiment                   </v>
      </c>
      <c r="F414">
        <v>0.63500000000000001</v>
      </c>
      <c r="G414">
        <v>0.60899999999999999</v>
      </c>
      <c r="H414">
        <v>0.622</v>
      </c>
      <c r="I414">
        <v>243</v>
      </c>
      <c r="J414">
        <v>0.61499999999999999</v>
      </c>
      <c r="K414">
        <v>0.69099999999999995</v>
      </c>
      <c r="L414">
        <v>0.65100000000000002</v>
      </c>
      <c r="M414" s="3">
        <f t="shared" si="39"/>
        <v>2.0000000000000018E-2</v>
      </c>
      <c r="N414" s="3">
        <f t="shared" si="39"/>
        <v>-8.1999999999999962E-2</v>
      </c>
      <c r="O414" s="3">
        <f t="shared" si="39"/>
        <v>-2.9000000000000026E-2</v>
      </c>
      <c r="P414">
        <v>0.56000000000000005</v>
      </c>
      <c r="Q414">
        <v>0.53400000000000003</v>
      </c>
      <c r="R414">
        <v>0.54500000000000004</v>
      </c>
      <c r="S414">
        <v>0.63100000000000001</v>
      </c>
      <c r="T414">
        <v>0.63300000000000001</v>
      </c>
      <c r="U414">
        <v>0.63100000000000001</v>
      </c>
      <c r="V414">
        <v>0.63300000000000001</v>
      </c>
      <c r="W414" s="6">
        <f t="shared" si="38"/>
        <v>-1.3000000000000012E-2</v>
      </c>
      <c r="X414" t="s">
        <v>76</v>
      </c>
      <c r="Y414" s="6" t="str">
        <f t="shared" si="41"/>
        <v>0.9</v>
      </c>
      <c r="Z414" t="str">
        <f t="shared" si="40"/>
        <v>bt</v>
      </c>
      <c r="AA414" t="s">
        <v>35</v>
      </c>
    </row>
    <row r="415" spans="1:27" hidden="1" x14ac:dyDescent="0.3">
      <c r="A415" s="3">
        <v>11</v>
      </c>
      <c r="B415" s="3" t="s">
        <v>18</v>
      </c>
      <c r="C415">
        <v>13</v>
      </c>
      <c r="D415" s="13">
        <f>VLOOKUP(C415,f_label_text!$A$2:$D$16,4,FALSE)</f>
        <v>250.32301341589201</v>
      </c>
      <c r="E415" s="3" t="str">
        <f>VLOOKUP(C415,f_label_text!$A$1:$D$16,3,FALSE)</f>
        <v xml:space="preserve">13: Political                           </v>
      </c>
      <c r="F415">
        <v>0.76200000000000001</v>
      </c>
      <c r="G415">
        <v>0.76100000000000001</v>
      </c>
      <c r="H415">
        <v>0.76100000000000001</v>
      </c>
      <c r="I415">
        <v>969</v>
      </c>
      <c r="J415">
        <v>0.751</v>
      </c>
      <c r="K415">
        <v>0.81100000000000005</v>
      </c>
      <c r="L415">
        <v>0.78</v>
      </c>
      <c r="M415" s="3">
        <f t="shared" si="39"/>
        <v>1.100000000000001E-2</v>
      </c>
      <c r="N415" s="3">
        <f t="shared" si="39"/>
        <v>-5.0000000000000044E-2</v>
      </c>
      <c r="O415" s="3">
        <f t="shared" si="39"/>
        <v>-1.9000000000000017E-2</v>
      </c>
      <c r="P415">
        <v>0.56000000000000005</v>
      </c>
      <c r="Q415">
        <v>0.53400000000000003</v>
      </c>
      <c r="R415">
        <v>0.54500000000000004</v>
      </c>
      <c r="S415">
        <v>0.63100000000000001</v>
      </c>
      <c r="T415">
        <v>0.63300000000000001</v>
      </c>
      <c r="U415">
        <v>0.63100000000000001</v>
      </c>
      <c r="V415">
        <v>0.63300000000000001</v>
      </c>
      <c r="W415" s="6">
        <f t="shared" si="38"/>
        <v>-1.3000000000000012E-2</v>
      </c>
      <c r="X415" t="s">
        <v>76</v>
      </c>
      <c r="Y415" s="6" t="str">
        <f t="shared" si="41"/>
        <v>0.9</v>
      </c>
      <c r="Z415" t="str">
        <f t="shared" si="40"/>
        <v>bt</v>
      </c>
      <c r="AA415" t="s">
        <v>35</v>
      </c>
    </row>
    <row r="416" spans="1:27" hidden="1" x14ac:dyDescent="0.3">
      <c r="A416" s="3">
        <v>11</v>
      </c>
      <c r="B416" s="3" t="s">
        <v>18</v>
      </c>
      <c r="C416">
        <v>14</v>
      </c>
      <c r="D416" s="13">
        <f>VLOOKUP(C416,f_label_text!$A$2:$D$16,4,FALSE)</f>
        <v>258.60606060606</v>
      </c>
      <c r="E416" s="3" t="str">
        <f>VLOOKUP(C416,f_label_text!$A$1:$D$16,3,FALSE)</f>
        <v>14: External Regulation and Reputation</v>
      </c>
      <c r="F416">
        <v>0.76100000000000001</v>
      </c>
      <c r="G416">
        <v>0.67400000000000004</v>
      </c>
      <c r="H416">
        <v>0.71499999999999997</v>
      </c>
      <c r="I416">
        <v>132</v>
      </c>
      <c r="J416">
        <v>0.76300000000000001</v>
      </c>
      <c r="K416">
        <v>0.68200000000000005</v>
      </c>
      <c r="L416">
        <v>0.72</v>
      </c>
      <c r="M416" s="3">
        <f t="shared" si="39"/>
        <v>-2.0000000000000018E-3</v>
      </c>
      <c r="N416" s="3">
        <f t="shared" si="39"/>
        <v>-8.0000000000000071E-3</v>
      </c>
      <c r="O416" s="3">
        <f t="shared" si="39"/>
        <v>-5.0000000000000044E-3</v>
      </c>
      <c r="P416">
        <v>0.56000000000000005</v>
      </c>
      <c r="Q416">
        <v>0.53400000000000003</v>
      </c>
      <c r="R416">
        <v>0.54500000000000004</v>
      </c>
      <c r="S416">
        <v>0.63100000000000001</v>
      </c>
      <c r="T416">
        <v>0.63300000000000001</v>
      </c>
      <c r="U416">
        <v>0.63100000000000001</v>
      </c>
      <c r="V416">
        <v>0.63300000000000001</v>
      </c>
      <c r="W416" s="6">
        <f t="shared" si="38"/>
        <v>-1.3000000000000012E-2</v>
      </c>
      <c r="X416" t="s">
        <v>76</v>
      </c>
      <c r="Y416" s="6" t="str">
        <f t="shared" si="41"/>
        <v>0.9</v>
      </c>
      <c r="Z416" t="str">
        <f t="shared" si="40"/>
        <v>bt</v>
      </c>
      <c r="AA416" t="s">
        <v>35</v>
      </c>
    </row>
    <row r="417" spans="1:27" hidden="1" x14ac:dyDescent="0.3">
      <c r="A417" s="3">
        <v>11</v>
      </c>
      <c r="B417" s="3" t="s">
        <v>18</v>
      </c>
      <c r="C417">
        <v>0</v>
      </c>
      <c r="D417" s="13">
        <f>VLOOKUP(C417,f_label_text!$A$2:$D$16,4,FALSE)</f>
        <v>255.2</v>
      </c>
      <c r="E417" s="3" t="str">
        <f>VLOOKUP(C417,f_label_text!$A$1:$D$16,3,FALSE)</f>
        <v xml:space="preserve">0: Other     </v>
      </c>
      <c r="F417">
        <v>0</v>
      </c>
      <c r="G417">
        <v>0</v>
      </c>
      <c r="H417">
        <v>0</v>
      </c>
      <c r="I417">
        <v>10</v>
      </c>
      <c r="J417" s="6">
        <v>0</v>
      </c>
      <c r="K417" s="6">
        <v>0</v>
      </c>
      <c r="L417" s="6">
        <v>0</v>
      </c>
      <c r="M417" s="3">
        <f t="shared" si="39"/>
        <v>0</v>
      </c>
      <c r="N417" s="3">
        <f t="shared" si="39"/>
        <v>0</v>
      </c>
      <c r="O417" s="3">
        <f t="shared" si="39"/>
        <v>0</v>
      </c>
      <c r="P417">
        <v>0.56100000000000005</v>
      </c>
      <c r="Q417">
        <v>0.55300000000000005</v>
      </c>
      <c r="R417">
        <v>0.55700000000000005</v>
      </c>
      <c r="S417">
        <v>0.64400000000000002</v>
      </c>
      <c r="T417">
        <v>0.64100000000000001</v>
      </c>
      <c r="U417">
        <v>0.64200000000000002</v>
      </c>
      <c r="V417">
        <v>0.64100000000000001</v>
      </c>
      <c r="W417" s="6">
        <f t="shared" si="38"/>
        <v>-5.0000000000000044E-3</v>
      </c>
      <c r="X417" s="6" t="s">
        <v>77</v>
      </c>
      <c r="Y417" s="6" t="str">
        <f t="shared" si="41"/>
        <v>0.1</v>
      </c>
      <c r="Z417" t="str">
        <f t="shared" si="40"/>
        <v>all</v>
      </c>
      <c r="AA417" t="s">
        <v>50</v>
      </c>
    </row>
    <row r="418" spans="1:27" hidden="1" x14ac:dyDescent="0.3">
      <c r="A418" s="3">
        <v>11</v>
      </c>
      <c r="B418" s="3" t="s">
        <v>18</v>
      </c>
      <c r="C418">
        <v>1</v>
      </c>
      <c r="D418" s="13">
        <f>VLOOKUP(C418,f_label_text!$A$2:$D$16,4,FALSE)</f>
        <v>247.38164251207701</v>
      </c>
      <c r="E418" s="3" t="str">
        <f>VLOOKUP(C418,f_label_text!$A$1:$D$16,3,FALSE)</f>
        <v xml:space="preserve">1: Economic                      </v>
      </c>
      <c r="F418">
        <v>0.68400000000000005</v>
      </c>
      <c r="G418">
        <v>0.66400000000000003</v>
      </c>
      <c r="H418">
        <v>0.67400000000000004</v>
      </c>
      <c r="I418">
        <v>414</v>
      </c>
      <c r="J418">
        <v>0.65200000000000002</v>
      </c>
      <c r="K418">
        <v>0.66900000000000004</v>
      </c>
      <c r="L418">
        <v>0.66</v>
      </c>
      <c r="M418" s="3">
        <f t="shared" ref="M418:O481" si="42">F418-J418</f>
        <v>3.2000000000000028E-2</v>
      </c>
      <c r="N418" s="3">
        <f t="shared" si="42"/>
        <v>-5.0000000000000044E-3</v>
      </c>
      <c r="O418" s="3">
        <f t="shared" si="42"/>
        <v>1.4000000000000012E-2</v>
      </c>
      <c r="P418">
        <v>0.56100000000000005</v>
      </c>
      <c r="Q418">
        <v>0.55300000000000005</v>
      </c>
      <c r="R418">
        <v>0.55700000000000005</v>
      </c>
      <c r="S418">
        <v>0.64400000000000002</v>
      </c>
      <c r="T418">
        <v>0.64100000000000001</v>
      </c>
      <c r="U418">
        <v>0.64200000000000002</v>
      </c>
      <c r="V418">
        <v>0.64100000000000001</v>
      </c>
      <c r="W418" s="6">
        <f t="shared" si="38"/>
        <v>-5.0000000000000044E-3</v>
      </c>
      <c r="X418" t="s">
        <v>77</v>
      </c>
      <c r="Y418" s="6" t="str">
        <f t="shared" si="41"/>
        <v>0.1</v>
      </c>
      <c r="Z418" t="str">
        <f t="shared" si="40"/>
        <v>all</v>
      </c>
      <c r="AA418" t="s">
        <v>50</v>
      </c>
    </row>
    <row r="419" spans="1:27" hidden="1" x14ac:dyDescent="0.3">
      <c r="A419" s="3">
        <v>11</v>
      </c>
      <c r="B419" s="3" t="s">
        <v>18</v>
      </c>
      <c r="C419">
        <v>2</v>
      </c>
      <c r="D419" s="13">
        <f>VLOOKUP(C419,f_label_text!$A$2:$D$16,4,FALSE)</f>
        <v>245.704761904761</v>
      </c>
      <c r="E419" s="3" t="str">
        <f>VLOOKUP(C419,f_label_text!$A$1:$D$16,3,FALSE)</f>
        <v xml:space="preserve">2: Capacity and Resources       </v>
      </c>
      <c r="F419">
        <v>0.46500000000000002</v>
      </c>
      <c r="G419">
        <v>0.44800000000000001</v>
      </c>
      <c r="H419">
        <v>0.45600000000000002</v>
      </c>
      <c r="I419">
        <v>210</v>
      </c>
      <c r="J419">
        <v>0.48899999999999999</v>
      </c>
      <c r="K419">
        <v>0.41899999999999998</v>
      </c>
      <c r="L419">
        <v>0.45100000000000001</v>
      </c>
      <c r="M419" s="3">
        <f t="shared" si="42"/>
        <v>-2.3999999999999966E-2</v>
      </c>
      <c r="N419" s="3">
        <f t="shared" si="42"/>
        <v>2.9000000000000026E-2</v>
      </c>
      <c r="O419" s="3">
        <f t="shared" si="42"/>
        <v>5.0000000000000044E-3</v>
      </c>
      <c r="P419">
        <v>0.56100000000000005</v>
      </c>
      <c r="Q419">
        <v>0.55300000000000005</v>
      </c>
      <c r="R419">
        <v>0.55700000000000005</v>
      </c>
      <c r="S419">
        <v>0.64400000000000002</v>
      </c>
      <c r="T419">
        <v>0.64100000000000001</v>
      </c>
      <c r="U419">
        <v>0.64200000000000002</v>
      </c>
      <c r="V419">
        <v>0.64100000000000001</v>
      </c>
      <c r="W419" s="6">
        <f t="shared" si="38"/>
        <v>-5.0000000000000044E-3</v>
      </c>
      <c r="X419" t="s">
        <v>77</v>
      </c>
      <c r="Y419" s="6" t="str">
        <f t="shared" si="41"/>
        <v>0.1</v>
      </c>
      <c r="Z419" t="str">
        <f t="shared" si="40"/>
        <v>all</v>
      </c>
      <c r="AA419" t="s">
        <v>50</v>
      </c>
    </row>
    <row r="420" spans="1:27" hidden="1" x14ac:dyDescent="0.3">
      <c r="A420" s="3">
        <v>11</v>
      </c>
      <c r="B420" s="3" t="s">
        <v>18</v>
      </c>
      <c r="C420">
        <v>3</v>
      </c>
      <c r="D420" s="13">
        <f>VLOOKUP(C420,f_label_text!$A$2:$D$16,4,FALSE)</f>
        <v>245.38157894736801</v>
      </c>
      <c r="E420" s="3" t="str">
        <f>VLOOKUP(C420,f_label_text!$A$1:$D$16,3,FALSE)</f>
        <v xml:space="preserve">3: Morality                              </v>
      </c>
      <c r="F420">
        <v>0.621</v>
      </c>
      <c r="G420">
        <v>0.53900000000000003</v>
      </c>
      <c r="H420">
        <v>0.57699999999999996</v>
      </c>
      <c r="I420">
        <v>76</v>
      </c>
      <c r="J420">
        <v>0.56899999999999995</v>
      </c>
      <c r="K420">
        <v>0.48699999999999999</v>
      </c>
      <c r="L420">
        <v>0.52500000000000002</v>
      </c>
      <c r="M420" s="3">
        <f t="shared" si="42"/>
        <v>5.2000000000000046E-2</v>
      </c>
      <c r="N420" s="3">
        <f t="shared" si="42"/>
        <v>5.2000000000000046E-2</v>
      </c>
      <c r="O420" s="3">
        <f t="shared" si="42"/>
        <v>5.1999999999999935E-2</v>
      </c>
      <c r="P420">
        <v>0.56100000000000005</v>
      </c>
      <c r="Q420">
        <v>0.55300000000000005</v>
      </c>
      <c r="R420">
        <v>0.55700000000000005</v>
      </c>
      <c r="S420">
        <v>0.64400000000000002</v>
      </c>
      <c r="T420">
        <v>0.64100000000000001</v>
      </c>
      <c r="U420">
        <v>0.64200000000000002</v>
      </c>
      <c r="V420">
        <v>0.64100000000000001</v>
      </c>
      <c r="W420" s="6">
        <f t="shared" si="38"/>
        <v>-5.0000000000000044E-3</v>
      </c>
      <c r="X420" t="s">
        <v>77</v>
      </c>
      <c r="Y420" s="6" t="str">
        <f t="shared" si="41"/>
        <v>0.1</v>
      </c>
      <c r="Z420" t="str">
        <f t="shared" si="40"/>
        <v>all</v>
      </c>
      <c r="AA420" t="s">
        <v>50</v>
      </c>
    </row>
    <row r="421" spans="1:27" hidden="1" x14ac:dyDescent="0.3">
      <c r="A421" s="3">
        <v>11</v>
      </c>
      <c r="B421" s="3" t="s">
        <v>18</v>
      </c>
      <c r="C421">
        <v>4</v>
      </c>
      <c r="D421" s="13">
        <f>VLOOKUP(C421,f_label_text!$A$2:$D$16,4,FALSE)</f>
        <v>251.148387096774</v>
      </c>
      <c r="E421" s="3" t="str">
        <f>VLOOKUP(C421,f_label_text!$A$1:$D$16,3,FALSE)</f>
        <v xml:space="preserve">4: Fairness and Equality          </v>
      </c>
      <c r="F421">
        <v>0.28100000000000003</v>
      </c>
      <c r="G421">
        <v>0.26500000000000001</v>
      </c>
      <c r="H421">
        <v>0.27200000000000002</v>
      </c>
      <c r="I421">
        <v>155</v>
      </c>
      <c r="J421">
        <v>0.309</v>
      </c>
      <c r="K421">
        <v>0.29699999999999999</v>
      </c>
      <c r="L421">
        <v>0.30299999999999999</v>
      </c>
      <c r="M421" s="3">
        <f t="shared" si="42"/>
        <v>-2.7999999999999969E-2</v>
      </c>
      <c r="N421" s="3">
        <f t="shared" si="42"/>
        <v>-3.1999999999999973E-2</v>
      </c>
      <c r="O421" s="3">
        <f t="shared" si="42"/>
        <v>-3.0999999999999972E-2</v>
      </c>
      <c r="P421">
        <v>0.56100000000000005</v>
      </c>
      <c r="Q421">
        <v>0.55300000000000005</v>
      </c>
      <c r="R421">
        <v>0.55700000000000005</v>
      </c>
      <c r="S421">
        <v>0.64400000000000002</v>
      </c>
      <c r="T421">
        <v>0.64100000000000001</v>
      </c>
      <c r="U421">
        <v>0.64200000000000002</v>
      </c>
      <c r="V421">
        <v>0.64100000000000001</v>
      </c>
      <c r="W421" s="6">
        <f t="shared" si="38"/>
        <v>-5.0000000000000044E-3</v>
      </c>
      <c r="X421" t="s">
        <v>77</v>
      </c>
      <c r="Y421" s="6" t="str">
        <f t="shared" si="41"/>
        <v>0.1</v>
      </c>
      <c r="Z421" t="str">
        <f t="shared" si="40"/>
        <v>all</v>
      </c>
      <c r="AA421" t="s">
        <v>50</v>
      </c>
    </row>
    <row r="422" spans="1:27" hidden="1" x14ac:dyDescent="0.3">
      <c r="A422" s="3">
        <v>11</v>
      </c>
      <c r="B422" s="3" t="s">
        <v>18</v>
      </c>
      <c r="C422">
        <v>5</v>
      </c>
      <c r="D422" s="13">
        <f>VLOOKUP(C422,f_label_text!$A$2:$D$16,4,FALSE)</f>
        <v>242.47439916405401</v>
      </c>
      <c r="E422" s="3" t="str">
        <f>VLOOKUP(C422,f_label_text!$A$1:$D$16,3,FALSE)</f>
        <v xml:space="preserve">5: Legality Constitutionality Jurisdiction             </v>
      </c>
      <c r="F422">
        <v>0.67200000000000004</v>
      </c>
      <c r="G422">
        <v>0.622</v>
      </c>
      <c r="H422">
        <v>0.64600000000000002</v>
      </c>
      <c r="I422">
        <v>957</v>
      </c>
      <c r="J422">
        <v>0.68400000000000005</v>
      </c>
      <c r="K422">
        <v>0.61499999999999999</v>
      </c>
      <c r="L422">
        <v>0.64800000000000002</v>
      </c>
      <c r="M422" s="3">
        <f t="shared" si="42"/>
        <v>-1.2000000000000011E-2</v>
      </c>
      <c r="N422" s="3">
        <f t="shared" si="42"/>
        <v>7.0000000000000062E-3</v>
      </c>
      <c r="O422" s="3">
        <f t="shared" si="42"/>
        <v>-2.0000000000000018E-3</v>
      </c>
      <c r="P422">
        <v>0.56100000000000005</v>
      </c>
      <c r="Q422">
        <v>0.55300000000000005</v>
      </c>
      <c r="R422">
        <v>0.55700000000000005</v>
      </c>
      <c r="S422">
        <v>0.64400000000000002</v>
      </c>
      <c r="T422">
        <v>0.64100000000000001</v>
      </c>
      <c r="U422">
        <v>0.64200000000000002</v>
      </c>
      <c r="V422">
        <v>0.64100000000000001</v>
      </c>
      <c r="W422" s="6">
        <f t="shared" si="38"/>
        <v>-5.0000000000000044E-3</v>
      </c>
      <c r="X422" t="s">
        <v>77</v>
      </c>
      <c r="Y422" s="6" t="str">
        <f t="shared" si="41"/>
        <v>0.1</v>
      </c>
      <c r="Z422" t="str">
        <f t="shared" si="40"/>
        <v>all</v>
      </c>
      <c r="AA422" t="s">
        <v>50</v>
      </c>
    </row>
    <row r="423" spans="1:27" hidden="1" x14ac:dyDescent="0.3">
      <c r="A423" s="3">
        <v>11</v>
      </c>
      <c r="B423" s="3" t="s">
        <v>18</v>
      </c>
      <c r="C423">
        <v>6</v>
      </c>
      <c r="D423" s="13">
        <f>VLOOKUP(C423,f_label_text!$A$2:$D$16,4,FALSE)</f>
        <v>246.642706131078</v>
      </c>
      <c r="E423" s="3" t="str">
        <f>VLOOKUP(C423,f_label_text!$A$1:$D$16,3,FALSE)</f>
        <v xml:space="preserve">6: Policy Prescription and Evaluation      </v>
      </c>
      <c r="F423">
        <v>0.373</v>
      </c>
      <c r="G423">
        <v>0.442</v>
      </c>
      <c r="H423">
        <v>0.40500000000000003</v>
      </c>
      <c r="I423">
        <v>473</v>
      </c>
      <c r="J423">
        <v>0.39900000000000002</v>
      </c>
      <c r="K423">
        <v>0.41199999999999998</v>
      </c>
      <c r="L423">
        <v>0.40500000000000003</v>
      </c>
      <c r="M423" s="3">
        <f t="shared" si="42"/>
        <v>-2.6000000000000023E-2</v>
      </c>
      <c r="N423" s="3">
        <f t="shared" si="42"/>
        <v>3.0000000000000027E-2</v>
      </c>
      <c r="O423" s="3">
        <f t="shared" si="42"/>
        <v>0</v>
      </c>
      <c r="P423">
        <v>0.56100000000000005</v>
      </c>
      <c r="Q423">
        <v>0.55300000000000005</v>
      </c>
      <c r="R423">
        <v>0.55700000000000005</v>
      </c>
      <c r="S423">
        <v>0.64400000000000002</v>
      </c>
      <c r="T423">
        <v>0.64100000000000001</v>
      </c>
      <c r="U423">
        <v>0.64200000000000002</v>
      </c>
      <c r="V423">
        <v>0.64100000000000001</v>
      </c>
      <c r="W423" s="6">
        <f t="shared" si="38"/>
        <v>-5.0000000000000044E-3</v>
      </c>
      <c r="X423" t="s">
        <v>77</v>
      </c>
      <c r="Y423" s="6" t="str">
        <f t="shared" si="41"/>
        <v>0.1</v>
      </c>
      <c r="Z423" t="str">
        <f t="shared" si="40"/>
        <v>all</v>
      </c>
      <c r="AA423" t="s">
        <v>50</v>
      </c>
    </row>
    <row r="424" spans="1:27" hidden="1" x14ac:dyDescent="0.3">
      <c r="A424" s="3">
        <v>11</v>
      </c>
      <c r="B424" s="3" t="s">
        <v>18</v>
      </c>
      <c r="C424">
        <v>7</v>
      </c>
      <c r="D424" s="13">
        <f>VLOOKUP(C424,f_label_text!$A$2:$D$16,4,FALSE)</f>
        <v>235.05728518057199</v>
      </c>
      <c r="E424" s="3" t="str">
        <f>VLOOKUP(C424,f_label_text!$A$1:$D$16,3,FALSE)</f>
        <v xml:space="preserve">7: Crime and Punishment                  </v>
      </c>
      <c r="F424">
        <v>0.73899999999999999</v>
      </c>
      <c r="G424">
        <v>0.751</v>
      </c>
      <c r="H424">
        <v>0.745</v>
      </c>
      <c r="I424">
        <v>803</v>
      </c>
      <c r="J424">
        <v>0.72499999999999998</v>
      </c>
      <c r="K424">
        <v>0.78</v>
      </c>
      <c r="L424">
        <v>0.752</v>
      </c>
      <c r="M424" s="3">
        <f t="shared" si="42"/>
        <v>1.4000000000000012E-2</v>
      </c>
      <c r="N424" s="3">
        <f t="shared" si="42"/>
        <v>-2.9000000000000026E-2</v>
      </c>
      <c r="O424" s="3">
        <f t="shared" si="42"/>
        <v>-7.0000000000000062E-3</v>
      </c>
      <c r="P424">
        <v>0.56100000000000005</v>
      </c>
      <c r="Q424">
        <v>0.55300000000000005</v>
      </c>
      <c r="R424">
        <v>0.55700000000000005</v>
      </c>
      <c r="S424">
        <v>0.64400000000000002</v>
      </c>
      <c r="T424">
        <v>0.64100000000000001</v>
      </c>
      <c r="U424">
        <v>0.64200000000000002</v>
      </c>
      <c r="V424">
        <v>0.64100000000000001</v>
      </c>
      <c r="W424" s="6">
        <f t="shared" si="38"/>
        <v>-5.0000000000000044E-3</v>
      </c>
      <c r="X424" t="s">
        <v>77</v>
      </c>
      <c r="Y424" s="6" t="str">
        <f t="shared" si="41"/>
        <v>0.1</v>
      </c>
      <c r="Z424" t="str">
        <f t="shared" si="40"/>
        <v>all</v>
      </c>
      <c r="AA424" t="s">
        <v>50</v>
      </c>
    </row>
    <row r="425" spans="1:27" hidden="1" x14ac:dyDescent="0.3">
      <c r="A425" s="3">
        <v>11</v>
      </c>
      <c r="B425" s="3" t="s">
        <v>18</v>
      </c>
      <c r="C425">
        <v>8</v>
      </c>
      <c r="D425" s="13">
        <f>VLOOKUP(C425,f_label_text!$A$2:$D$16,4,FALSE)</f>
        <v>241.853146853146</v>
      </c>
      <c r="E425" s="3" t="str">
        <f>VLOOKUP(C425,f_label_text!$A$1:$D$16,3,FALSE)</f>
        <v xml:space="preserve">8: Security and Defence                  </v>
      </c>
      <c r="F425">
        <v>0.623</v>
      </c>
      <c r="G425">
        <v>0.61899999999999999</v>
      </c>
      <c r="H425">
        <v>0.621</v>
      </c>
      <c r="I425">
        <v>286</v>
      </c>
      <c r="J425">
        <v>0.66200000000000003</v>
      </c>
      <c r="K425">
        <v>0.622</v>
      </c>
      <c r="L425">
        <v>0.64100000000000001</v>
      </c>
      <c r="M425" s="3">
        <f t="shared" si="42"/>
        <v>-3.9000000000000035E-2</v>
      </c>
      <c r="N425" s="3">
        <f t="shared" si="42"/>
        <v>-3.0000000000000027E-3</v>
      </c>
      <c r="O425" s="3">
        <f t="shared" si="42"/>
        <v>-2.0000000000000018E-2</v>
      </c>
      <c r="P425">
        <v>0.56100000000000005</v>
      </c>
      <c r="Q425">
        <v>0.55300000000000005</v>
      </c>
      <c r="R425">
        <v>0.55700000000000005</v>
      </c>
      <c r="S425">
        <v>0.64400000000000002</v>
      </c>
      <c r="T425">
        <v>0.64100000000000001</v>
      </c>
      <c r="U425">
        <v>0.64200000000000002</v>
      </c>
      <c r="V425">
        <v>0.64100000000000001</v>
      </c>
      <c r="W425" s="6">
        <f t="shared" si="38"/>
        <v>-5.0000000000000044E-3</v>
      </c>
      <c r="X425" t="s">
        <v>77</v>
      </c>
      <c r="Y425" s="6" t="str">
        <f t="shared" si="41"/>
        <v>0.1</v>
      </c>
      <c r="Z425" t="str">
        <f t="shared" si="40"/>
        <v>all</v>
      </c>
      <c r="AA425" t="s">
        <v>50</v>
      </c>
    </row>
    <row r="426" spans="1:27" hidden="1" x14ac:dyDescent="0.3">
      <c r="A426" s="3">
        <v>11</v>
      </c>
      <c r="B426" s="3" t="s">
        <v>18</v>
      </c>
      <c r="C426">
        <v>9</v>
      </c>
      <c r="D426" s="13">
        <f>VLOOKUP(C426,f_label_text!$A$2:$D$16,4,FALSE)</f>
        <v>247.91213389121299</v>
      </c>
      <c r="E426" s="3" t="str">
        <f>VLOOKUP(C426,f_label_text!$A$1:$D$16,3,FALSE)</f>
        <v xml:space="preserve">9: Health and Safety                   </v>
      </c>
      <c r="F426">
        <v>0.64500000000000002</v>
      </c>
      <c r="G426">
        <v>0.58599999999999997</v>
      </c>
      <c r="H426">
        <v>0.61399999999999999</v>
      </c>
      <c r="I426">
        <v>239</v>
      </c>
      <c r="J426">
        <v>0.65100000000000002</v>
      </c>
      <c r="K426">
        <v>0.65700000000000003</v>
      </c>
      <c r="L426">
        <v>0.65400000000000003</v>
      </c>
      <c r="M426" s="3">
        <f t="shared" si="42"/>
        <v>-6.0000000000000053E-3</v>
      </c>
      <c r="N426" s="3">
        <f t="shared" si="42"/>
        <v>-7.1000000000000063E-2</v>
      </c>
      <c r="O426" s="3">
        <f t="shared" si="42"/>
        <v>-4.0000000000000036E-2</v>
      </c>
      <c r="P426">
        <v>0.56100000000000005</v>
      </c>
      <c r="Q426">
        <v>0.55300000000000005</v>
      </c>
      <c r="R426">
        <v>0.55700000000000005</v>
      </c>
      <c r="S426">
        <v>0.64400000000000002</v>
      </c>
      <c r="T426">
        <v>0.64100000000000001</v>
      </c>
      <c r="U426">
        <v>0.64200000000000002</v>
      </c>
      <c r="V426">
        <v>0.64100000000000001</v>
      </c>
      <c r="W426" s="6">
        <f t="shared" si="38"/>
        <v>-5.0000000000000044E-3</v>
      </c>
      <c r="X426" t="s">
        <v>77</v>
      </c>
      <c r="Y426" s="6" t="str">
        <f t="shared" si="41"/>
        <v>0.1</v>
      </c>
      <c r="Z426" t="str">
        <f t="shared" si="40"/>
        <v>all</v>
      </c>
      <c r="AA426" t="s">
        <v>50</v>
      </c>
    </row>
    <row r="427" spans="1:27" hidden="1" x14ac:dyDescent="0.3">
      <c r="A427" s="3">
        <v>11</v>
      </c>
      <c r="B427" s="3" t="s">
        <v>18</v>
      </c>
      <c r="C427">
        <v>10</v>
      </c>
      <c r="D427" s="13">
        <f>VLOOKUP(C427,f_label_text!$A$2:$D$16,4,FALSE)</f>
        <v>253.40487804878001</v>
      </c>
      <c r="E427" s="3" t="str">
        <f>VLOOKUP(C427,f_label_text!$A$1:$D$16,3,FALSE)</f>
        <v xml:space="preserve">10: Quality of Life                     </v>
      </c>
      <c r="F427">
        <v>0.46200000000000002</v>
      </c>
      <c r="G427">
        <v>0.51</v>
      </c>
      <c r="H427">
        <v>0.48499999999999999</v>
      </c>
      <c r="I427">
        <v>410</v>
      </c>
      <c r="J427">
        <v>0.47299999999999998</v>
      </c>
      <c r="K427">
        <v>0.53700000000000003</v>
      </c>
      <c r="L427">
        <v>0.503</v>
      </c>
      <c r="M427" s="3">
        <f t="shared" si="42"/>
        <v>-1.0999999999999954E-2</v>
      </c>
      <c r="N427" s="3">
        <f t="shared" si="42"/>
        <v>-2.7000000000000024E-2</v>
      </c>
      <c r="O427" s="3">
        <f t="shared" si="42"/>
        <v>-1.8000000000000016E-2</v>
      </c>
      <c r="P427">
        <v>0.56100000000000005</v>
      </c>
      <c r="Q427">
        <v>0.55300000000000005</v>
      </c>
      <c r="R427">
        <v>0.55700000000000005</v>
      </c>
      <c r="S427">
        <v>0.64400000000000002</v>
      </c>
      <c r="T427">
        <v>0.64100000000000001</v>
      </c>
      <c r="U427">
        <v>0.64200000000000002</v>
      </c>
      <c r="V427">
        <v>0.64100000000000001</v>
      </c>
      <c r="W427" s="6">
        <f t="shared" si="38"/>
        <v>-5.0000000000000044E-3</v>
      </c>
      <c r="X427" t="s">
        <v>77</v>
      </c>
      <c r="Y427" s="6" t="str">
        <f t="shared" si="41"/>
        <v>0.1</v>
      </c>
      <c r="Z427" t="str">
        <f t="shared" si="40"/>
        <v>all</v>
      </c>
      <c r="AA427" t="s">
        <v>50</v>
      </c>
    </row>
    <row r="428" spans="1:27" hidden="1" x14ac:dyDescent="0.3">
      <c r="A428" s="3">
        <v>11</v>
      </c>
      <c r="B428" s="3" t="s">
        <v>18</v>
      </c>
      <c r="C428">
        <v>11</v>
      </c>
      <c r="D428" s="13">
        <f>VLOOKUP(C428,f_label_text!$A$2:$D$16,4,FALSE)</f>
        <v>254.68525179856101</v>
      </c>
      <c r="E428" s="3" t="str">
        <f>VLOOKUP(C428,f_label_text!$A$1:$D$16,3,FALSE)</f>
        <v xml:space="preserve">11: Cultural Identity                     </v>
      </c>
      <c r="F428">
        <v>0.73799999999999999</v>
      </c>
      <c r="G428">
        <v>0.71799999999999997</v>
      </c>
      <c r="H428">
        <v>0.72699999999999998</v>
      </c>
      <c r="I428">
        <v>556</v>
      </c>
      <c r="J428">
        <v>0.78700000000000003</v>
      </c>
      <c r="K428">
        <v>0.68</v>
      </c>
      <c r="L428">
        <v>0.73</v>
      </c>
      <c r="M428" s="3">
        <f t="shared" si="42"/>
        <v>-4.9000000000000044E-2</v>
      </c>
      <c r="N428" s="3">
        <f t="shared" si="42"/>
        <v>3.7999999999999923E-2</v>
      </c>
      <c r="O428" s="3">
        <f t="shared" si="42"/>
        <v>-3.0000000000000027E-3</v>
      </c>
      <c r="P428">
        <v>0.56100000000000005</v>
      </c>
      <c r="Q428">
        <v>0.55300000000000005</v>
      </c>
      <c r="R428">
        <v>0.55700000000000005</v>
      </c>
      <c r="S428">
        <v>0.64400000000000002</v>
      </c>
      <c r="T428">
        <v>0.64100000000000001</v>
      </c>
      <c r="U428">
        <v>0.64200000000000002</v>
      </c>
      <c r="V428">
        <v>0.64100000000000001</v>
      </c>
      <c r="W428" s="6">
        <f t="shared" si="38"/>
        <v>-5.0000000000000044E-3</v>
      </c>
      <c r="X428" t="s">
        <v>77</v>
      </c>
      <c r="Y428" s="6" t="str">
        <f t="shared" si="41"/>
        <v>0.1</v>
      </c>
      <c r="Z428" t="str">
        <f t="shared" si="40"/>
        <v>all</v>
      </c>
      <c r="AA428" t="s">
        <v>50</v>
      </c>
    </row>
    <row r="429" spans="1:27" hidden="1" x14ac:dyDescent="0.3">
      <c r="A429" s="3">
        <v>11</v>
      </c>
      <c r="B429" s="3" t="s">
        <v>18</v>
      </c>
      <c r="C429">
        <v>12</v>
      </c>
      <c r="D429" s="13">
        <f>VLOOKUP(C429,f_label_text!$A$2:$D$16,4,FALSE)</f>
        <v>241.333333333333</v>
      </c>
      <c r="E429" s="3" t="str">
        <f>VLOOKUP(C429,f_label_text!$A$1:$D$16,3,FALSE)</f>
        <v xml:space="preserve">12: Public Sentiment                   </v>
      </c>
      <c r="F429">
        <v>0.61599999999999999</v>
      </c>
      <c r="G429">
        <v>0.621</v>
      </c>
      <c r="H429">
        <v>0.61899999999999999</v>
      </c>
      <c r="I429">
        <v>243</v>
      </c>
      <c r="J429">
        <v>0.61499999999999999</v>
      </c>
      <c r="K429">
        <v>0.69099999999999995</v>
      </c>
      <c r="L429">
        <v>0.65100000000000002</v>
      </c>
      <c r="M429" s="3">
        <f t="shared" si="42"/>
        <v>1.0000000000000009E-3</v>
      </c>
      <c r="N429" s="3">
        <f t="shared" si="42"/>
        <v>-6.9999999999999951E-2</v>
      </c>
      <c r="O429" s="3">
        <f t="shared" si="42"/>
        <v>-3.2000000000000028E-2</v>
      </c>
      <c r="P429">
        <v>0.56100000000000005</v>
      </c>
      <c r="Q429">
        <v>0.55300000000000005</v>
      </c>
      <c r="R429">
        <v>0.55700000000000005</v>
      </c>
      <c r="S429">
        <v>0.64400000000000002</v>
      </c>
      <c r="T429">
        <v>0.64100000000000001</v>
      </c>
      <c r="U429">
        <v>0.64200000000000002</v>
      </c>
      <c r="V429">
        <v>0.64100000000000001</v>
      </c>
      <c r="W429" s="6">
        <f t="shared" si="38"/>
        <v>-5.0000000000000044E-3</v>
      </c>
      <c r="X429" t="s">
        <v>77</v>
      </c>
      <c r="Y429" s="6" t="str">
        <f t="shared" si="41"/>
        <v>0.1</v>
      </c>
      <c r="Z429" t="str">
        <f t="shared" si="40"/>
        <v>all</v>
      </c>
      <c r="AA429" t="s">
        <v>50</v>
      </c>
    </row>
    <row r="430" spans="1:27" hidden="1" x14ac:dyDescent="0.3">
      <c r="A430" s="3">
        <v>11</v>
      </c>
      <c r="B430" s="3" t="s">
        <v>18</v>
      </c>
      <c r="C430">
        <v>13</v>
      </c>
      <c r="D430" s="13">
        <f>VLOOKUP(C430,f_label_text!$A$2:$D$16,4,FALSE)</f>
        <v>250.32301341589201</v>
      </c>
      <c r="E430" s="3" t="str">
        <f>VLOOKUP(C430,f_label_text!$A$1:$D$16,3,FALSE)</f>
        <v xml:space="preserve">13: Political                           </v>
      </c>
      <c r="F430">
        <v>0.78400000000000003</v>
      </c>
      <c r="G430">
        <v>0.79800000000000004</v>
      </c>
      <c r="H430">
        <v>0.79100000000000004</v>
      </c>
      <c r="I430">
        <v>969</v>
      </c>
      <c r="J430">
        <v>0.751</v>
      </c>
      <c r="K430">
        <v>0.81100000000000005</v>
      </c>
      <c r="L430">
        <v>0.78</v>
      </c>
      <c r="M430" s="3">
        <f t="shared" si="42"/>
        <v>3.3000000000000029E-2</v>
      </c>
      <c r="N430" s="3">
        <f t="shared" si="42"/>
        <v>-1.3000000000000012E-2</v>
      </c>
      <c r="O430" s="3">
        <f t="shared" si="42"/>
        <v>1.100000000000001E-2</v>
      </c>
      <c r="P430">
        <v>0.56100000000000005</v>
      </c>
      <c r="Q430">
        <v>0.55300000000000005</v>
      </c>
      <c r="R430">
        <v>0.55700000000000005</v>
      </c>
      <c r="S430">
        <v>0.64400000000000002</v>
      </c>
      <c r="T430">
        <v>0.64100000000000001</v>
      </c>
      <c r="U430">
        <v>0.64200000000000002</v>
      </c>
      <c r="V430">
        <v>0.64100000000000001</v>
      </c>
      <c r="W430" s="6">
        <f t="shared" si="38"/>
        <v>-5.0000000000000044E-3</v>
      </c>
      <c r="X430" t="s">
        <v>77</v>
      </c>
      <c r="Y430" s="6" t="str">
        <f t="shared" si="41"/>
        <v>0.1</v>
      </c>
      <c r="Z430" t="str">
        <f t="shared" si="40"/>
        <v>all</v>
      </c>
      <c r="AA430" t="s">
        <v>50</v>
      </c>
    </row>
    <row r="431" spans="1:27" hidden="1" x14ac:dyDescent="0.3">
      <c r="A431" s="3">
        <v>11</v>
      </c>
      <c r="B431" s="3" t="s">
        <v>18</v>
      </c>
      <c r="C431">
        <v>14</v>
      </c>
      <c r="D431" s="13">
        <f>VLOOKUP(C431,f_label_text!$A$2:$D$16,4,FALSE)</f>
        <v>258.60606060606</v>
      </c>
      <c r="E431" s="3" t="str">
        <f>VLOOKUP(C431,f_label_text!$A$1:$D$16,3,FALSE)</f>
        <v>14: External Regulation and Reputation</v>
      </c>
      <c r="F431">
        <v>0.71799999999999997</v>
      </c>
      <c r="G431">
        <v>0.71199999999999997</v>
      </c>
      <c r="H431">
        <v>0.71499999999999997</v>
      </c>
      <c r="I431">
        <v>132</v>
      </c>
      <c r="J431">
        <v>0.76300000000000001</v>
      </c>
      <c r="K431">
        <v>0.68200000000000005</v>
      </c>
      <c r="L431">
        <v>0.72</v>
      </c>
      <c r="M431" s="3">
        <f t="shared" si="42"/>
        <v>-4.500000000000004E-2</v>
      </c>
      <c r="N431" s="3">
        <f t="shared" si="42"/>
        <v>2.9999999999999916E-2</v>
      </c>
      <c r="O431" s="3">
        <f t="shared" si="42"/>
        <v>-5.0000000000000044E-3</v>
      </c>
      <c r="P431">
        <v>0.56100000000000005</v>
      </c>
      <c r="Q431">
        <v>0.55300000000000005</v>
      </c>
      <c r="R431">
        <v>0.55700000000000005</v>
      </c>
      <c r="S431">
        <v>0.64400000000000002</v>
      </c>
      <c r="T431">
        <v>0.64100000000000001</v>
      </c>
      <c r="U431">
        <v>0.64200000000000002</v>
      </c>
      <c r="V431">
        <v>0.64100000000000001</v>
      </c>
      <c r="W431" s="6">
        <f t="shared" si="38"/>
        <v>-5.0000000000000044E-3</v>
      </c>
      <c r="X431" t="s">
        <v>77</v>
      </c>
      <c r="Y431" s="6" t="str">
        <f t="shared" si="41"/>
        <v>0.1</v>
      </c>
      <c r="Z431" t="str">
        <f t="shared" si="40"/>
        <v>all</v>
      </c>
      <c r="AA431" t="s">
        <v>50</v>
      </c>
    </row>
    <row r="432" spans="1:27" hidden="1" x14ac:dyDescent="0.3">
      <c r="A432" s="3">
        <v>11</v>
      </c>
      <c r="B432" s="3" t="s">
        <v>18</v>
      </c>
      <c r="C432">
        <v>0</v>
      </c>
      <c r="D432" s="13">
        <f>VLOOKUP(C432,f_label_text!$A$2:$D$16,4,FALSE)</f>
        <v>255.2</v>
      </c>
      <c r="E432" s="3" t="str">
        <f>VLOOKUP(C432,f_label_text!$A$1:$D$16,3,FALSE)</f>
        <v xml:space="preserve">0: Other     </v>
      </c>
      <c r="F432">
        <v>0</v>
      </c>
      <c r="G432">
        <v>0</v>
      </c>
      <c r="H432">
        <v>0</v>
      </c>
      <c r="I432">
        <v>10</v>
      </c>
      <c r="J432" s="6">
        <v>0</v>
      </c>
      <c r="K432" s="6">
        <v>0</v>
      </c>
      <c r="L432" s="6">
        <v>0</v>
      </c>
      <c r="M432" s="3">
        <f t="shared" si="42"/>
        <v>0</v>
      </c>
      <c r="N432" s="3">
        <f t="shared" si="42"/>
        <v>0</v>
      </c>
      <c r="O432" s="3">
        <f t="shared" si="42"/>
        <v>0</v>
      </c>
      <c r="P432">
        <v>0.56200000000000006</v>
      </c>
      <c r="Q432">
        <v>0.54900000000000004</v>
      </c>
      <c r="R432">
        <v>0.55400000000000005</v>
      </c>
      <c r="S432">
        <v>0.63800000000000001</v>
      </c>
      <c r="T432">
        <v>0.64</v>
      </c>
      <c r="U432">
        <v>0.63800000000000001</v>
      </c>
      <c r="V432">
        <v>0.64</v>
      </c>
      <c r="W432" s="6">
        <f t="shared" si="38"/>
        <v>-6.0000000000000053E-3</v>
      </c>
      <c r="X432" s="6" t="s">
        <v>78</v>
      </c>
      <c r="Y432" s="6" t="str">
        <f t="shared" si="41"/>
        <v>0.3</v>
      </c>
      <c r="Z432" t="str">
        <f t="shared" si="40"/>
        <v>all</v>
      </c>
      <c r="AA432" t="s">
        <v>50</v>
      </c>
    </row>
    <row r="433" spans="1:28" hidden="1" x14ac:dyDescent="0.3">
      <c r="A433" s="3">
        <v>11</v>
      </c>
      <c r="B433" s="3" t="s">
        <v>18</v>
      </c>
      <c r="C433">
        <v>1</v>
      </c>
      <c r="D433" s="13">
        <f>VLOOKUP(C433,f_label_text!$A$2:$D$16,4,FALSE)</f>
        <v>247.38164251207701</v>
      </c>
      <c r="E433" s="3" t="str">
        <f>VLOOKUP(C433,f_label_text!$A$1:$D$16,3,FALSE)</f>
        <v xml:space="preserve">1: Economic                      </v>
      </c>
      <c r="F433">
        <v>0.65300000000000002</v>
      </c>
      <c r="G433">
        <v>0.64500000000000002</v>
      </c>
      <c r="H433">
        <v>0.64900000000000002</v>
      </c>
      <c r="I433">
        <v>414</v>
      </c>
      <c r="J433">
        <v>0.65200000000000002</v>
      </c>
      <c r="K433">
        <v>0.66900000000000004</v>
      </c>
      <c r="L433">
        <v>0.66</v>
      </c>
      <c r="M433" s="3">
        <f t="shared" si="42"/>
        <v>1.0000000000000009E-3</v>
      </c>
      <c r="N433" s="3">
        <f t="shared" si="42"/>
        <v>-2.4000000000000021E-2</v>
      </c>
      <c r="O433" s="3">
        <f t="shared" si="42"/>
        <v>-1.100000000000001E-2</v>
      </c>
      <c r="P433">
        <v>0.56200000000000006</v>
      </c>
      <c r="Q433">
        <v>0.54900000000000004</v>
      </c>
      <c r="R433">
        <v>0.55400000000000005</v>
      </c>
      <c r="S433">
        <v>0.63800000000000001</v>
      </c>
      <c r="T433">
        <v>0.64</v>
      </c>
      <c r="U433">
        <v>0.63800000000000001</v>
      </c>
      <c r="V433">
        <v>0.64</v>
      </c>
      <c r="W433" s="6">
        <f t="shared" si="38"/>
        <v>-6.0000000000000053E-3</v>
      </c>
      <c r="X433" t="s">
        <v>78</v>
      </c>
      <c r="Y433" s="6" t="str">
        <f t="shared" si="41"/>
        <v>0.3</v>
      </c>
      <c r="Z433" t="str">
        <f t="shared" si="40"/>
        <v>all</v>
      </c>
      <c r="AA433" t="s">
        <v>50</v>
      </c>
    </row>
    <row r="434" spans="1:28" hidden="1" x14ac:dyDescent="0.3">
      <c r="A434" s="3">
        <v>11</v>
      </c>
      <c r="B434" s="3" t="s">
        <v>18</v>
      </c>
      <c r="C434">
        <v>2</v>
      </c>
      <c r="D434" s="13">
        <f>VLOOKUP(C434,f_label_text!$A$2:$D$16,4,FALSE)</f>
        <v>245.704761904761</v>
      </c>
      <c r="E434" s="3" t="str">
        <f>VLOOKUP(C434,f_label_text!$A$1:$D$16,3,FALSE)</f>
        <v xml:space="preserve">2: Capacity and Resources       </v>
      </c>
      <c r="F434">
        <v>0.47199999999999998</v>
      </c>
      <c r="G434">
        <v>0.44800000000000001</v>
      </c>
      <c r="H434">
        <v>0.46</v>
      </c>
      <c r="I434">
        <v>210</v>
      </c>
      <c r="J434">
        <v>0.48899999999999999</v>
      </c>
      <c r="K434">
        <v>0.41899999999999998</v>
      </c>
      <c r="L434">
        <v>0.45100000000000001</v>
      </c>
      <c r="M434" s="3">
        <f t="shared" si="42"/>
        <v>-1.7000000000000015E-2</v>
      </c>
      <c r="N434" s="3">
        <f t="shared" si="42"/>
        <v>2.9000000000000026E-2</v>
      </c>
      <c r="O434" s="3">
        <f t="shared" si="42"/>
        <v>9.000000000000008E-3</v>
      </c>
      <c r="P434">
        <v>0.56200000000000006</v>
      </c>
      <c r="Q434">
        <v>0.54900000000000004</v>
      </c>
      <c r="R434">
        <v>0.55400000000000005</v>
      </c>
      <c r="S434">
        <v>0.63800000000000001</v>
      </c>
      <c r="T434">
        <v>0.64</v>
      </c>
      <c r="U434">
        <v>0.63800000000000001</v>
      </c>
      <c r="V434">
        <v>0.64</v>
      </c>
      <c r="W434" s="6">
        <f t="shared" ref="W434:W491" si="43">V434-$V$177</f>
        <v>-6.0000000000000053E-3</v>
      </c>
      <c r="X434" t="s">
        <v>78</v>
      </c>
      <c r="Y434" s="6" t="str">
        <f t="shared" si="41"/>
        <v>0.3</v>
      </c>
      <c r="Z434" t="str">
        <f t="shared" si="40"/>
        <v>all</v>
      </c>
      <c r="AA434" t="s">
        <v>50</v>
      </c>
    </row>
    <row r="435" spans="1:28" hidden="1" x14ac:dyDescent="0.3">
      <c r="A435" s="3">
        <v>11</v>
      </c>
      <c r="B435" s="3" t="s">
        <v>18</v>
      </c>
      <c r="C435">
        <v>3</v>
      </c>
      <c r="D435" s="13">
        <f>VLOOKUP(C435,f_label_text!$A$2:$D$16,4,FALSE)</f>
        <v>245.38157894736801</v>
      </c>
      <c r="E435" s="3" t="str">
        <f>VLOOKUP(C435,f_label_text!$A$1:$D$16,3,FALSE)</f>
        <v xml:space="preserve">3: Morality                              </v>
      </c>
      <c r="F435">
        <v>0.61399999999999999</v>
      </c>
      <c r="G435">
        <v>0.46100000000000002</v>
      </c>
      <c r="H435">
        <v>0.52600000000000002</v>
      </c>
      <c r="I435">
        <v>76</v>
      </c>
      <c r="J435">
        <v>0.56899999999999995</v>
      </c>
      <c r="K435">
        <v>0.48699999999999999</v>
      </c>
      <c r="L435">
        <v>0.52500000000000002</v>
      </c>
      <c r="M435" s="3">
        <f t="shared" si="42"/>
        <v>4.500000000000004E-2</v>
      </c>
      <c r="N435" s="3">
        <f t="shared" si="42"/>
        <v>-2.5999999999999968E-2</v>
      </c>
      <c r="O435" s="3">
        <f t="shared" si="42"/>
        <v>1.0000000000000009E-3</v>
      </c>
      <c r="P435">
        <v>0.56200000000000006</v>
      </c>
      <c r="Q435">
        <v>0.54900000000000004</v>
      </c>
      <c r="R435">
        <v>0.55400000000000005</v>
      </c>
      <c r="S435">
        <v>0.63800000000000001</v>
      </c>
      <c r="T435">
        <v>0.64</v>
      </c>
      <c r="U435">
        <v>0.63800000000000001</v>
      </c>
      <c r="V435">
        <v>0.64</v>
      </c>
      <c r="W435" s="6">
        <f t="shared" si="43"/>
        <v>-6.0000000000000053E-3</v>
      </c>
      <c r="X435" t="s">
        <v>78</v>
      </c>
      <c r="Y435" s="6" t="str">
        <f t="shared" si="41"/>
        <v>0.3</v>
      </c>
      <c r="Z435" t="str">
        <f t="shared" si="40"/>
        <v>all</v>
      </c>
      <c r="AA435" t="s">
        <v>50</v>
      </c>
    </row>
    <row r="436" spans="1:28" hidden="1" x14ac:dyDescent="0.3">
      <c r="A436" s="3">
        <v>11</v>
      </c>
      <c r="B436" s="3" t="s">
        <v>18</v>
      </c>
      <c r="C436">
        <v>4</v>
      </c>
      <c r="D436" s="13">
        <f>VLOOKUP(C436,f_label_text!$A$2:$D$16,4,FALSE)</f>
        <v>251.148387096774</v>
      </c>
      <c r="E436" s="3" t="str">
        <f>VLOOKUP(C436,f_label_text!$A$1:$D$16,3,FALSE)</f>
        <v xml:space="preserve">4: Fairness and Equality          </v>
      </c>
      <c r="F436">
        <v>0.35</v>
      </c>
      <c r="G436">
        <v>0.27700000000000002</v>
      </c>
      <c r="H436">
        <v>0.309</v>
      </c>
      <c r="I436">
        <v>155</v>
      </c>
      <c r="J436">
        <v>0.309</v>
      </c>
      <c r="K436">
        <v>0.29699999999999999</v>
      </c>
      <c r="L436">
        <v>0.30299999999999999</v>
      </c>
      <c r="M436" s="3">
        <f t="shared" si="42"/>
        <v>4.0999999999999981E-2</v>
      </c>
      <c r="N436" s="3">
        <f t="shared" si="42"/>
        <v>-1.9999999999999962E-2</v>
      </c>
      <c r="O436" s="3">
        <f t="shared" si="42"/>
        <v>6.0000000000000053E-3</v>
      </c>
      <c r="P436">
        <v>0.56200000000000006</v>
      </c>
      <c r="Q436">
        <v>0.54900000000000004</v>
      </c>
      <c r="R436">
        <v>0.55400000000000005</v>
      </c>
      <c r="S436">
        <v>0.63800000000000001</v>
      </c>
      <c r="T436">
        <v>0.64</v>
      </c>
      <c r="U436">
        <v>0.63800000000000001</v>
      </c>
      <c r="V436">
        <v>0.64</v>
      </c>
      <c r="W436" s="6">
        <f t="shared" si="43"/>
        <v>-6.0000000000000053E-3</v>
      </c>
      <c r="X436" t="s">
        <v>78</v>
      </c>
      <c r="Y436" s="6" t="str">
        <f t="shared" si="41"/>
        <v>0.3</v>
      </c>
      <c r="Z436" t="str">
        <f t="shared" si="40"/>
        <v>all</v>
      </c>
      <c r="AA436" t="s">
        <v>50</v>
      </c>
    </row>
    <row r="437" spans="1:28" hidden="1" x14ac:dyDescent="0.3">
      <c r="A437" s="3">
        <v>11</v>
      </c>
      <c r="B437" s="3" t="s">
        <v>18</v>
      </c>
      <c r="C437">
        <v>5</v>
      </c>
      <c r="D437" s="13">
        <f>VLOOKUP(C437,f_label_text!$A$2:$D$16,4,FALSE)</f>
        <v>242.47439916405401</v>
      </c>
      <c r="E437" s="3" t="str">
        <f>VLOOKUP(C437,f_label_text!$A$1:$D$16,3,FALSE)</f>
        <v xml:space="preserve">5: Legality Constitutionality Jurisdiction             </v>
      </c>
      <c r="F437">
        <v>0.67800000000000005</v>
      </c>
      <c r="G437">
        <v>0.65600000000000003</v>
      </c>
      <c r="H437">
        <v>0.66700000000000004</v>
      </c>
      <c r="I437">
        <v>957</v>
      </c>
      <c r="J437">
        <v>0.68400000000000005</v>
      </c>
      <c r="K437">
        <v>0.61499999999999999</v>
      </c>
      <c r="L437">
        <v>0.64800000000000002</v>
      </c>
      <c r="M437" s="3">
        <f t="shared" si="42"/>
        <v>-6.0000000000000053E-3</v>
      </c>
      <c r="N437" s="3">
        <f t="shared" si="42"/>
        <v>4.1000000000000036E-2</v>
      </c>
      <c r="O437" s="3">
        <f t="shared" si="42"/>
        <v>1.9000000000000017E-2</v>
      </c>
      <c r="P437">
        <v>0.56200000000000006</v>
      </c>
      <c r="Q437">
        <v>0.54900000000000004</v>
      </c>
      <c r="R437">
        <v>0.55400000000000005</v>
      </c>
      <c r="S437">
        <v>0.63800000000000001</v>
      </c>
      <c r="T437">
        <v>0.64</v>
      </c>
      <c r="U437">
        <v>0.63800000000000001</v>
      </c>
      <c r="V437">
        <v>0.64</v>
      </c>
      <c r="W437" s="6">
        <f t="shared" si="43"/>
        <v>-6.0000000000000053E-3</v>
      </c>
      <c r="X437" t="s">
        <v>78</v>
      </c>
      <c r="Y437" s="6" t="str">
        <f t="shared" si="41"/>
        <v>0.3</v>
      </c>
      <c r="Z437" t="str">
        <f t="shared" si="40"/>
        <v>all</v>
      </c>
      <c r="AA437" t="s">
        <v>50</v>
      </c>
    </row>
    <row r="438" spans="1:28" hidden="1" x14ac:dyDescent="0.3">
      <c r="A438" s="3">
        <v>11</v>
      </c>
      <c r="B438" s="3" t="s">
        <v>18</v>
      </c>
      <c r="C438">
        <v>6</v>
      </c>
      <c r="D438" s="13">
        <f>VLOOKUP(C438,f_label_text!$A$2:$D$16,4,FALSE)</f>
        <v>246.642706131078</v>
      </c>
      <c r="E438" s="3" t="str">
        <f>VLOOKUP(C438,f_label_text!$A$1:$D$16,3,FALSE)</f>
        <v xml:space="preserve">6: Policy Prescription and Evaluation      </v>
      </c>
      <c r="F438">
        <v>0.37</v>
      </c>
      <c r="G438">
        <v>0.40200000000000002</v>
      </c>
      <c r="H438">
        <v>0.38500000000000001</v>
      </c>
      <c r="I438">
        <v>473</v>
      </c>
      <c r="J438">
        <v>0.39900000000000002</v>
      </c>
      <c r="K438">
        <v>0.41199999999999998</v>
      </c>
      <c r="L438">
        <v>0.40500000000000003</v>
      </c>
      <c r="M438" s="3">
        <f t="shared" si="42"/>
        <v>-2.9000000000000026E-2</v>
      </c>
      <c r="N438" s="3">
        <f t="shared" si="42"/>
        <v>-9.9999999999999534E-3</v>
      </c>
      <c r="O438" s="3">
        <f t="shared" si="42"/>
        <v>-2.0000000000000018E-2</v>
      </c>
      <c r="P438">
        <v>0.56200000000000006</v>
      </c>
      <c r="Q438">
        <v>0.54900000000000004</v>
      </c>
      <c r="R438">
        <v>0.55400000000000005</v>
      </c>
      <c r="S438">
        <v>0.63800000000000001</v>
      </c>
      <c r="T438">
        <v>0.64</v>
      </c>
      <c r="U438">
        <v>0.63800000000000001</v>
      </c>
      <c r="V438">
        <v>0.64</v>
      </c>
      <c r="W438" s="6">
        <f t="shared" si="43"/>
        <v>-6.0000000000000053E-3</v>
      </c>
      <c r="X438" t="s">
        <v>78</v>
      </c>
      <c r="Y438" s="6" t="str">
        <f t="shared" si="41"/>
        <v>0.3</v>
      </c>
      <c r="Z438" t="str">
        <f t="shared" si="40"/>
        <v>all</v>
      </c>
      <c r="AA438" t="s">
        <v>50</v>
      </c>
    </row>
    <row r="439" spans="1:28" hidden="1" x14ac:dyDescent="0.3">
      <c r="A439" s="3">
        <v>11</v>
      </c>
      <c r="B439" s="3" t="s">
        <v>18</v>
      </c>
      <c r="C439">
        <v>7</v>
      </c>
      <c r="D439" s="13">
        <f>VLOOKUP(C439,f_label_text!$A$2:$D$16,4,FALSE)</f>
        <v>235.05728518057199</v>
      </c>
      <c r="E439" s="3" t="str">
        <f>VLOOKUP(C439,f_label_text!$A$1:$D$16,3,FALSE)</f>
        <v xml:space="preserve">7: Crime and Punishment                  </v>
      </c>
      <c r="F439">
        <v>0.7</v>
      </c>
      <c r="G439">
        <v>0.78300000000000003</v>
      </c>
      <c r="H439">
        <v>0.73899999999999999</v>
      </c>
      <c r="I439">
        <v>803</v>
      </c>
      <c r="J439">
        <v>0.72499999999999998</v>
      </c>
      <c r="K439">
        <v>0.78</v>
      </c>
      <c r="L439">
        <v>0.752</v>
      </c>
      <c r="M439" s="3">
        <f t="shared" si="42"/>
        <v>-2.5000000000000022E-2</v>
      </c>
      <c r="N439" s="3">
        <f t="shared" si="42"/>
        <v>3.0000000000000027E-3</v>
      </c>
      <c r="O439" s="3">
        <f t="shared" si="42"/>
        <v>-1.3000000000000012E-2</v>
      </c>
      <c r="P439">
        <v>0.56200000000000006</v>
      </c>
      <c r="Q439">
        <v>0.54900000000000004</v>
      </c>
      <c r="R439">
        <v>0.55400000000000005</v>
      </c>
      <c r="S439">
        <v>0.63800000000000001</v>
      </c>
      <c r="T439">
        <v>0.64</v>
      </c>
      <c r="U439">
        <v>0.63800000000000001</v>
      </c>
      <c r="V439">
        <v>0.64</v>
      </c>
      <c r="W439" s="6">
        <f t="shared" si="43"/>
        <v>-6.0000000000000053E-3</v>
      </c>
      <c r="X439" t="s">
        <v>78</v>
      </c>
      <c r="Y439" s="6" t="str">
        <f t="shared" si="41"/>
        <v>0.3</v>
      </c>
      <c r="Z439" t="str">
        <f t="shared" si="40"/>
        <v>all</v>
      </c>
      <c r="AA439" t="s">
        <v>50</v>
      </c>
    </row>
    <row r="440" spans="1:28" hidden="1" x14ac:dyDescent="0.3">
      <c r="A440" s="3">
        <v>11</v>
      </c>
      <c r="B440" s="3" t="s">
        <v>18</v>
      </c>
      <c r="C440">
        <v>8</v>
      </c>
      <c r="D440" s="13">
        <f>VLOOKUP(C440,f_label_text!$A$2:$D$16,4,FALSE)</f>
        <v>241.853146853146</v>
      </c>
      <c r="E440" s="3" t="str">
        <f>VLOOKUP(C440,f_label_text!$A$1:$D$16,3,FALSE)</f>
        <v xml:space="preserve">8: Security and Defence                  </v>
      </c>
      <c r="F440">
        <v>0.64500000000000002</v>
      </c>
      <c r="G440">
        <v>0.64700000000000002</v>
      </c>
      <c r="H440">
        <v>0.64600000000000002</v>
      </c>
      <c r="I440">
        <v>286</v>
      </c>
      <c r="J440">
        <v>0.66200000000000003</v>
      </c>
      <c r="K440">
        <v>0.622</v>
      </c>
      <c r="L440">
        <v>0.64100000000000001</v>
      </c>
      <c r="M440" s="3">
        <f t="shared" si="42"/>
        <v>-1.7000000000000015E-2</v>
      </c>
      <c r="N440" s="3">
        <f t="shared" si="42"/>
        <v>2.5000000000000022E-2</v>
      </c>
      <c r="O440" s="3">
        <f t="shared" si="42"/>
        <v>5.0000000000000044E-3</v>
      </c>
      <c r="P440">
        <v>0.56200000000000006</v>
      </c>
      <c r="Q440">
        <v>0.54900000000000004</v>
      </c>
      <c r="R440">
        <v>0.55400000000000005</v>
      </c>
      <c r="S440">
        <v>0.63800000000000001</v>
      </c>
      <c r="T440">
        <v>0.64</v>
      </c>
      <c r="U440">
        <v>0.63800000000000001</v>
      </c>
      <c r="V440">
        <v>0.64</v>
      </c>
      <c r="W440" s="6">
        <f t="shared" si="43"/>
        <v>-6.0000000000000053E-3</v>
      </c>
      <c r="X440" t="s">
        <v>78</v>
      </c>
      <c r="Y440" s="6" t="str">
        <f t="shared" si="41"/>
        <v>0.3</v>
      </c>
      <c r="Z440" t="str">
        <f t="shared" si="40"/>
        <v>all</v>
      </c>
      <c r="AA440" t="s">
        <v>50</v>
      </c>
    </row>
    <row r="441" spans="1:28" hidden="1" x14ac:dyDescent="0.3">
      <c r="A441" s="3">
        <v>11</v>
      </c>
      <c r="B441" s="3" t="s">
        <v>18</v>
      </c>
      <c r="C441">
        <v>9</v>
      </c>
      <c r="D441" s="13">
        <f>VLOOKUP(C441,f_label_text!$A$2:$D$16,4,FALSE)</f>
        <v>247.91213389121299</v>
      </c>
      <c r="E441" s="3" t="str">
        <f>VLOOKUP(C441,f_label_text!$A$1:$D$16,3,FALSE)</f>
        <v xml:space="preserve">9: Health and Safety                   </v>
      </c>
      <c r="F441">
        <v>0.61799999999999999</v>
      </c>
      <c r="G441">
        <v>0.65700000000000003</v>
      </c>
      <c r="H441">
        <v>0.63700000000000001</v>
      </c>
      <c r="I441">
        <v>239</v>
      </c>
      <c r="J441">
        <v>0.65100000000000002</v>
      </c>
      <c r="K441">
        <v>0.65700000000000003</v>
      </c>
      <c r="L441">
        <v>0.65400000000000003</v>
      </c>
      <c r="M441" s="3">
        <f t="shared" si="42"/>
        <v>-3.3000000000000029E-2</v>
      </c>
      <c r="N441" s="3">
        <f t="shared" si="42"/>
        <v>0</v>
      </c>
      <c r="O441" s="3">
        <f t="shared" si="42"/>
        <v>-1.7000000000000015E-2</v>
      </c>
      <c r="P441">
        <v>0.56200000000000006</v>
      </c>
      <c r="Q441">
        <v>0.54900000000000004</v>
      </c>
      <c r="R441">
        <v>0.55400000000000005</v>
      </c>
      <c r="S441">
        <v>0.63800000000000001</v>
      </c>
      <c r="T441">
        <v>0.64</v>
      </c>
      <c r="U441">
        <v>0.63800000000000001</v>
      </c>
      <c r="V441">
        <v>0.64</v>
      </c>
      <c r="W441" s="6">
        <f t="shared" si="43"/>
        <v>-6.0000000000000053E-3</v>
      </c>
      <c r="X441" t="s">
        <v>78</v>
      </c>
      <c r="Y441" s="6" t="str">
        <f t="shared" si="41"/>
        <v>0.3</v>
      </c>
      <c r="Z441" t="str">
        <f t="shared" si="40"/>
        <v>all</v>
      </c>
      <c r="AA441" t="s">
        <v>50</v>
      </c>
    </row>
    <row r="442" spans="1:28" hidden="1" x14ac:dyDescent="0.3">
      <c r="A442" s="3">
        <v>11</v>
      </c>
      <c r="B442" s="3" t="s">
        <v>18</v>
      </c>
      <c r="C442">
        <v>10</v>
      </c>
      <c r="D442" s="13">
        <f>VLOOKUP(C442,f_label_text!$A$2:$D$16,4,FALSE)</f>
        <v>253.40487804878001</v>
      </c>
      <c r="E442" s="3" t="str">
        <f>VLOOKUP(C442,f_label_text!$A$1:$D$16,3,FALSE)</f>
        <v xml:space="preserve">10: Quality of Life                     </v>
      </c>
      <c r="F442">
        <v>0.48899999999999999</v>
      </c>
      <c r="G442">
        <v>0.44600000000000001</v>
      </c>
      <c r="H442">
        <v>0.46700000000000003</v>
      </c>
      <c r="I442">
        <v>410</v>
      </c>
      <c r="J442">
        <v>0.47299999999999998</v>
      </c>
      <c r="K442">
        <v>0.53700000000000003</v>
      </c>
      <c r="L442">
        <v>0.503</v>
      </c>
      <c r="M442" s="3">
        <f t="shared" si="42"/>
        <v>1.6000000000000014E-2</v>
      </c>
      <c r="N442" s="3">
        <f t="shared" si="42"/>
        <v>-9.1000000000000025E-2</v>
      </c>
      <c r="O442" s="3">
        <f t="shared" si="42"/>
        <v>-3.5999999999999976E-2</v>
      </c>
      <c r="P442">
        <v>0.56200000000000006</v>
      </c>
      <c r="Q442">
        <v>0.54900000000000004</v>
      </c>
      <c r="R442">
        <v>0.55400000000000005</v>
      </c>
      <c r="S442">
        <v>0.63800000000000001</v>
      </c>
      <c r="T442">
        <v>0.64</v>
      </c>
      <c r="U442">
        <v>0.63800000000000001</v>
      </c>
      <c r="V442">
        <v>0.64</v>
      </c>
      <c r="W442" s="6">
        <f t="shared" si="43"/>
        <v>-6.0000000000000053E-3</v>
      </c>
      <c r="X442" t="s">
        <v>78</v>
      </c>
      <c r="Y442" s="6" t="str">
        <f t="shared" si="41"/>
        <v>0.3</v>
      </c>
      <c r="Z442" t="str">
        <f t="shared" si="40"/>
        <v>all</v>
      </c>
      <c r="AA442" t="s">
        <v>50</v>
      </c>
    </row>
    <row r="443" spans="1:28" hidden="1" x14ac:dyDescent="0.3">
      <c r="A443" s="3">
        <v>11</v>
      </c>
      <c r="B443" s="3" t="s">
        <v>18</v>
      </c>
      <c r="C443">
        <v>11</v>
      </c>
      <c r="D443" s="13">
        <f>VLOOKUP(C443,f_label_text!$A$2:$D$16,4,FALSE)</f>
        <v>254.68525179856101</v>
      </c>
      <c r="E443" s="3" t="str">
        <f>VLOOKUP(C443,f_label_text!$A$1:$D$16,3,FALSE)</f>
        <v xml:space="preserve">11: Cultural Identity                     </v>
      </c>
      <c r="F443">
        <v>0.75600000000000001</v>
      </c>
      <c r="G443">
        <v>0.67400000000000004</v>
      </c>
      <c r="H443">
        <v>0.71299999999999997</v>
      </c>
      <c r="I443">
        <v>556</v>
      </c>
      <c r="J443">
        <v>0.78700000000000003</v>
      </c>
      <c r="K443">
        <v>0.68</v>
      </c>
      <c r="L443">
        <v>0.73</v>
      </c>
      <c r="M443" s="3">
        <f t="shared" si="42"/>
        <v>-3.1000000000000028E-2</v>
      </c>
      <c r="N443" s="3">
        <f t="shared" si="42"/>
        <v>-6.0000000000000053E-3</v>
      </c>
      <c r="O443" s="3">
        <f t="shared" si="42"/>
        <v>-1.7000000000000015E-2</v>
      </c>
      <c r="P443">
        <v>0.56200000000000006</v>
      </c>
      <c r="Q443">
        <v>0.54900000000000004</v>
      </c>
      <c r="R443">
        <v>0.55400000000000005</v>
      </c>
      <c r="S443">
        <v>0.63800000000000001</v>
      </c>
      <c r="T443">
        <v>0.64</v>
      </c>
      <c r="U443">
        <v>0.63800000000000001</v>
      </c>
      <c r="V443">
        <v>0.64</v>
      </c>
      <c r="W443" s="6">
        <f t="shared" si="43"/>
        <v>-6.0000000000000053E-3</v>
      </c>
      <c r="X443" t="s">
        <v>78</v>
      </c>
      <c r="Y443" s="6" t="str">
        <f t="shared" si="41"/>
        <v>0.3</v>
      </c>
      <c r="Z443" t="str">
        <f t="shared" si="40"/>
        <v>all</v>
      </c>
      <c r="AA443" t="s">
        <v>50</v>
      </c>
    </row>
    <row r="444" spans="1:28" hidden="1" x14ac:dyDescent="0.3">
      <c r="A444" s="3">
        <v>11</v>
      </c>
      <c r="B444" s="3" t="s">
        <v>18</v>
      </c>
      <c r="C444">
        <v>12</v>
      </c>
      <c r="D444" s="13">
        <f>VLOOKUP(C444,f_label_text!$A$2:$D$16,4,FALSE)</f>
        <v>241.333333333333</v>
      </c>
      <c r="E444" s="3" t="str">
        <f>VLOOKUP(C444,f_label_text!$A$1:$D$16,3,FALSE)</f>
        <v xml:space="preserve">12: Public Sentiment                   </v>
      </c>
      <c r="F444">
        <v>0.58699999999999997</v>
      </c>
      <c r="G444">
        <v>0.65</v>
      </c>
      <c r="H444">
        <v>0.61699999999999999</v>
      </c>
      <c r="I444">
        <v>243</v>
      </c>
      <c r="J444">
        <v>0.61499999999999999</v>
      </c>
      <c r="K444">
        <v>0.69099999999999995</v>
      </c>
      <c r="L444">
        <v>0.65100000000000002</v>
      </c>
      <c r="M444" s="3">
        <f t="shared" si="42"/>
        <v>-2.8000000000000025E-2</v>
      </c>
      <c r="N444" s="3">
        <f t="shared" si="42"/>
        <v>-4.0999999999999925E-2</v>
      </c>
      <c r="O444" s="3">
        <f t="shared" si="42"/>
        <v>-3.400000000000003E-2</v>
      </c>
      <c r="P444">
        <v>0.56200000000000006</v>
      </c>
      <c r="Q444">
        <v>0.54900000000000004</v>
      </c>
      <c r="R444">
        <v>0.55400000000000005</v>
      </c>
      <c r="S444">
        <v>0.63800000000000001</v>
      </c>
      <c r="T444">
        <v>0.64</v>
      </c>
      <c r="U444">
        <v>0.63800000000000001</v>
      </c>
      <c r="V444">
        <v>0.64</v>
      </c>
      <c r="W444" s="6">
        <f t="shared" si="43"/>
        <v>-6.0000000000000053E-3</v>
      </c>
      <c r="X444" t="s">
        <v>78</v>
      </c>
      <c r="Y444" s="6" t="str">
        <f t="shared" si="41"/>
        <v>0.3</v>
      </c>
      <c r="Z444" t="str">
        <f t="shared" si="40"/>
        <v>all</v>
      </c>
      <c r="AA444" t="s">
        <v>50</v>
      </c>
    </row>
    <row r="445" spans="1:28" hidden="1" x14ac:dyDescent="0.3">
      <c r="A445" s="3">
        <v>11</v>
      </c>
      <c r="B445" s="3" t="s">
        <v>18</v>
      </c>
      <c r="C445">
        <v>13</v>
      </c>
      <c r="D445" s="13">
        <f>VLOOKUP(C445,f_label_text!$A$2:$D$16,4,FALSE)</f>
        <v>250.32301341589201</v>
      </c>
      <c r="E445" s="3" t="str">
        <f>VLOOKUP(C445,f_label_text!$A$1:$D$16,3,FALSE)</f>
        <v xml:space="preserve">13: Political                           </v>
      </c>
      <c r="F445">
        <v>0.76200000000000001</v>
      </c>
      <c r="G445">
        <v>0.78500000000000003</v>
      </c>
      <c r="H445">
        <v>0.77300000000000002</v>
      </c>
      <c r="I445">
        <v>969</v>
      </c>
      <c r="J445">
        <v>0.751</v>
      </c>
      <c r="K445">
        <v>0.81100000000000005</v>
      </c>
      <c r="L445">
        <v>0.78</v>
      </c>
      <c r="M445" s="3">
        <f t="shared" si="42"/>
        <v>1.100000000000001E-2</v>
      </c>
      <c r="N445" s="3">
        <f t="shared" si="42"/>
        <v>-2.6000000000000023E-2</v>
      </c>
      <c r="O445" s="3">
        <f t="shared" si="42"/>
        <v>-7.0000000000000062E-3</v>
      </c>
      <c r="P445">
        <v>0.56200000000000006</v>
      </c>
      <c r="Q445">
        <v>0.54900000000000004</v>
      </c>
      <c r="R445">
        <v>0.55400000000000005</v>
      </c>
      <c r="S445">
        <v>0.63800000000000001</v>
      </c>
      <c r="T445">
        <v>0.64</v>
      </c>
      <c r="U445">
        <v>0.63800000000000001</v>
      </c>
      <c r="V445">
        <v>0.64</v>
      </c>
      <c r="W445" s="6">
        <f t="shared" si="43"/>
        <v>-6.0000000000000053E-3</v>
      </c>
      <c r="X445" t="s">
        <v>78</v>
      </c>
      <c r="Y445" s="6" t="str">
        <f t="shared" si="41"/>
        <v>0.3</v>
      </c>
      <c r="Z445" t="str">
        <f t="shared" si="40"/>
        <v>all</v>
      </c>
      <c r="AA445" t="s">
        <v>50</v>
      </c>
    </row>
    <row r="446" spans="1:28" hidden="1" x14ac:dyDescent="0.3">
      <c r="A446" s="3">
        <v>11</v>
      </c>
      <c r="B446" s="3" t="s">
        <v>18</v>
      </c>
      <c r="C446">
        <v>14</v>
      </c>
      <c r="D446" s="13">
        <f>VLOOKUP(C446,f_label_text!$A$2:$D$16,4,FALSE)</f>
        <v>258.60606060606</v>
      </c>
      <c r="E446" s="3" t="str">
        <f>VLOOKUP(C446,f_label_text!$A$1:$D$16,3,FALSE)</f>
        <v>14: External Regulation and Reputation</v>
      </c>
      <c r="F446">
        <v>0.73199999999999998</v>
      </c>
      <c r="G446">
        <v>0.70499999999999996</v>
      </c>
      <c r="H446">
        <v>0.71799999999999997</v>
      </c>
      <c r="I446">
        <v>132</v>
      </c>
      <c r="J446">
        <v>0.76300000000000001</v>
      </c>
      <c r="K446">
        <v>0.68200000000000005</v>
      </c>
      <c r="L446">
        <v>0.72</v>
      </c>
      <c r="M446" s="3">
        <f t="shared" si="42"/>
        <v>-3.1000000000000028E-2</v>
      </c>
      <c r="N446" s="3">
        <f t="shared" si="42"/>
        <v>2.2999999999999909E-2</v>
      </c>
      <c r="O446" s="3">
        <f t="shared" si="42"/>
        <v>-2.0000000000000018E-3</v>
      </c>
      <c r="P446">
        <v>0.56200000000000006</v>
      </c>
      <c r="Q446">
        <v>0.54900000000000004</v>
      </c>
      <c r="R446">
        <v>0.55400000000000005</v>
      </c>
      <c r="S446">
        <v>0.63800000000000001</v>
      </c>
      <c r="T446">
        <v>0.64</v>
      </c>
      <c r="U446">
        <v>0.63800000000000001</v>
      </c>
      <c r="V446">
        <v>0.64</v>
      </c>
      <c r="W446" s="6">
        <f t="shared" si="43"/>
        <v>-6.0000000000000053E-3</v>
      </c>
      <c r="X446" t="s">
        <v>78</v>
      </c>
      <c r="Y446" s="6" t="str">
        <f t="shared" si="41"/>
        <v>0.3</v>
      </c>
      <c r="Z446" t="str">
        <f t="shared" si="40"/>
        <v>all</v>
      </c>
      <c r="AA446" t="s">
        <v>50</v>
      </c>
    </row>
    <row r="447" spans="1:28" hidden="1" x14ac:dyDescent="0.3">
      <c r="A447" s="3">
        <v>11</v>
      </c>
      <c r="B447" s="3" t="s">
        <v>18</v>
      </c>
      <c r="C447">
        <v>0</v>
      </c>
      <c r="D447" s="13">
        <f>VLOOKUP(C447,f_label_text!$A$2:$D$16,4,FALSE)</f>
        <v>255.2</v>
      </c>
      <c r="E447" s="3" t="str">
        <f>VLOOKUP(C447,f_label_text!$A$1:$D$16,3,FALSE)</f>
        <v xml:space="preserve">0: Other     </v>
      </c>
      <c r="F447">
        <v>0</v>
      </c>
      <c r="G447">
        <v>0</v>
      </c>
      <c r="H447">
        <v>0</v>
      </c>
      <c r="I447">
        <v>10</v>
      </c>
      <c r="J447" s="6">
        <v>0</v>
      </c>
      <c r="K447" s="6">
        <v>0</v>
      </c>
      <c r="L447" s="6">
        <v>0</v>
      </c>
      <c r="M447" s="3">
        <f t="shared" si="42"/>
        <v>0</v>
      </c>
      <c r="N447" s="3">
        <f t="shared" si="42"/>
        <v>0</v>
      </c>
      <c r="O447" s="3">
        <f t="shared" si="42"/>
        <v>0</v>
      </c>
      <c r="P447">
        <v>0.57399999999999995</v>
      </c>
      <c r="Q447">
        <v>0.54500000000000004</v>
      </c>
      <c r="R447">
        <v>0.55600000000000005</v>
      </c>
      <c r="S447">
        <v>0.64700000000000002</v>
      </c>
      <c r="T447">
        <v>0.64800000000000002</v>
      </c>
      <c r="U447">
        <v>0.64500000000000002</v>
      </c>
      <c r="V447">
        <v>0.64800000000000002</v>
      </c>
      <c r="W447" s="6">
        <f t="shared" si="43"/>
        <v>2.0000000000000018E-3</v>
      </c>
      <c r="X447" s="6" t="s">
        <v>79</v>
      </c>
      <c r="Y447" s="6" t="str">
        <f t="shared" si="41"/>
        <v>0.5</v>
      </c>
      <c r="Z447" t="str">
        <f t="shared" si="40"/>
        <v>all</v>
      </c>
      <c r="AA447" t="s">
        <v>50</v>
      </c>
      <c r="AB447">
        <v>0</v>
      </c>
    </row>
    <row r="448" spans="1:28" hidden="1" x14ac:dyDescent="0.3">
      <c r="A448" s="3">
        <v>11</v>
      </c>
      <c r="B448" s="3" t="s">
        <v>18</v>
      </c>
      <c r="C448">
        <v>1</v>
      </c>
      <c r="D448" s="13">
        <f>VLOOKUP(C448,f_label_text!$A$2:$D$16,4,FALSE)</f>
        <v>247.38164251207701</v>
      </c>
      <c r="E448" s="3" t="str">
        <f>VLOOKUP(C448,f_label_text!$A$1:$D$16,3,FALSE)</f>
        <v xml:space="preserve">1: Economic                      </v>
      </c>
      <c r="F448">
        <v>0.66500000000000004</v>
      </c>
      <c r="G448">
        <v>0.68100000000000005</v>
      </c>
      <c r="H448">
        <v>0.67300000000000004</v>
      </c>
      <c r="I448">
        <v>414</v>
      </c>
      <c r="J448">
        <v>0.65200000000000002</v>
      </c>
      <c r="K448">
        <v>0.66900000000000004</v>
      </c>
      <c r="L448">
        <v>0.66</v>
      </c>
      <c r="M448" s="3">
        <f t="shared" si="42"/>
        <v>1.3000000000000012E-2</v>
      </c>
      <c r="N448" s="3">
        <f t="shared" si="42"/>
        <v>1.2000000000000011E-2</v>
      </c>
      <c r="O448" s="3">
        <f t="shared" si="42"/>
        <v>1.3000000000000012E-2</v>
      </c>
      <c r="P448">
        <v>0.57399999999999995</v>
      </c>
      <c r="Q448">
        <v>0.54500000000000004</v>
      </c>
      <c r="R448">
        <v>0.55600000000000005</v>
      </c>
      <c r="S448">
        <v>0.64700000000000002</v>
      </c>
      <c r="T448">
        <v>0.64800000000000002</v>
      </c>
      <c r="U448">
        <v>0.64500000000000002</v>
      </c>
      <c r="V448">
        <v>0.64800000000000002</v>
      </c>
      <c r="W448" s="6">
        <f t="shared" si="43"/>
        <v>2.0000000000000018E-3</v>
      </c>
      <c r="X448" t="s">
        <v>79</v>
      </c>
      <c r="Y448" s="6" t="str">
        <f t="shared" si="41"/>
        <v>0.5</v>
      </c>
      <c r="Z448" t="str">
        <f t="shared" ref="Z448:Z491" si="44">_xlfn.TEXTAFTER(X448,"_")</f>
        <v>all</v>
      </c>
      <c r="AA448" t="s">
        <v>50</v>
      </c>
      <c r="AB448">
        <v>282</v>
      </c>
    </row>
    <row r="449" spans="1:28" hidden="1" x14ac:dyDescent="0.3">
      <c r="A449" s="3">
        <v>11</v>
      </c>
      <c r="B449" s="3" t="s">
        <v>18</v>
      </c>
      <c r="C449">
        <v>2</v>
      </c>
      <c r="D449" s="13">
        <f>VLOOKUP(C449,f_label_text!$A$2:$D$16,4,FALSE)</f>
        <v>245.704761904761</v>
      </c>
      <c r="E449" s="3" t="str">
        <f>VLOOKUP(C449,f_label_text!$A$1:$D$16,3,FALSE)</f>
        <v xml:space="preserve">2: Capacity and Resources       </v>
      </c>
      <c r="F449">
        <v>0.52300000000000002</v>
      </c>
      <c r="G449">
        <v>0.38600000000000001</v>
      </c>
      <c r="H449">
        <v>0.44400000000000001</v>
      </c>
      <c r="I449">
        <v>210</v>
      </c>
      <c r="J449">
        <v>0.48899999999999999</v>
      </c>
      <c r="K449">
        <v>0.41899999999999998</v>
      </c>
      <c r="L449">
        <v>0.45100000000000001</v>
      </c>
      <c r="M449" s="3">
        <f t="shared" si="42"/>
        <v>3.400000000000003E-2</v>
      </c>
      <c r="N449" s="3">
        <f t="shared" si="42"/>
        <v>-3.2999999999999974E-2</v>
      </c>
      <c r="O449" s="3">
        <f t="shared" si="42"/>
        <v>-7.0000000000000062E-3</v>
      </c>
      <c r="P449">
        <v>0.57399999999999995</v>
      </c>
      <c r="Q449">
        <v>0.54500000000000004</v>
      </c>
      <c r="R449">
        <v>0.55600000000000005</v>
      </c>
      <c r="S449">
        <v>0.64700000000000002</v>
      </c>
      <c r="T449">
        <v>0.64800000000000002</v>
      </c>
      <c r="U449">
        <v>0.64500000000000002</v>
      </c>
      <c r="V449">
        <v>0.64800000000000002</v>
      </c>
      <c r="W449" s="6">
        <f t="shared" si="43"/>
        <v>2.0000000000000018E-3</v>
      </c>
      <c r="X449" t="s">
        <v>79</v>
      </c>
      <c r="Y449" s="6" t="str">
        <f t="shared" si="41"/>
        <v>0.5</v>
      </c>
      <c r="Z449" t="str">
        <f t="shared" si="44"/>
        <v>all</v>
      </c>
      <c r="AA449" t="s">
        <v>50</v>
      </c>
      <c r="AB449">
        <v>81</v>
      </c>
    </row>
    <row r="450" spans="1:28" hidden="1" x14ac:dyDescent="0.3">
      <c r="A450" s="3">
        <v>11</v>
      </c>
      <c r="B450" s="3" t="s">
        <v>18</v>
      </c>
      <c r="C450">
        <v>3</v>
      </c>
      <c r="D450" s="13">
        <f>VLOOKUP(C450,f_label_text!$A$2:$D$16,4,FALSE)</f>
        <v>245.38157894736801</v>
      </c>
      <c r="E450" s="3" t="str">
        <f>VLOOKUP(C450,f_label_text!$A$1:$D$16,3,FALSE)</f>
        <v xml:space="preserve">3: Morality                              </v>
      </c>
      <c r="F450">
        <v>0.64800000000000002</v>
      </c>
      <c r="G450">
        <v>0.46100000000000002</v>
      </c>
      <c r="H450">
        <v>0.53800000000000003</v>
      </c>
      <c r="I450">
        <v>76</v>
      </c>
      <c r="J450">
        <v>0.56899999999999995</v>
      </c>
      <c r="K450">
        <v>0.48699999999999999</v>
      </c>
      <c r="L450">
        <v>0.52500000000000002</v>
      </c>
      <c r="M450" s="3">
        <f t="shared" si="42"/>
        <v>7.900000000000007E-2</v>
      </c>
      <c r="N450" s="3">
        <f t="shared" si="42"/>
        <v>-2.5999999999999968E-2</v>
      </c>
      <c r="O450" s="3">
        <f t="shared" si="42"/>
        <v>1.3000000000000012E-2</v>
      </c>
      <c r="P450">
        <v>0.57399999999999995</v>
      </c>
      <c r="Q450">
        <v>0.54500000000000004</v>
      </c>
      <c r="R450">
        <v>0.55600000000000005</v>
      </c>
      <c r="S450">
        <v>0.64700000000000002</v>
      </c>
      <c r="T450">
        <v>0.64800000000000002</v>
      </c>
      <c r="U450">
        <v>0.64500000000000002</v>
      </c>
      <c r="V450">
        <v>0.64800000000000002</v>
      </c>
      <c r="W450" s="6">
        <f t="shared" si="43"/>
        <v>2.0000000000000018E-3</v>
      </c>
      <c r="X450" t="s">
        <v>79</v>
      </c>
      <c r="Y450" s="6" t="str">
        <f t="shared" si="41"/>
        <v>0.5</v>
      </c>
      <c r="Z450" t="str">
        <f t="shared" si="44"/>
        <v>all</v>
      </c>
      <c r="AA450" t="s">
        <v>50</v>
      </c>
      <c r="AB450">
        <v>35</v>
      </c>
    </row>
    <row r="451" spans="1:28" hidden="1" x14ac:dyDescent="0.3">
      <c r="A451" s="3">
        <v>11</v>
      </c>
      <c r="B451" s="3" t="s">
        <v>18</v>
      </c>
      <c r="C451">
        <v>4</v>
      </c>
      <c r="D451" s="13">
        <f>VLOOKUP(C451,f_label_text!$A$2:$D$16,4,FALSE)</f>
        <v>251.148387096774</v>
      </c>
      <c r="E451" s="3" t="str">
        <f>VLOOKUP(C451,f_label_text!$A$1:$D$16,3,FALSE)</f>
        <v xml:space="preserve">4: Fairness and Equality          </v>
      </c>
      <c r="F451">
        <v>0.33300000000000002</v>
      </c>
      <c r="G451">
        <v>0.22600000000000001</v>
      </c>
      <c r="H451">
        <v>0.26900000000000002</v>
      </c>
      <c r="I451">
        <v>155</v>
      </c>
      <c r="J451">
        <v>0.309</v>
      </c>
      <c r="K451">
        <v>0.29699999999999999</v>
      </c>
      <c r="L451">
        <v>0.30299999999999999</v>
      </c>
      <c r="M451" s="3">
        <f t="shared" si="42"/>
        <v>2.4000000000000021E-2</v>
      </c>
      <c r="N451" s="3">
        <f t="shared" si="42"/>
        <v>-7.099999999999998E-2</v>
      </c>
      <c r="O451" s="3">
        <f t="shared" si="42"/>
        <v>-3.3999999999999975E-2</v>
      </c>
      <c r="P451">
        <v>0.57399999999999995</v>
      </c>
      <c r="Q451">
        <v>0.54500000000000004</v>
      </c>
      <c r="R451">
        <v>0.55600000000000005</v>
      </c>
      <c r="S451">
        <v>0.64700000000000002</v>
      </c>
      <c r="T451">
        <v>0.64800000000000002</v>
      </c>
      <c r="U451">
        <v>0.64500000000000002</v>
      </c>
      <c r="V451">
        <v>0.64800000000000002</v>
      </c>
      <c r="W451" s="6">
        <f t="shared" si="43"/>
        <v>2.0000000000000018E-3</v>
      </c>
      <c r="X451" t="s">
        <v>79</v>
      </c>
      <c r="Y451" s="6" t="str">
        <f t="shared" si="41"/>
        <v>0.5</v>
      </c>
      <c r="Z451" t="str">
        <f t="shared" si="44"/>
        <v>all</v>
      </c>
      <c r="AA451" t="s">
        <v>50</v>
      </c>
      <c r="AB451">
        <v>35</v>
      </c>
    </row>
    <row r="452" spans="1:28" hidden="1" x14ac:dyDescent="0.3">
      <c r="A452" s="3">
        <v>11</v>
      </c>
      <c r="B452" s="3" t="s">
        <v>18</v>
      </c>
      <c r="C452">
        <v>5</v>
      </c>
      <c r="D452" s="13">
        <f>VLOOKUP(C452,f_label_text!$A$2:$D$16,4,FALSE)</f>
        <v>242.47439916405401</v>
      </c>
      <c r="E452" s="3" t="str">
        <f>VLOOKUP(C452,f_label_text!$A$1:$D$16,3,FALSE)</f>
        <v xml:space="preserve">5: Legality Constitutionality Jurisdiction             </v>
      </c>
      <c r="F452">
        <v>0.68400000000000005</v>
      </c>
      <c r="G452">
        <v>0.65500000000000003</v>
      </c>
      <c r="H452">
        <v>0.66900000000000004</v>
      </c>
      <c r="I452">
        <v>957</v>
      </c>
      <c r="J452">
        <v>0.68400000000000005</v>
      </c>
      <c r="K452">
        <v>0.61499999999999999</v>
      </c>
      <c r="L452">
        <v>0.64800000000000002</v>
      </c>
      <c r="M452" s="3">
        <f t="shared" si="42"/>
        <v>0</v>
      </c>
      <c r="N452" s="3">
        <f t="shared" si="42"/>
        <v>4.0000000000000036E-2</v>
      </c>
      <c r="O452" s="3">
        <f t="shared" si="42"/>
        <v>2.1000000000000019E-2</v>
      </c>
      <c r="P452">
        <v>0.57399999999999995</v>
      </c>
      <c r="Q452">
        <v>0.54500000000000004</v>
      </c>
      <c r="R452">
        <v>0.55600000000000005</v>
      </c>
      <c r="S452">
        <v>0.64700000000000002</v>
      </c>
      <c r="T452">
        <v>0.64800000000000002</v>
      </c>
      <c r="U452">
        <v>0.64500000000000002</v>
      </c>
      <c r="V452">
        <v>0.64800000000000002</v>
      </c>
      <c r="W452" s="6">
        <f t="shared" si="43"/>
        <v>2.0000000000000018E-3</v>
      </c>
      <c r="X452" t="s">
        <v>79</v>
      </c>
      <c r="Y452" s="6" t="str">
        <f t="shared" si="41"/>
        <v>0.5</v>
      </c>
      <c r="Z452" t="str">
        <f t="shared" si="44"/>
        <v>all</v>
      </c>
      <c r="AA452" t="s">
        <v>50</v>
      </c>
      <c r="AB452">
        <v>627</v>
      </c>
    </row>
    <row r="453" spans="1:28" hidden="1" x14ac:dyDescent="0.3">
      <c r="A453" s="3">
        <v>11</v>
      </c>
      <c r="B453" s="3" t="s">
        <v>18</v>
      </c>
      <c r="C453">
        <v>6</v>
      </c>
      <c r="D453" s="13">
        <f>VLOOKUP(C453,f_label_text!$A$2:$D$16,4,FALSE)</f>
        <v>246.642706131078</v>
      </c>
      <c r="E453" s="3" t="str">
        <f>VLOOKUP(C453,f_label_text!$A$1:$D$16,3,FALSE)</f>
        <v xml:space="preserve">6: Policy Prescription and Evaluation      </v>
      </c>
      <c r="F453">
        <v>0.38800000000000001</v>
      </c>
      <c r="G453">
        <v>0.442</v>
      </c>
      <c r="H453">
        <v>0.41299999999999998</v>
      </c>
      <c r="I453">
        <v>473</v>
      </c>
      <c r="J453">
        <v>0.39900000000000002</v>
      </c>
      <c r="K453">
        <v>0.41199999999999998</v>
      </c>
      <c r="L453">
        <v>0.40500000000000003</v>
      </c>
      <c r="M453" s="3">
        <f t="shared" si="42"/>
        <v>-1.100000000000001E-2</v>
      </c>
      <c r="N453" s="3">
        <f t="shared" si="42"/>
        <v>3.0000000000000027E-2</v>
      </c>
      <c r="O453" s="3">
        <f t="shared" si="42"/>
        <v>7.9999999999999516E-3</v>
      </c>
      <c r="P453">
        <v>0.57399999999999995</v>
      </c>
      <c r="Q453">
        <v>0.54500000000000004</v>
      </c>
      <c r="R453">
        <v>0.55600000000000005</v>
      </c>
      <c r="S453">
        <v>0.64700000000000002</v>
      </c>
      <c r="T453">
        <v>0.64800000000000002</v>
      </c>
      <c r="U453">
        <v>0.64500000000000002</v>
      </c>
      <c r="V453">
        <v>0.64800000000000002</v>
      </c>
      <c r="W453" s="6">
        <f t="shared" si="43"/>
        <v>2.0000000000000018E-3</v>
      </c>
      <c r="X453" t="s">
        <v>79</v>
      </c>
      <c r="Y453" s="6" t="str">
        <f t="shared" si="41"/>
        <v>0.5</v>
      </c>
      <c r="Z453" t="str">
        <f t="shared" si="44"/>
        <v>all</v>
      </c>
      <c r="AA453" t="s">
        <v>50</v>
      </c>
      <c r="AB453">
        <v>209</v>
      </c>
    </row>
    <row r="454" spans="1:28" hidden="1" x14ac:dyDescent="0.3">
      <c r="A454" s="3">
        <v>11</v>
      </c>
      <c r="B454" s="3" t="s">
        <v>18</v>
      </c>
      <c r="C454">
        <v>7</v>
      </c>
      <c r="D454" s="13">
        <f>VLOOKUP(C454,f_label_text!$A$2:$D$16,4,FALSE)</f>
        <v>235.05728518057199</v>
      </c>
      <c r="E454" s="3" t="str">
        <f>VLOOKUP(C454,f_label_text!$A$1:$D$16,3,FALSE)</f>
        <v xml:space="preserve">7: Crime and Punishment                  </v>
      </c>
      <c r="F454">
        <v>0.72</v>
      </c>
      <c r="G454">
        <v>0.77500000000000002</v>
      </c>
      <c r="H454">
        <v>0.746</v>
      </c>
      <c r="I454">
        <v>803</v>
      </c>
      <c r="J454">
        <v>0.72499999999999998</v>
      </c>
      <c r="K454">
        <v>0.78</v>
      </c>
      <c r="L454">
        <v>0.752</v>
      </c>
      <c r="M454" s="3">
        <f t="shared" si="42"/>
        <v>-5.0000000000000044E-3</v>
      </c>
      <c r="N454" s="3">
        <f t="shared" si="42"/>
        <v>-5.0000000000000044E-3</v>
      </c>
      <c r="O454" s="3">
        <f t="shared" si="42"/>
        <v>-6.0000000000000053E-3</v>
      </c>
      <c r="P454">
        <v>0.57399999999999995</v>
      </c>
      <c r="Q454">
        <v>0.54500000000000004</v>
      </c>
      <c r="R454">
        <v>0.55600000000000005</v>
      </c>
      <c r="S454">
        <v>0.64700000000000002</v>
      </c>
      <c r="T454">
        <v>0.64800000000000002</v>
      </c>
      <c r="U454">
        <v>0.64500000000000002</v>
      </c>
      <c r="V454">
        <v>0.64800000000000002</v>
      </c>
      <c r="W454" s="6">
        <f t="shared" si="43"/>
        <v>2.0000000000000018E-3</v>
      </c>
      <c r="X454" t="s">
        <v>79</v>
      </c>
      <c r="Y454" s="6" t="str">
        <f t="shared" si="41"/>
        <v>0.5</v>
      </c>
      <c r="Z454" t="str">
        <f t="shared" si="44"/>
        <v>all</v>
      </c>
      <c r="AA454" t="s">
        <v>50</v>
      </c>
      <c r="AB454">
        <v>622</v>
      </c>
    </row>
    <row r="455" spans="1:28" hidden="1" x14ac:dyDescent="0.3">
      <c r="A455" s="3">
        <v>11</v>
      </c>
      <c r="B455" s="3" t="s">
        <v>18</v>
      </c>
      <c r="C455">
        <v>8</v>
      </c>
      <c r="D455" s="13">
        <f>VLOOKUP(C455,f_label_text!$A$2:$D$16,4,FALSE)</f>
        <v>241.853146853146</v>
      </c>
      <c r="E455" s="3" t="str">
        <f>VLOOKUP(C455,f_label_text!$A$1:$D$16,3,FALSE)</f>
        <v xml:space="preserve">8: Security and Defence                  </v>
      </c>
      <c r="F455">
        <v>0.64700000000000002</v>
      </c>
      <c r="G455">
        <v>0.61499999999999999</v>
      </c>
      <c r="H455">
        <v>0.63100000000000001</v>
      </c>
      <c r="I455">
        <v>286</v>
      </c>
      <c r="J455">
        <v>0.66200000000000003</v>
      </c>
      <c r="K455">
        <v>0.622</v>
      </c>
      <c r="L455">
        <v>0.64100000000000001</v>
      </c>
      <c r="M455" s="3">
        <f t="shared" si="42"/>
        <v>-1.5000000000000013E-2</v>
      </c>
      <c r="N455" s="3">
        <f t="shared" si="42"/>
        <v>-7.0000000000000062E-3</v>
      </c>
      <c r="O455" s="3">
        <f t="shared" si="42"/>
        <v>-1.0000000000000009E-2</v>
      </c>
      <c r="P455">
        <v>0.57399999999999995</v>
      </c>
      <c r="Q455">
        <v>0.54500000000000004</v>
      </c>
      <c r="R455">
        <v>0.55600000000000005</v>
      </c>
      <c r="S455">
        <v>0.64700000000000002</v>
      </c>
      <c r="T455">
        <v>0.64800000000000002</v>
      </c>
      <c r="U455">
        <v>0.64500000000000002</v>
      </c>
      <c r="V455">
        <v>0.64800000000000002</v>
      </c>
      <c r="W455" s="6">
        <f t="shared" si="43"/>
        <v>2.0000000000000018E-3</v>
      </c>
      <c r="X455" t="s">
        <v>79</v>
      </c>
      <c r="Y455" s="6" t="str">
        <f t="shared" si="41"/>
        <v>0.5</v>
      </c>
      <c r="Z455" t="str">
        <f t="shared" si="44"/>
        <v>all</v>
      </c>
      <c r="AA455" t="s">
        <v>50</v>
      </c>
      <c r="AB455">
        <v>176</v>
      </c>
    </row>
    <row r="456" spans="1:28" hidden="1" x14ac:dyDescent="0.3">
      <c r="A456" s="3">
        <v>11</v>
      </c>
      <c r="B456" s="3" t="s">
        <v>18</v>
      </c>
      <c r="C456">
        <v>9</v>
      </c>
      <c r="D456" s="13">
        <f>VLOOKUP(C456,f_label_text!$A$2:$D$16,4,FALSE)</f>
        <v>247.91213389121299</v>
      </c>
      <c r="E456" s="3" t="str">
        <f>VLOOKUP(C456,f_label_text!$A$1:$D$16,3,FALSE)</f>
        <v xml:space="preserve">9: Health and Safety                   </v>
      </c>
      <c r="F456">
        <v>0.65500000000000003</v>
      </c>
      <c r="G456">
        <v>0.55600000000000005</v>
      </c>
      <c r="H456">
        <v>0.60199999999999998</v>
      </c>
      <c r="I456">
        <v>239</v>
      </c>
      <c r="J456">
        <v>0.65100000000000002</v>
      </c>
      <c r="K456">
        <v>0.65700000000000003</v>
      </c>
      <c r="L456">
        <v>0.65400000000000003</v>
      </c>
      <c r="M456" s="3">
        <f t="shared" si="42"/>
        <v>4.0000000000000036E-3</v>
      </c>
      <c r="N456" s="3">
        <f t="shared" si="42"/>
        <v>-0.10099999999999998</v>
      </c>
      <c r="O456" s="3">
        <f t="shared" si="42"/>
        <v>-5.2000000000000046E-2</v>
      </c>
      <c r="P456">
        <v>0.57399999999999995</v>
      </c>
      <c r="Q456">
        <v>0.54500000000000004</v>
      </c>
      <c r="R456">
        <v>0.55600000000000005</v>
      </c>
      <c r="S456">
        <v>0.64700000000000002</v>
      </c>
      <c r="T456">
        <v>0.64800000000000002</v>
      </c>
      <c r="U456">
        <v>0.64500000000000002</v>
      </c>
      <c r="V456">
        <v>0.64800000000000002</v>
      </c>
      <c r="W456" s="6">
        <f t="shared" si="43"/>
        <v>2.0000000000000018E-3</v>
      </c>
      <c r="X456" t="s">
        <v>79</v>
      </c>
      <c r="Y456" s="6" t="str">
        <f t="shared" ref="Y456:Y491" si="45">MID(X456, SEARCH("=", X456)+1, SEARCH("_", X456) - SEARCH("=", X456) -1)</f>
        <v>0.5</v>
      </c>
      <c r="Z456" t="str">
        <f t="shared" si="44"/>
        <v>all</v>
      </c>
      <c r="AA456" t="s">
        <v>50</v>
      </c>
      <c r="AB456">
        <v>133</v>
      </c>
    </row>
    <row r="457" spans="1:28" hidden="1" x14ac:dyDescent="0.3">
      <c r="A457" s="3">
        <v>11</v>
      </c>
      <c r="B457" s="3" t="s">
        <v>18</v>
      </c>
      <c r="C457">
        <v>10</v>
      </c>
      <c r="D457" s="13">
        <f>VLOOKUP(C457,f_label_text!$A$2:$D$16,4,FALSE)</f>
        <v>253.40487804878001</v>
      </c>
      <c r="E457" s="3" t="str">
        <f>VLOOKUP(C457,f_label_text!$A$1:$D$16,3,FALSE)</f>
        <v xml:space="preserve">10: Quality of Life                     </v>
      </c>
      <c r="F457">
        <v>0.46700000000000003</v>
      </c>
      <c r="G457">
        <v>0.53400000000000003</v>
      </c>
      <c r="H457">
        <v>0.498</v>
      </c>
      <c r="I457">
        <v>410</v>
      </c>
      <c r="J457">
        <v>0.47299999999999998</v>
      </c>
      <c r="K457">
        <v>0.53700000000000003</v>
      </c>
      <c r="L457">
        <v>0.503</v>
      </c>
      <c r="M457" s="3">
        <f t="shared" si="42"/>
        <v>-5.9999999999999498E-3</v>
      </c>
      <c r="N457" s="3">
        <f t="shared" si="42"/>
        <v>-3.0000000000000027E-3</v>
      </c>
      <c r="O457" s="3">
        <f t="shared" si="42"/>
        <v>-5.0000000000000044E-3</v>
      </c>
      <c r="P457">
        <v>0.57399999999999995</v>
      </c>
      <c r="Q457">
        <v>0.54500000000000004</v>
      </c>
      <c r="R457">
        <v>0.55600000000000005</v>
      </c>
      <c r="S457">
        <v>0.64700000000000002</v>
      </c>
      <c r="T457">
        <v>0.64800000000000002</v>
      </c>
      <c r="U457">
        <v>0.64500000000000002</v>
      </c>
      <c r="V457">
        <v>0.64800000000000002</v>
      </c>
      <c r="W457" s="6">
        <f t="shared" si="43"/>
        <v>2.0000000000000018E-3</v>
      </c>
      <c r="X457" t="s">
        <v>79</v>
      </c>
      <c r="Y457" s="6" t="str">
        <f t="shared" si="45"/>
        <v>0.5</v>
      </c>
      <c r="Z457" t="str">
        <f t="shared" si="44"/>
        <v>all</v>
      </c>
      <c r="AA457" t="s">
        <v>50</v>
      </c>
      <c r="AB457">
        <v>219</v>
      </c>
    </row>
    <row r="458" spans="1:28" hidden="1" x14ac:dyDescent="0.3">
      <c r="A458" s="3">
        <v>11</v>
      </c>
      <c r="B458" s="3" t="s">
        <v>18</v>
      </c>
      <c r="C458">
        <v>11</v>
      </c>
      <c r="D458" s="13">
        <f>VLOOKUP(C458,f_label_text!$A$2:$D$16,4,FALSE)</f>
        <v>254.68525179856101</v>
      </c>
      <c r="E458" s="3" t="str">
        <f>VLOOKUP(C458,f_label_text!$A$1:$D$16,3,FALSE)</f>
        <v xml:space="preserve">11: Cultural Identity                     </v>
      </c>
      <c r="F458">
        <v>0.755</v>
      </c>
      <c r="G458">
        <v>0.69199999999999995</v>
      </c>
      <c r="H458">
        <v>0.72199999999999998</v>
      </c>
      <c r="I458">
        <v>556</v>
      </c>
      <c r="J458">
        <v>0.78700000000000003</v>
      </c>
      <c r="K458">
        <v>0.68</v>
      </c>
      <c r="L458">
        <v>0.73</v>
      </c>
      <c r="M458" s="3">
        <f t="shared" si="42"/>
        <v>-3.2000000000000028E-2</v>
      </c>
      <c r="N458" s="3">
        <f t="shared" si="42"/>
        <v>1.19999999999999E-2</v>
      </c>
      <c r="O458" s="3">
        <f t="shared" si="42"/>
        <v>-8.0000000000000071E-3</v>
      </c>
      <c r="P458">
        <v>0.57399999999999995</v>
      </c>
      <c r="Q458">
        <v>0.54500000000000004</v>
      </c>
      <c r="R458">
        <v>0.55600000000000005</v>
      </c>
      <c r="S458">
        <v>0.64700000000000002</v>
      </c>
      <c r="T458">
        <v>0.64800000000000002</v>
      </c>
      <c r="U458">
        <v>0.64500000000000002</v>
      </c>
      <c r="V458">
        <v>0.64800000000000002</v>
      </c>
      <c r="W458" s="6">
        <f t="shared" si="43"/>
        <v>2.0000000000000018E-3</v>
      </c>
      <c r="X458" t="s">
        <v>79</v>
      </c>
      <c r="Y458" s="6" t="str">
        <f t="shared" si="45"/>
        <v>0.5</v>
      </c>
      <c r="Z458" t="str">
        <f t="shared" si="44"/>
        <v>all</v>
      </c>
      <c r="AA458" t="s">
        <v>50</v>
      </c>
      <c r="AB458">
        <v>385</v>
      </c>
    </row>
    <row r="459" spans="1:28" hidden="1" x14ac:dyDescent="0.3">
      <c r="A459" s="3">
        <v>11</v>
      </c>
      <c r="B459" s="3" t="s">
        <v>18</v>
      </c>
      <c r="C459">
        <v>12</v>
      </c>
      <c r="D459" s="13">
        <f>VLOOKUP(C459,f_label_text!$A$2:$D$16,4,FALSE)</f>
        <v>241.333333333333</v>
      </c>
      <c r="E459" s="3" t="str">
        <f>VLOOKUP(C459,f_label_text!$A$1:$D$16,3,FALSE)</f>
        <v xml:space="preserve">12: Public Sentiment                   </v>
      </c>
      <c r="F459">
        <v>0.628</v>
      </c>
      <c r="G459">
        <v>0.63800000000000001</v>
      </c>
      <c r="H459">
        <v>0.63300000000000001</v>
      </c>
      <c r="I459">
        <v>243</v>
      </c>
      <c r="J459">
        <v>0.61499999999999999</v>
      </c>
      <c r="K459">
        <v>0.69099999999999995</v>
      </c>
      <c r="L459">
        <v>0.65100000000000002</v>
      </c>
      <c r="M459" s="3">
        <f t="shared" si="42"/>
        <v>1.3000000000000012E-2</v>
      </c>
      <c r="N459" s="3">
        <f t="shared" si="42"/>
        <v>-5.2999999999999936E-2</v>
      </c>
      <c r="O459" s="3">
        <f t="shared" si="42"/>
        <v>-1.8000000000000016E-2</v>
      </c>
      <c r="P459">
        <v>0.57399999999999995</v>
      </c>
      <c r="Q459">
        <v>0.54500000000000004</v>
      </c>
      <c r="R459">
        <v>0.55600000000000005</v>
      </c>
      <c r="S459">
        <v>0.64700000000000002</v>
      </c>
      <c r="T459">
        <v>0.64800000000000002</v>
      </c>
      <c r="U459">
        <v>0.64500000000000002</v>
      </c>
      <c r="V459">
        <v>0.64800000000000002</v>
      </c>
      <c r="W459" s="6">
        <f t="shared" si="43"/>
        <v>2.0000000000000018E-3</v>
      </c>
      <c r="X459" t="s">
        <v>79</v>
      </c>
      <c r="Y459" s="6" t="str">
        <f t="shared" si="45"/>
        <v>0.5</v>
      </c>
      <c r="Z459" t="str">
        <f t="shared" si="44"/>
        <v>all</v>
      </c>
      <c r="AA459" t="s">
        <v>50</v>
      </c>
      <c r="AB459">
        <v>155</v>
      </c>
    </row>
    <row r="460" spans="1:28" hidden="1" x14ac:dyDescent="0.3">
      <c r="A460" s="3">
        <v>11</v>
      </c>
      <c r="B460" s="3" t="s">
        <v>18</v>
      </c>
      <c r="C460">
        <v>13</v>
      </c>
      <c r="D460" s="13">
        <f>VLOOKUP(C460,f_label_text!$A$2:$D$16,4,FALSE)</f>
        <v>250.32301341589201</v>
      </c>
      <c r="E460" s="3" t="str">
        <f>VLOOKUP(C460,f_label_text!$A$1:$D$16,3,FALSE)</f>
        <v xml:space="preserve">13: Political                           </v>
      </c>
      <c r="F460">
        <v>0.755</v>
      </c>
      <c r="G460">
        <v>0.81699999999999995</v>
      </c>
      <c r="H460">
        <v>0.78500000000000003</v>
      </c>
      <c r="I460">
        <v>969</v>
      </c>
      <c r="J460">
        <v>0.751</v>
      </c>
      <c r="K460">
        <v>0.81100000000000005</v>
      </c>
      <c r="L460">
        <v>0.78</v>
      </c>
      <c r="M460" s="3">
        <f t="shared" si="42"/>
        <v>4.0000000000000036E-3</v>
      </c>
      <c r="N460" s="3">
        <f t="shared" si="42"/>
        <v>5.9999999999998943E-3</v>
      </c>
      <c r="O460" s="3">
        <f t="shared" si="42"/>
        <v>5.0000000000000044E-3</v>
      </c>
      <c r="P460">
        <v>0.57399999999999995</v>
      </c>
      <c r="Q460">
        <v>0.54500000000000004</v>
      </c>
      <c r="R460">
        <v>0.55600000000000005</v>
      </c>
      <c r="S460">
        <v>0.64700000000000002</v>
      </c>
      <c r="T460">
        <v>0.64800000000000002</v>
      </c>
      <c r="U460">
        <v>0.64500000000000002</v>
      </c>
      <c r="V460">
        <v>0.64800000000000002</v>
      </c>
      <c r="W460" s="6">
        <f t="shared" si="43"/>
        <v>2.0000000000000018E-3</v>
      </c>
      <c r="X460" t="s">
        <v>79</v>
      </c>
      <c r="Y460" s="6" t="str">
        <f t="shared" si="45"/>
        <v>0.5</v>
      </c>
      <c r="Z460" t="str">
        <f t="shared" si="44"/>
        <v>all</v>
      </c>
      <c r="AA460" t="s">
        <v>50</v>
      </c>
      <c r="AB460">
        <v>792</v>
      </c>
    </row>
    <row r="461" spans="1:28" hidden="1" x14ac:dyDescent="0.3">
      <c r="A461" s="3">
        <v>11</v>
      </c>
      <c r="B461" s="3" t="s">
        <v>18</v>
      </c>
      <c r="C461">
        <v>14</v>
      </c>
      <c r="D461" s="13">
        <f>VLOOKUP(C461,f_label_text!$A$2:$D$16,4,FALSE)</f>
        <v>258.60606060606</v>
      </c>
      <c r="E461" s="3" t="str">
        <f>VLOOKUP(C461,f_label_text!$A$1:$D$16,3,FALSE)</f>
        <v>14: External Regulation and Reputation</v>
      </c>
      <c r="F461">
        <v>0.73599999999999999</v>
      </c>
      <c r="G461">
        <v>0.69699999999999995</v>
      </c>
      <c r="H461">
        <v>0.71599999999999997</v>
      </c>
      <c r="I461">
        <v>132</v>
      </c>
      <c r="J461">
        <v>0.76300000000000001</v>
      </c>
      <c r="K461">
        <v>0.68200000000000005</v>
      </c>
      <c r="L461">
        <v>0.72</v>
      </c>
      <c r="M461" s="3">
        <f t="shared" si="42"/>
        <v>-2.7000000000000024E-2</v>
      </c>
      <c r="N461" s="3">
        <f t="shared" si="42"/>
        <v>1.4999999999999902E-2</v>
      </c>
      <c r="O461" s="3">
        <f t="shared" si="42"/>
        <v>-4.0000000000000036E-3</v>
      </c>
      <c r="P461">
        <v>0.57399999999999995</v>
      </c>
      <c r="Q461">
        <v>0.54500000000000004</v>
      </c>
      <c r="R461">
        <v>0.55600000000000005</v>
      </c>
      <c r="S461">
        <v>0.64700000000000002</v>
      </c>
      <c r="T461">
        <v>0.64800000000000002</v>
      </c>
      <c r="U461">
        <v>0.64500000000000002</v>
      </c>
      <c r="V461">
        <v>0.64800000000000002</v>
      </c>
      <c r="W461" s="6">
        <f t="shared" si="43"/>
        <v>2.0000000000000018E-3</v>
      </c>
      <c r="X461" t="s">
        <v>79</v>
      </c>
      <c r="Y461" s="6" t="str">
        <f t="shared" si="45"/>
        <v>0.5</v>
      </c>
      <c r="Z461" t="str">
        <f t="shared" si="44"/>
        <v>all</v>
      </c>
      <c r="AA461" t="s">
        <v>50</v>
      </c>
      <c r="AB461">
        <v>92</v>
      </c>
    </row>
    <row r="462" spans="1:28" hidden="1" x14ac:dyDescent="0.3">
      <c r="A462" s="3">
        <v>11</v>
      </c>
      <c r="B462" s="3" t="s">
        <v>18</v>
      </c>
      <c r="C462">
        <v>0</v>
      </c>
      <c r="D462" s="13">
        <f>VLOOKUP(C462,f_label_text!$A$2:$D$16,4,FALSE)</f>
        <v>255.2</v>
      </c>
      <c r="E462" s="3" t="str">
        <f>VLOOKUP(C462,f_label_text!$A$1:$D$16,3,FALSE)</f>
        <v xml:space="preserve">0: Other     </v>
      </c>
      <c r="F462">
        <v>0</v>
      </c>
      <c r="G462">
        <v>0</v>
      </c>
      <c r="H462">
        <v>0</v>
      </c>
      <c r="I462">
        <v>10</v>
      </c>
      <c r="J462" s="6">
        <v>0</v>
      </c>
      <c r="K462" s="6">
        <v>0</v>
      </c>
      <c r="L462" s="6">
        <v>0</v>
      </c>
      <c r="M462" s="3">
        <f t="shared" si="42"/>
        <v>0</v>
      </c>
      <c r="N462" s="3">
        <f t="shared" si="42"/>
        <v>0</v>
      </c>
      <c r="O462" s="3">
        <f t="shared" si="42"/>
        <v>0</v>
      </c>
      <c r="P462">
        <v>0.56799999999999995</v>
      </c>
      <c r="Q462">
        <v>0.53500000000000003</v>
      </c>
      <c r="R462">
        <v>0.54700000000000004</v>
      </c>
      <c r="S462">
        <v>0.63600000000000001</v>
      </c>
      <c r="T462">
        <v>0.64100000000000001</v>
      </c>
      <c r="U462">
        <v>0.63600000000000001</v>
      </c>
      <c r="V462">
        <v>0.64100000000000001</v>
      </c>
      <c r="W462" s="6">
        <f t="shared" si="43"/>
        <v>-5.0000000000000044E-3</v>
      </c>
      <c r="X462" s="6" t="s">
        <v>80</v>
      </c>
      <c r="Y462" s="6" t="str">
        <f t="shared" si="45"/>
        <v>0.7</v>
      </c>
      <c r="Z462" t="str">
        <f t="shared" si="44"/>
        <v>all</v>
      </c>
      <c r="AA462" t="s">
        <v>50</v>
      </c>
    </row>
    <row r="463" spans="1:28" hidden="1" x14ac:dyDescent="0.3">
      <c r="A463" s="3">
        <v>11</v>
      </c>
      <c r="B463" s="3" t="s">
        <v>18</v>
      </c>
      <c r="C463">
        <v>1</v>
      </c>
      <c r="D463" s="13">
        <f>VLOOKUP(C463,f_label_text!$A$2:$D$16,4,FALSE)</f>
        <v>247.38164251207701</v>
      </c>
      <c r="E463" s="3" t="str">
        <f>VLOOKUP(C463,f_label_text!$A$1:$D$16,3,FALSE)</f>
        <v xml:space="preserve">1: Economic                      </v>
      </c>
      <c r="F463">
        <v>0.68200000000000005</v>
      </c>
      <c r="G463">
        <v>0.65200000000000002</v>
      </c>
      <c r="H463">
        <v>0.66700000000000004</v>
      </c>
      <c r="I463">
        <v>414</v>
      </c>
      <c r="J463">
        <v>0.65200000000000002</v>
      </c>
      <c r="K463">
        <v>0.66900000000000004</v>
      </c>
      <c r="L463">
        <v>0.66</v>
      </c>
      <c r="M463" s="3">
        <f t="shared" si="42"/>
        <v>3.0000000000000027E-2</v>
      </c>
      <c r="N463" s="3">
        <f t="shared" si="42"/>
        <v>-1.7000000000000015E-2</v>
      </c>
      <c r="O463" s="3">
        <f t="shared" si="42"/>
        <v>7.0000000000000062E-3</v>
      </c>
      <c r="P463">
        <v>0.56799999999999995</v>
      </c>
      <c r="Q463">
        <v>0.53500000000000003</v>
      </c>
      <c r="R463">
        <v>0.54700000000000004</v>
      </c>
      <c r="S463">
        <v>0.63600000000000001</v>
      </c>
      <c r="T463">
        <v>0.64100000000000001</v>
      </c>
      <c r="U463">
        <v>0.63600000000000001</v>
      </c>
      <c r="V463">
        <v>0.64100000000000001</v>
      </c>
      <c r="W463" s="6">
        <f t="shared" si="43"/>
        <v>-5.0000000000000044E-3</v>
      </c>
      <c r="X463" t="s">
        <v>80</v>
      </c>
      <c r="Y463" s="6" t="str">
        <f t="shared" si="45"/>
        <v>0.7</v>
      </c>
      <c r="Z463" t="str">
        <f t="shared" si="44"/>
        <v>all</v>
      </c>
      <c r="AA463" t="s">
        <v>50</v>
      </c>
    </row>
    <row r="464" spans="1:28" hidden="1" x14ac:dyDescent="0.3">
      <c r="A464" s="3">
        <v>11</v>
      </c>
      <c r="B464" s="3" t="s">
        <v>18</v>
      </c>
      <c r="C464">
        <v>2</v>
      </c>
      <c r="D464" s="13">
        <f>VLOOKUP(C464,f_label_text!$A$2:$D$16,4,FALSE)</f>
        <v>245.704761904761</v>
      </c>
      <c r="E464" s="3" t="str">
        <f>VLOOKUP(C464,f_label_text!$A$1:$D$16,3,FALSE)</f>
        <v xml:space="preserve">2: Capacity and Resources       </v>
      </c>
      <c r="F464">
        <v>0.51300000000000001</v>
      </c>
      <c r="G464">
        <v>0.46700000000000003</v>
      </c>
      <c r="H464">
        <v>0.48899999999999999</v>
      </c>
      <c r="I464">
        <v>210</v>
      </c>
      <c r="J464">
        <v>0.48899999999999999</v>
      </c>
      <c r="K464">
        <v>0.41899999999999998</v>
      </c>
      <c r="L464">
        <v>0.45100000000000001</v>
      </c>
      <c r="M464" s="3">
        <f t="shared" si="42"/>
        <v>2.4000000000000021E-2</v>
      </c>
      <c r="N464" s="3">
        <f t="shared" si="42"/>
        <v>4.8000000000000043E-2</v>
      </c>
      <c r="O464" s="3">
        <f t="shared" si="42"/>
        <v>3.7999999999999978E-2</v>
      </c>
      <c r="P464">
        <v>0.56799999999999995</v>
      </c>
      <c r="Q464">
        <v>0.53500000000000003</v>
      </c>
      <c r="R464">
        <v>0.54700000000000004</v>
      </c>
      <c r="S464">
        <v>0.63600000000000001</v>
      </c>
      <c r="T464">
        <v>0.64100000000000001</v>
      </c>
      <c r="U464">
        <v>0.63600000000000001</v>
      </c>
      <c r="V464">
        <v>0.64100000000000001</v>
      </c>
      <c r="W464" s="6">
        <f t="shared" si="43"/>
        <v>-5.0000000000000044E-3</v>
      </c>
      <c r="X464" t="s">
        <v>80</v>
      </c>
      <c r="Y464" s="6" t="str">
        <f t="shared" si="45"/>
        <v>0.7</v>
      </c>
      <c r="Z464" t="str">
        <f t="shared" si="44"/>
        <v>all</v>
      </c>
      <c r="AA464" t="s">
        <v>50</v>
      </c>
    </row>
    <row r="465" spans="1:27" hidden="1" x14ac:dyDescent="0.3">
      <c r="A465" s="3">
        <v>11</v>
      </c>
      <c r="B465" s="3" t="s">
        <v>18</v>
      </c>
      <c r="C465">
        <v>3</v>
      </c>
      <c r="D465" s="13">
        <f>VLOOKUP(C465,f_label_text!$A$2:$D$16,4,FALSE)</f>
        <v>245.38157894736801</v>
      </c>
      <c r="E465" s="3" t="str">
        <f>VLOOKUP(C465,f_label_text!$A$1:$D$16,3,FALSE)</f>
        <v xml:space="preserve">3: Morality                              </v>
      </c>
      <c r="F465">
        <v>0.56100000000000005</v>
      </c>
      <c r="G465">
        <v>0.42099999999999999</v>
      </c>
      <c r="H465">
        <v>0.48099999999999998</v>
      </c>
      <c r="I465">
        <v>76</v>
      </c>
      <c r="J465">
        <v>0.56899999999999995</v>
      </c>
      <c r="K465">
        <v>0.48699999999999999</v>
      </c>
      <c r="L465">
        <v>0.52500000000000002</v>
      </c>
      <c r="M465" s="3">
        <f t="shared" si="42"/>
        <v>-7.9999999999998961E-3</v>
      </c>
      <c r="N465" s="3">
        <f t="shared" si="42"/>
        <v>-6.6000000000000003E-2</v>
      </c>
      <c r="O465" s="3">
        <f t="shared" si="42"/>
        <v>-4.4000000000000039E-2</v>
      </c>
      <c r="P465">
        <v>0.56799999999999995</v>
      </c>
      <c r="Q465">
        <v>0.53500000000000003</v>
      </c>
      <c r="R465">
        <v>0.54700000000000004</v>
      </c>
      <c r="S465">
        <v>0.63600000000000001</v>
      </c>
      <c r="T465">
        <v>0.64100000000000001</v>
      </c>
      <c r="U465">
        <v>0.63600000000000001</v>
      </c>
      <c r="V465">
        <v>0.64100000000000001</v>
      </c>
      <c r="W465" s="6">
        <f t="shared" si="43"/>
        <v>-5.0000000000000044E-3</v>
      </c>
      <c r="X465" t="s">
        <v>80</v>
      </c>
      <c r="Y465" s="6" t="str">
        <f t="shared" si="45"/>
        <v>0.7</v>
      </c>
      <c r="Z465" t="str">
        <f t="shared" si="44"/>
        <v>all</v>
      </c>
      <c r="AA465" t="s">
        <v>50</v>
      </c>
    </row>
    <row r="466" spans="1:27" hidden="1" x14ac:dyDescent="0.3">
      <c r="A466" s="3">
        <v>11</v>
      </c>
      <c r="B466" s="3" t="s">
        <v>18</v>
      </c>
      <c r="C466">
        <v>4</v>
      </c>
      <c r="D466" s="13">
        <f>VLOOKUP(C466,f_label_text!$A$2:$D$16,4,FALSE)</f>
        <v>251.148387096774</v>
      </c>
      <c r="E466" s="3" t="str">
        <f>VLOOKUP(C466,f_label_text!$A$1:$D$16,3,FALSE)</f>
        <v xml:space="preserve">4: Fairness and Equality          </v>
      </c>
      <c r="F466">
        <v>0.36099999999999999</v>
      </c>
      <c r="G466">
        <v>0.14199999999999999</v>
      </c>
      <c r="H466">
        <v>0.20399999999999999</v>
      </c>
      <c r="I466">
        <v>155</v>
      </c>
      <c r="J466">
        <v>0.309</v>
      </c>
      <c r="K466">
        <v>0.29699999999999999</v>
      </c>
      <c r="L466">
        <v>0.30299999999999999</v>
      </c>
      <c r="M466" s="3">
        <f t="shared" si="42"/>
        <v>5.1999999999999991E-2</v>
      </c>
      <c r="N466" s="3">
        <f t="shared" si="42"/>
        <v>-0.155</v>
      </c>
      <c r="O466" s="3">
        <f t="shared" si="42"/>
        <v>-9.9000000000000005E-2</v>
      </c>
      <c r="P466">
        <v>0.56799999999999995</v>
      </c>
      <c r="Q466">
        <v>0.53500000000000003</v>
      </c>
      <c r="R466">
        <v>0.54700000000000004</v>
      </c>
      <c r="S466">
        <v>0.63600000000000001</v>
      </c>
      <c r="T466">
        <v>0.64100000000000001</v>
      </c>
      <c r="U466">
        <v>0.63600000000000001</v>
      </c>
      <c r="V466">
        <v>0.64100000000000001</v>
      </c>
      <c r="W466" s="6">
        <f t="shared" si="43"/>
        <v>-5.0000000000000044E-3</v>
      </c>
      <c r="X466" t="s">
        <v>80</v>
      </c>
      <c r="Y466" s="6" t="str">
        <f t="shared" si="45"/>
        <v>0.7</v>
      </c>
      <c r="Z466" t="str">
        <f t="shared" si="44"/>
        <v>all</v>
      </c>
      <c r="AA466" t="s">
        <v>50</v>
      </c>
    </row>
    <row r="467" spans="1:27" hidden="1" x14ac:dyDescent="0.3">
      <c r="A467" s="3">
        <v>11</v>
      </c>
      <c r="B467" s="3" t="s">
        <v>18</v>
      </c>
      <c r="C467">
        <v>5</v>
      </c>
      <c r="D467" s="13">
        <f>VLOOKUP(C467,f_label_text!$A$2:$D$16,4,FALSE)</f>
        <v>242.47439916405401</v>
      </c>
      <c r="E467" s="3" t="str">
        <f>VLOOKUP(C467,f_label_text!$A$1:$D$16,3,FALSE)</f>
        <v xml:space="preserve">5: Legality Constitutionality Jurisdiction             </v>
      </c>
      <c r="F467">
        <v>0.66100000000000003</v>
      </c>
      <c r="G467">
        <v>0.67300000000000004</v>
      </c>
      <c r="H467">
        <v>0.66700000000000004</v>
      </c>
      <c r="I467">
        <v>957</v>
      </c>
      <c r="J467">
        <v>0.68400000000000005</v>
      </c>
      <c r="K467">
        <v>0.61499999999999999</v>
      </c>
      <c r="L467">
        <v>0.64800000000000002</v>
      </c>
      <c r="M467" s="3">
        <f t="shared" si="42"/>
        <v>-2.300000000000002E-2</v>
      </c>
      <c r="N467" s="3">
        <f t="shared" si="42"/>
        <v>5.8000000000000052E-2</v>
      </c>
      <c r="O467" s="3">
        <f t="shared" si="42"/>
        <v>1.9000000000000017E-2</v>
      </c>
      <c r="P467">
        <v>0.56799999999999995</v>
      </c>
      <c r="Q467">
        <v>0.53500000000000003</v>
      </c>
      <c r="R467">
        <v>0.54700000000000004</v>
      </c>
      <c r="S467">
        <v>0.63600000000000001</v>
      </c>
      <c r="T467">
        <v>0.64100000000000001</v>
      </c>
      <c r="U467">
        <v>0.63600000000000001</v>
      </c>
      <c r="V467">
        <v>0.64100000000000001</v>
      </c>
      <c r="W467" s="6">
        <f t="shared" si="43"/>
        <v>-5.0000000000000044E-3</v>
      </c>
      <c r="X467" t="s">
        <v>80</v>
      </c>
      <c r="Y467" s="6" t="str">
        <f t="shared" si="45"/>
        <v>0.7</v>
      </c>
      <c r="Z467" t="str">
        <f t="shared" si="44"/>
        <v>all</v>
      </c>
      <c r="AA467" t="s">
        <v>50</v>
      </c>
    </row>
    <row r="468" spans="1:27" hidden="1" x14ac:dyDescent="0.3">
      <c r="A468" s="3">
        <v>11</v>
      </c>
      <c r="B468" s="3" t="s">
        <v>18</v>
      </c>
      <c r="C468">
        <v>6</v>
      </c>
      <c r="D468" s="13">
        <f>VLOOKUP(C468,f_label_text!$A$2:$D$16,4,FALSE)</f>
        <v>246.642706131078</v>
      </c>
      <c r="E468" s="3" t="str">
        <f>VLOOKUP(C468,f_label_text!$A$1:$D$16,3,FALSE)</f>
        <v xml:space="preserve">6: Policy Prescription and Evaluation      </v>
      </c>
      <c r="F468">
        <v>0.38400000000000001</v>
      </c>
      <c r="G468">
        <v>0.438</v>
      </c>
      <c r="H468">
        <v>0.40899999999999997</v>
      </c>
      <c r="I468">
        <v>473</v>
      </c>
      <c r="J468">
        <v>0.39900000000000002</v>
      </c>
      <c r="K468">
        <v>0.41199999999999998</v>
      </c>
      <c r="L468">
        <v>0.40500000000000003</v>
      </c>
      <c r="M468" s="3">
        <f t="shared" si="42"/>
        <v>-1.5000000000000013E-2</v>
      </c>
      <c r="N468" s="3">
        <f t="shared" si="42"/>
        <v>2.6000000000000023E-2</v>
      </c>
      <c r="O468" s="3">
        <f t="shared" si="42"/>
        <v>3.999999999999948E-3</v>
      </c>
      <c r="P468">
        <v>0.56799999999999995</v>
      </c>
      <c r="Q468">
        <v>0.53500000000000003</v>
      </c>
      <c r="R468">
        <v>0.54700000000000004</v>
      </c>
      <c r="S468">
        <v>0.63600000000000001</v>
      </c>
      <c r="T468">
        <v>0.64100000000000001</v>
      </c>
      <c r="U468">
        <v>0.63600000000000001</v>
      </c>
      <c r="V468">
        <v>0.64100000000000001</v>
      </c>
      <c r="W468" s="6">
        <f t="shared" si="43"/>
        <v>-5.0000000000000044E-3</v>
      </c>
      <c r="X468" t="s">
        <v>80</v>
      </c>
      <c r="Y468" s="6" t="str">
        <f t="shared" si="45"/>
        <v>0.7</v>
      </c>
      <c r="Z468" t="str">
        <f t="shared" si="44"/>
        <v>all</v>
      </c>
      <c r="AA468" t="s">
        <v>50</v>
      </c>
    </row>
    <row r="469" spans="1:27" hidden="1" x14ac:dyDescent="0.3">
      <c r="A469" s="3">
        <v>11</v>
      </c>
      <c r="B469" s="3" t="s">
        <v>18</v>
      </c>
      <c r="C469">
        <v>7</v>
      </c>
      <c r="D469" s="13">
        <f>VLOOKUP(C469,f_label_text!$A$2:$D$16,4,FALSE)</f>
        <v>235.05728518057199</v>
      </c>
      <c r="E469" s="3" t="str">
        <f>VLOOKUP(C469,f_label_text!$A$1:$D$16,3,FALSE)</f>
        <v xml:space="preserve">7: Crime and Punishment                  </v>
      </c>
      <c r="F469">
        <v>0.70499999999999996</v>
      </c>
      <c r="G469">
        <v>0.78200000000000003</v>
      </c>
      <c r="H469">
        <v>0.74099999999999999</v>
      </c>
      <c r="I469">
        <v>803</v>
      </c>
      <c r="J469">
        <v>0.72499999999999998</v>
      </c>
      <c r="K469">
        <v>0.78</v>
      </c>
      <c r="L469">
        <v>0.752</v>
      </c>
      <c r="M469" s="3">
        <f t="shared" si="42"/>
        <v>-2.0000000000000018E-2</v>
      </c>
      <c r="N469" s="3">
        <f t="shared" si="42"/>
        <v>2.0000000000000018E-3</v>
      </c>
      <c r="O469" s="3">
        <f t="shared" si="42"/>
        <v>-1.100000000000001E-2</v>
      </c>
      <c r="P469">
        <v>0.56799999999999995</v>
      </c>
      <c r="Q469">
        <v>0.53500000000000003</v>
      </c>
      <c r="R469">
        <v>0.54700000000000004</v>
      </c>
      <c r="S469">
        <v>0.63600000000000001</v>
      </c>
      <c r="T469">
        <v>0.64100000000000001</v>
      </c>
      <c r="U469">
        <v>0.63600000000000001</v>
      </c>
      <c r="V469">
        <v>0.64100000000000001</v>
      </c>
      <c r="W469" s="6">
        <f t="shared" si="43"/>
        <v>-5.0000000000000044E-3</v>
      </c>
      <c r="X469" t="s">
        <v>80</v>
      </c>
      <c r="Y469" s="6" t="str">
        <f t="shared" si="45"/>
        <v>0.7</v>
      </c>
      <c r="Z469" t="str">
        <f t="shared" si="44"/>
        <v>all</v>
      </c>
      <c r="AA469" t="s">
        <v>50</v>
      </c>
    </row>
    <row r="470" spans="1:27" hidden="1" x14ac:dyDescent="0.3">
      <c r="A470" s="3">
        <v>11</v>
      </c>
      <c r="B470" s="3" t="s">
        <v>18</v>
      </c>
      <c r="C470">
        <v>8</v>
      </c>
      <c r="D470" s="13">
        <f>VLOOKUP(C470,f_label_text!$A$2:$D$16,4,FALSE)</f>
        <v>241.853146853146</v>
      </c>
      <c r="E470" s="3" t="str">
        <f>VLOOKUP(C470,f_label_text!$A$1:$D$16,3,FALSE)</f>
        <v xml:space="preserve">8: Security and Defence                  </v>
      </c>
      <c r="F470">
        <v>0.623</v>
      </c>
      <c r="G470">
        <v>0.61899999999999999</v>
      </c>
      <c r="H470">
        <v>0.621</v>
      </c>
      <c r="I470">
        <v>286</v>
      </c>
      <c r="J470">
        <v>0.66200000000000003</v>
      </c>
      <c r="K470">
        <v>0.622</v>
      </c>
      <c r="L470">
        <v>0.64100000000000001</v>
      </c>
      <c r="M470" s="3">
        <f t="shared" si="42"/>
        <v>-3.9000000000000035E-2</v>
      </c>
      <c r="N470" s="3">
        <f t="shared" si="42"/>
        <v>-3.0000000000000027E-3</v>
      </c>
      <c r="O470" s="3">
        <f t="shared" si="42"/>
        <v>-2.0000000000000018E-2</v>
      </c>
      <c r="P470">
        <v>0.56799999999999995</v>
      </c>
      <c r="Q470">
        <v>0.53500000000000003</v>
      </c>
      <c r="R470">
        <v>0.54700000000000004</v>
      </c>
      <c r="S470">
        <v>0.63600000000000001</v>
      </c>
      <c r="T470">
        <v>0.64100000000000001</v>
      </c>
      <c r="U470">
        <v>0.63600000000000001</v>
      </c>
      <c r="V470">
        <v>0.64100000000000001</v>
      </c>
      <c r="W470" s="6">
        <f t="shared" si="43"/>
        <v>-5.0000000000000044E-3</v>
      </c>
      <c r="X470" t="s">
        <v>80</v>
      </c>
      <c r="Y470" s="6" t="str">
        <f t="shared" si="45"/>
        <v>0.7</v>
      </c>
      <c r="Z470" t="str">
        <f t="shared" si="44"/>
        <v>all</v>
      </c>
      <c r="AA470" t="s">
        <v>50</v>
      </c>
    </row>
    <row r="471" spans="1:27" hidden="1" x14ac:dyDescent="0.3">
      <c r="A471" s="3">
        <v>11</v>
      </c>
      <c r="B471" s="3" t="s">
        <v>18</v>
      </c>
      <c r="C471">
        <v>9</v>
      </c>
      <c r="D471" s="13">
        <f>VLOOKUP(C471,f_label_text!$A$2:$D$16,4,FALSE)</f>
        <v>247.91213389121299</v>
      </c>
      <c r="E471" s="3" t="str">
        <f>VLOOKUP(C471,f_label_text!$A$1:$D$16,3,FALSE)</f>
        <v xml:space="preserve">9: Health and Safety                   </v>
      </c>
      <c r="F471">
        <v>0.64</v>
      </c>
      <c r="G471">
        <v>0.59399999999999997</v>
      </c>
      <c r="H471">
        <v>0.61599999999999999</v>
      </c>
      <c r="I471">
        <v>239</v>
      </c>
      <c r="J471">
        <v>0.65100000000000002</v>
      </c>
      <c r="K471">
        <v>0.65700000000000003</v>
      </c>
      <c r="L471">
        <v>0.65400000000000003</v>
      </c>
      <c r="M471" s="3">
        <f t="shared" si="42"/>
        <v>-1.100000000000001E-2</v>
      </c>
      <c r="N471" s="3">
        <f t="shared" si="42"/>
        <v>-6.3000000000000056E-2</v>
      </c>
      <c r="O471" s="3">
        <f t="shared" si="42"/>
        <v>-3.8000000000000034E-2</v>
      </c>
      <c r="P471">
        <v>0.56799999999999995</v>
      </c>
      <c r="Q471">
        <v>0.53500000000000003</v>
      </c>
      <c r="R471">
        <v>0.54700000000000004</v>
      </c>
      <c r="S471">
        <v>0.63600000000000001</v>
      </c>
      <c r="T471">
        <v>0.64100000000000001</v>
      </c>
      <c r="U471">
        <v>0.63600000000000001</v>
      </c>
      <c r="V471">
        <v>0.64100000000000001</v>
      </c>
      <c r="W471" s="6">
        <f t="shared" si="43"/>
        <v>-5.0000000000000044E-3</v>
      </c>
      <c r="X471" t="s">
        <v>80</v>
      </c>
      <c r="Y471" s="6" t="str">
        <f t="shared" si="45"/>
        <v>0.7</v>
      </c>
      <c r="Z471" t="str">
        <f t="shared" si="44"/>
        <v>all</v>
      </c>
      <c r="AA471" t="s">
        <v>50</v>
      </c>
    </row>
    <row r="472" spans="1:27" hidden="1" x14ac:dyDescent="0.3">
      <c r="A472" s="3">
        <v>11</v>
      </c>
      <c r="B472" s="3" t="s">
        <v>18</v>
      </c>
      <c r="C472">
        <v>10</v>
      </c>
      <c r="D472" s="13">
        <f>VLOOKUP(C472,f_label_text!$A$2:$D$16,4,FALSE)</f>
        <v>253.40487804878001</v>
      </c>
      <c r="E472" s="3" t="str">
        <f>VLOOKUP(C472,f_label_text!$A$1:$D$16,3,FALSE)</f>
        <v xml:space="preserve">10: Quality of Life                     </v>
      </c>
      <c r="F472">
        <v>0.501</v>
      </c>
      <c r="G472">
        <v>0.439</v>
      </c>
      <c r="H472">
        <v>0.46800000000000003</v>
      </c>
      <c r="I472">
        <v>410</v>
      </c>
      <c r="J472">
        <v>0.47299999999999998</v>
      </c>
      <c r="K472">
        <v>0.53700000000000003</v>
      </c>
      <c r="L472">
        <v>0.503</v>
      </c>
      <c r="M472" s="3">
        <f t="shared" si="42"/>
        <v>2.8000000000000025E-2</v>
      </c>
      <c r="N472" s="3">
        <f t="shared" si="42"/>
        <v>-9.8000000000000032E-2</v>
      </c>
      <c r="O472" s="3">
        <f t="shared" si="42"/>
        <v>-3.4999999999999976E-2</v>
      </c>
      <c r="P472">
        <v>0.56799999999999995</v>
      </c>
      <c r="Q472">
        <v>0.53500000000000003</v>
      </c>
      <c r="R472">
        <v>0.54700000000000004</v>
      </c>
      <c r="S472">
        <v>0.63600000000000001</v>
      </c>
      <c r="T472">
        <v>0.64100000000000001</v>
      </c>
      <c r="U472">
        <v>0.63600000000000001</v>
      </c>
      <c r="V472">
        <v>0.64100000000000001</v>
      </c>
      <c r="W472" s="6">
        <f t="shared" si="43"/>
        <v>-5.0000000000000044E-3</v>
      </c>
      <c r="X472" t="s">
        <v>80</v>
      </c>
      <c r="Y472" s="6" t="str">
        <f t="shared" si="45"/>
        <v>0.7</v>
      </c>
      <c r="Z472" t="str">
        <f t="shared" si="44"/>
        <v>all</v>
      </c>
      <c r="AA472" t="s">
        <v>50</v>
      </c>
    </row>
    <row r="473" spans="1:27" hidden="1" x14ac:dyDescent="0.3">
      <c r="A473" s="3">
        <v>11</v>
      </c>
      <c r="B473" s="3" t="s">
        <v>18</v>
      </c>
      <c r="C473">
        <v>11</v>
      </c>
      <c r="D473" s="13">
        <f>VLOOKUP(C473,f_label_text!$A$2:$D$16,4,FALSE)</f>
        <v>254.68525179856101</v>
      </c>
      <c r="E473" s="3" t="str">
        <f>VLOOKUP(C473,f_label_text!$A$1:$D$16,3,FALSE)</f>
        <v xml:space="preserve">11: Cultural Identity                     </v>
      </c>
      <c r="F473">
        <v>0.70299999999999996</v>
      </c>
      <c r="G473">
        <v>0.71399999999999997</v>
      </c>
      <c r="H473">
        <v>0.70799999999999996</v>
      </c>
      <c r="I473">
        <v>556</v>
      </c>
      <c r="J473">
        <v>0.78700000000000003</v>
      </c>
      <c r="K473">
        <v>0.68</v>
      </c>
      <c r="L473">
        <v>0.73</v>
      </c>
      <c r="M473" s="3">
        <f t="shared" si="42"/>
        <v>-8.4000000000000075E-2</v>
      </c>
      <c r="N473" s="3">
        <f t="shared" si="42"/>
        <v>3.3999999999999919E-2</v>
      </c>
      <c r="O473" s="3">
        <f t="shared" si="42"/>
        <v>-2.200000000000002E-2</v>
      </c>
      <c r="P473">
        <v>0.56799999999999995</v>
      </c>
      <c r="Q473">
        <v>0.53500000000000003</v>
      </c>
      <c r="R473">
        <v>0.54700000000000004</v>
      </c>
      <c r="S473">
        <v>0.63600000000000001</v>
      </c>
      <c r="T473">
        <v>0.64100000000000001</v>
      </c>
      <c r="U473">
        <v>0.63600000000000001</v>
      </c>
      <c r="V473">
        <v>0.64100000000000001</v>
      </c>
      <c r="W473" s="6">
        <f t="shared" si="43"/>
        <v>-5.0000000000000044E-3</v>
      </c>
      <c r="X473" t="s">
        <v>80</v>
      </c>
      <c r="Y473" s="6" t="str">
        <f t="shared" si="45"/>
        <v>0.7</v>
      </c>
      <c r="Z473" t="str">
        <f t="shared" si="44"/>
        <v>all</v>
      </c>
      <c r="AA473" t="s">
        <v>50</v>
      </c>
    </row>
    <row r="474" spans="1:27" hidden="1" x14ac:dyDescent="0.3">
      <c r="A474" s="3">
        <v>11</v>
      </c>
      <c r="B474" s="3" t="s">
        <v>18</v>
      </c>
      <c r="C474">
        <v>12</v>
      </c>
      <c r="D474" s="13">
        <f>VLOOKUP(C474,f_label_text!$A$2:$D$16,4,FALSE)</f>
        <v>241.333333333333</v>
      </c>
      <c r="E474" s="3" t="str">
        <f>VLOOKUP(C474,f_label_text!$A$1:$D$16,3,FALSE)</f>
        <v xml:space="preserve">12: Public Sentiment                   </v>
      </c>
      <c r="F474">
        <v>0.67900000000000005</v>
      </c>
      <c r="G474">
        <v>0.626</v>
      </c>
      <c r="H474">
        <v>0.65100000000000002</v>
      </c>
      <c r="I474">
        <v>243</v>
      </c>
      <c r="J474">
        <v>0.61499999999999999</v>
      </c>
      <c r="K474">
        <v>0.69099999999999995</v>
      </c>
      <c r="L474">
        <v>0.65100000000000002</v>
      </c>
      <c r="M474" s="3">
        <f t="shared" si="42"/>
        <v>6.4000000000000057E-2</v>
      </c>
      <c r="N474" s="3">
        <f t="shared" si="42"/>
        <v>-6.4999999999999947E-2</v>
      </c>
      <c r="O474" s="3">
        <f t="shared" si="42"/>
        <v>0</v>
      </c>
      <c r="P474">
        <v>0.56799999999999995</v>
      </c>
      <c r="Q474">
        <v>0.53500000000000003</v>
      </c>
      <c r="R474">
        <v>0.54700000000000004</v>
      </c>
      <c r="S474">
        <v>0.63600000000000001</v>
      </c>
      <c r="T474">
        <v>0.64100000000000001</v>
      </c>
      <c r="U474">
        <v>0.63600000000000001</v>
      </c>
      <c r="V474">
        <v>0.64100000000000001</v>
      </c>
      <c r="W474" s="6">
        <f t="shared" si="43"/>
        <v>-5.0000000000000044E-3</v>
      </c>
      <c r="X474" t="s">
        <v>80</v>
      </c>
      <c r="Y474" s="6" t="str">
        <f t="shared" si="45"/>
        <v>0.7</v>
      </c>
      <c r="Z474" t="str">
        <f t="shared" si="44"/>
        <v>all</v>
      </c>
      <c r="AA474" t="s">
        <v>50</v>
      </c>
    </row>
    <row r="475" spans="1:27" hidden="1" x14ac:dyDescent="0.3">
      <c r="A475" s="3">
        <v>11</v>
      </c>
      <c r="B475" s="3" t="s">
        <v>18</v>
      </c>
      <c r="C475">
        <v>13</v>
      </c>
      <c r="D475" s="13">
        <f>VLOOKUP(C475,f_label_text!$A$2:$D$16,4,FALSE)</f>
        <v>250.32301341589201</v>
      </c>
      <c r="E475" s="3" t="str">
        <f>VLOOKUP(C475,f_label_text!$A$1:$D$16,3,FALSE)</f>
        <v xml:space="preserve">13: Political                           </v>
      </c>
      <c r="F475">
        <v>0.72899999999999998</v>
      </c>
      <c r="G475">
        <v>0.79400000000000004</v>
      </c>
      <c r="H475">
        <v>0.76</v>
      </c>
      <c r="I475">
        <v>969</v>
      </c>
      <c r="J475">
        <v>0.751</v>
      </c>
      <c r="K475">
        <v>0.81100000000000005</v>
      </c>
      <c r="L475">
        <v>0.78</v>
      </c>
      <c r="M475" s="3">
        <f>F475-J475</f>
        <v>-2.200000000000002E-2</v>
      </c>
      <c r="N475" s="3">
        <f t="shared" si="42"/>
        <v>-1.7000000000000015E-2</v>
      </c>
      <c r="O475" s="3">
        <f t="shared" si="42"/>
        <v>-2.0000000000000018E-2</v>
      </c>
      <c r="P475">
        <v>0.56799999999999995</v>
      </c>
      <c r="Q475">
        <v>0.53500000000000003</v>
      </c>
      <c r="R475">
        <v>0.54700000000000004</v>
      </c>
      <c r="S475">
        <v>0.63600000000000001</v>
      </c>
      <c r="T475">
        <v>0.64100000000000001</v>
      </c>
      <c r="U475">
        <v>0.63600000000000001</v>
      </c>
      <c r="V475">
        <v>0.64100000000000001</v>
      </c>
      <c r="W475" s="6">
        <f t="shared" si="43"/>
        <v>-5.0000000000000044E-3</v>
      </c>
      <c r="X475" t="s">
        <v>80</v>
      </c>
      <c r="Y475" s="6" t="str">
        <f t="shared" si="45"/>
        <v>0.7</v>
      </c>
      <c r="Z475" t="str">
        <f t="shared" si="44"/>
        <v>all</v>
      </c>
      <c r="AA475" t="s">
        <v>50</v>
      </c>
    </row>
    <row r="476" spans="1:27" hidden="1" x14ac:dyDescent="0.3">
      <c r="A476" s="3">
        <v>11</v>
      </c>
      <c r="B476" s="3" t="s">
        <v>18</v>
      </c>
      <c r="C476">
        <v>14</v>
      </c>
      <c r="D476" s="13">
        <f>VLOOKUP(C476,f_label_text!$A$2:$D$16,4,FALSE)</f>
        <v>258.60606060606</v>
      </c>
      <c r="E476" s="3" t="str">
        <f>VLOOKUP(C476,f_label_text!$A$1:$D$16,3,FALSE)</f>
        <v>14: External Regulation and Reputation</v>
      </c>
      <c r="F476">
        <v>0.78600000000000003</v>
      </c>
      <c r="G476">
        <v>0.66700000000000004</v>
      </c>
      <c r="H476">
        <v>0.72099999999999997</v>
      </c>
      <c r="I476">
        <v>132</v>
      </c>
      <c r="J476">
        <v>0.76300000000000001</v>
      </c>
      <c r="K476">
        <v>0.68200000000000005</v>
      </c>
      <c r="L476">
        <v>0.72</v>
      </c>
      <c r="M476" s="3">
        <f t="shared" ref="M476:O516" si="46">F476-J476</f>
        <v>2.300000000000002E-2</v>
      </c>
      <c r="N476" s="3">
        <f t="shared" si="42"/>
        <v>-1.5000000000000013E-2</v>
      </c>
      <c r="O476" s="3">
        <f t="shared" si="42"/>
        <v>1.0000000000000009E-3</v>
      </c>
      <c r="P476">
        <v>0.56799999999999995</v>
      </c>
      <c r="Q476">
        <v>0.53500000000000003</v>
      </c>
      <c r="R476">
        <v>0.54700000000000004</v>
      </c>
      <c r="S476">
        <v>0.63600000000000001</v>
      </c>
      <c r="T476">
        <v>0.64100000000000001</v>
      </c>
      <c r="U476">
        <v>0.63600000000000001</v>
      </c>
      <c r="V476">
        <v>0.64100000000000001</v>
      </c>
      <c r="W476" s="6">
        <f t="shared" si="43"/>
        <v>-5.0000000000000044E-3</v>
      </c>
      <c r="X476" t="s">
        <v>80</v>
      </c>
      <c r="Y476" s="6" t="str">
        <f t="shared" si="45"/>
        <v>0.7</v>
      </c>
      <c r="Z476" t="str">
        <f t="shared" si="44"/>
        <v>all</v>
      </c>
      <c r="AA476" t="s">
        <v>50</v>
      </c>
    </row>
    <row r="477" spans="1:27" hidden="1" x14ac:dyDescent="0.3">
      <c r="A477" s="3">
        <v>11</v>
      </c>
      <c r="B477" s="3" t="s">
        <v>18</v>
      </c>
      <c r="C477">
        <v>0</v>
      </c>
      <c r="D477" s="13">
        <f>VLOOKUP(C477,f_label_text!$A$2:$D$16,4,FALSE)</f>
        <v>255.2</v>
      </c>
      <c r="E477" s="3" t="str">
        <f>VLOOKUP(C477,f_label_text!$A$1:$D$16,3,FALSE)</f>
        <v xml:space="preserve">0: Other     </v>
      </c>
      <c r="F477">
        <v>0</v>
      </c>
      <c r="G477">
        <v>0</v>
      </c>
      <c r="H477">
        <v>0</v>
      </c>
      <c r="I477">
        <v>10</v>
      </c>
      <c r="J477" s="6">
        <v>0</v>
      </c>
      <c r="K477" s="6">
        <v>0</v>
      </c>
      <c r="L477" s="6">
        <v>0</v>
      </c>
      <c r="M477" s="3">
        <f t="shared" si="46"/>
        <v>0</v>
      </c>
      <c r="N477" s="3">
        <f t="shared" si="42"/>
        <v>0</v>
      </c>
      <c r="O477" s="3">
        <f t="shared" si="42"/>
        <v>0</v>
      </c>
      <c r="P477">
        <v>0.56799999999999995</v>
      </c>
      <c r="Q477">
        <v>0.52500000000000002</v>
      </c>
      <c r="R477">
        <v>0.54</v>
      </c>
      <c r="S477">
        <v>0.628</v>
      </c>
      <c r="T477">
        <v>0.63500000000000001</v>
      </c>
      <c r="U477">
        <v>0.628</v>
      </c>
      <c r="V477">
        <v>0.63500000000000001</v>
      </c>
      <c r="W477" s="6">
        <f t="shared" si="43"/>
        <v>-1.100000000000001E-2</v>
      </c>
      <c r="X477" s="6" t="s">
        <v>81</v>
      </c>
      <c r="Y477" s="6" t="str">
        <f t="shared" si="45"/>
        <v>0.9</v>
      </c>
      <c r="Z477" t="str">
        <f t="shared" si="44"/>
        <v>all</v>
      </c>
      <c r="AA477" t="s">
        <v>50</v>
      </c>
    </row>
    <row r="478" spans="1:27" hidden="1" x14ac:dyDescent="0.3">
      <c r="A478" s="3">
        <v>11</v>
      </c>
      <c r="B478" s="3" t="s">
        <v>18</v>
      </c>
      <c r="C478">
        <v>1</v>
      </c>
      <c r="D478" s="13">
        <f>VLOOKUP(C478,f_label_text!$A$2:$D$16,4,FALSE)</f>
        <v>247.38164251207701</v>
      </c>
      <c r="E478" s="3" t="str">
        <f>VLOOKUP(C478,f_label_text!$A$1:$D$16,3,FALSE)</f>
        <v xml:space="preserve">1: Economic                      </v>
      </c>
      <c r="F478">
        <v>0.67800000000000005</v>
      </c>
      <c r="G478">
        <v>0.66200000000000003</v>
      </c>
      <c r="H478">
        <v>0.67</v>
      </c>
      <c r="I478">
        <v>414</v>
      </c>
      <c r="J478">
        <v>0.65200000000000002</v>
      </c>
      <c r="K478">
        <v>0.66900000000000004</v>
      </c>
      <c r="L478">
        <v>0.66</v>
      </c>
      <c r="M478" s="3">
        <f t="shared" si="46"/>
        <v>2.6000000000000023E-2</v>
      </c>
      <c r="N478" s="3">
        <f t="shared" si="42"/>
        <v>-7.0000000000000062E-3</v>
      </c>
      <c r="O478" s="3">
        <f t="shared" si="42"/>
        <v>1.0000000000000009E-2</v>
      </c>
      <c r="P478">
        <v>0.56799999999999995</v>
      </c>
      <c r="Q478">
        <v>0.52500000000000002</v>
      </c>
      <c r="R478">
        <v>0.54</v>
      </c>
      <c r="S478">
        <v>0.628</v>
      </c>
      <c r="T478">
        <v>0.63500000000000001</v>
      </c>
      <c r="U478">
        <v>0.628</v>
      </c>
      <c r="V478">
        <v>0.63500000000000001</v>
      </c>
      <c r="W478" s="6">
        <f t="shared" si="43"/>
        <v>-1.100000000000001E-2</v>
      </c>
      <c r="X478" t="s">
        <v>81</v>
      </c>
      <c r="Y478" s="6" t="str">
        <f t="shared" si="45"/>
        <v>0.9</v>
      </c>
      <c r="Z478" t="str">
        <f t="shared" si="44"/>
        <v>all</v>
      </c>
      <c r="AA478" t="s">
        <v>50</v>
      </c>
    </row>
    <row r="479" spans="1:27" hidden="1" x14ac:dyDescent="0.3">
      <c r="A479" s="3">
        <v>11</v>
      </c>
      <c r="B479" s="3" t="s">
        <v>18</v>
      </c>
      <c r="C479">
        <v>2</v>
      </c>
      <c r="D479" s="13">
        <f>VLOOKUP(C479,f_label_text!$A$2:$D$16,4,FALSE)</f>
        <v>245.704761904761</v>
      </c>
      <c r="E479" s="3" t="str">
        <f>VLOOKUP(C479,f_label_text!$A$1:$D$16,3,FALSE)</f>
        <v xml:space="preserve">2: Capacity and Resources       </v>
      </c>
      <c r="F479">
        <v>0.48199999999999998</v>
      </c>
      <c r="G479">
        <v>0.38100000000000001</v>
      </c>
      <c r="H479">
        <v>0.42599999999999999</v>
      </c>
      <c r="I479">
        <v>210</v>
      </c>
      <c r="J479">
        <v>0.48899999999999999</v>
      </c>
      <c r="K479">
        <v>0.41899999999999998</v>
      </c>
      <c r="L479">
        <v>0.45100000000000001</v>
      </c>
      <c r="M479" s="3">
        <f t="shared" si="46"/>
        <v>-7.0000000000000062E-3</v>
      </c>
      <c r="N479" s="3">
        <f t="shared" si="42"/>
        <v>-3.7999999999999978E-2</v>
      </c>
      <c r="O479" s="3">
        <f t="shared" si="42"/>
        <v>-2.5000000000000022E-2</v>
      </c>
      <c r="P479">
        <v>0.56799999999999995</v>
      </c>
      <c r="Q479">
        <v>0.52500000000000002</v>
      </c>
      <c r="R479">
        <v>0.54</v>
      </c>
      <c r="S479">
        <v>0.628</v>
      </c>
      <c r="T479">
        <v>0.63500000000000001</v>
      </c>
      <c r="U479">
        <v>0.628</v>
      </c>
      <c r="V479">
        <v>0.63500000000000001</v>
      </c>
      <c r="W479" s="6">
        <f t="shared" si="43"/>
        <v>-1.100000000000001E-2</v>
      </c>
      <c r="X479" t="s">
        <v>81</v>
      </c>
      <c r="Y479" s="6" t="str">
        <f t="shared" si="45"/>
        <v>0.9</v>
      </c>
      <c r="Z479" t="str">
        <f t="shared" si="44"/>
        <v>all</v>
      </c>
      <c r="AA479" t="s">
        <v>50</v>
      </c>
    </row>
    <row r="480" spans="1:27" hidden="1" x14ac:dyDescent="0.3">
      <c r="A480" s="3">
        <v>11</v>
      </c>
      <c r="B480" s="3" t="s">
        <v>18</v>
      </c>
      <c r="C480">
        <v>3</v>
      </c>
      <c r="D480" s="13">
        <f>VLOOKUP(C480,f_label_text!$A$2:$D$16,4,FALSE)</f>
        <v>245.38157894736801</v>
      </c>
      <c r="E480" s="3" t="str">
        <f>VLOOKUP(C480,f_label_text!$A$1:$D$16,3,FALSE)</f>
        <v xml:space="preserve">3: Morality                              </v>
      </c>
      <c r="F480">
        <v>0.6</v>
      </c>
      <c r="G480">
        <v>0.35499999999999998</v>
      </c>
      <c r="H480">
        <v>0.44600000000000001</v>
      </c>
      <c r="I480">
        <v>76</v>
      </c>
      <c r="J480">
        <v>0.56899999999999995</v>
      </c>
      <c r="K480">
        <v>0.48699999999999999</v>
      </c>
      <c r="L480">
        <v>0.52500000000000002</v>
      </c>
      <c r="M480" s="3">
        <f t="shared" si="46"/>
        <v>3.1000000000000028E-2</v>
      </c>
      <c r="N480" s="3">
        <f t="shared" si="42"/>
        <v>-0.13200000000000001</v>
      </c>
      <c r="O480" s="3">
        <f t="shared" si="42"/>
        <v>-7.9000000000000015E-2</v>
      </c>
      <c r="P480">
        <v>0.56799999999999995</v>
      </c>
      <c r="Q480">
        <v>0.52500000000000002</v>
      </c>
      <c r="R480">
        <v>0.54</v>
      </c>
      <c r="S480">
        <v>0.628</v>
      </c>
      <c r="T480">
        <v>0.63500000000000001</v>
      </c>
      <c r="U480">
        <v>0.628</v>
      </c>
      <c r="V480">
        <v>0.63500000000000001</v>
      </c>
      <c r="W480" s="6">
        <f t="shared" si="43"/>
        <v>-1.100000000000001E-2</v>
      </c>
      <c r="X480" t="s">
        <v>81</v>
      </c>
      <c r="Y480" s="6" t="str">
        <f t="shared" si="45"/>
        <v>0.9</v>
      </c>
      <c r="Z480" t="str">
        <f t="shared" si="44"/>
        <v>all</v>
      </c>
      <c r="AA480" t="s">
        <v>50</v>
      </c>
    </row>
    <row r="481" spans="1:28" hidden="1" x14ac:dyDescent="0.3">
      <c r="A481" s="3">
        <v>11</v>
      </c>
      <c r="B481" s="3" t="s">
        <v>18</v>
      </c>
      <c r="C481">
        <v>4</v>
      </c>
      <c r="D481" s="13">
        <f>VLOOKUP(C481,f_label_text!$A$2:$D$16,4,FALSE)</f>
        <v>251.148387096774</v>
      </c>
      <c r="E481" s="3" t="str">
        <f>VLOOKUP(C481,f_label_text!$A$1:$D$16,3,FALSE)</f>
        <v xml:space="preserve">4: Fairness and Equality          </v>
      </c>
      <c r="F481">
        <v>0.44900000000000001</v>
      </c>
      <c r="G481">
        <v>0.22600000000000001</v>
      </c>
      <c r="H481">
        <v>0.3</v>
      </c>
      <c r="I481">
        <v>155</v>
      </c>
      <c r="J481">
        <v>0.309</v>
      </c>
      <c r="K481">
        <v>0.29699999999999999</v>
      </c>
      <c r="L481">
        <v>0.30299999999999999</v>
      </c>
      <c r="M481" s="3">
        <f t="shared" si="46"/>
        <v>0.14000000000000001</v>
      </c>
      <c r="N481" s="3">
        <f t="shared" si="42"/>
        <v>-7.099999999999998E-2</v>
      </c>
      <c r="O481" s="3">
        <f t="shared" si="42"/>
        <v>-3.0000000000000027E-3</v>
      </c>
      <c r="P481">
        <v>0.56799999999999995</v>
      </c>
      <c r="Q481">
        <v>0.52500000000000002</v>
      </c>
      <c r="R481">
        <v>0.54</v>
      </c>
      <c r="S481">
        <v>0.628</v>
      </c>
      <c r="T481">
        <v>0.63500000000000001</v>
      </c>
      <c r="U481">
        <v>0.628</v>
      </c>
      <c r="V481">
        <v>0.63500000000000001</v>
      </c>
      <c r="W481" s="6">
        <f t="shared" si="43"/>
        <v>-1.100000000000001E-2</v>
      </c>
      <c r="X481" t="s">
        <v>81</v>
      </c>
      <c r="Y481" s="6" t="str">
        <f t="shared" si="45"/>
        <v>0.9</v>
      </c>
      <c r="Z481" t="str">
        <f t="shared" si="44"/>
        <v>all</v>
      </c>
      <c r="AA481" t="s">
        <v>50</v>
      </c>
    </row>
    <row r="482" spans="1:28" hidden="1" x14ac:dyDescent="0.3">
      <c r="A482" s="3">
        <v>11</v>
      </c>
      <c r="B482" s="3" t="s">
        <v>18</v>
      </c>
      <c r="C482">
        <v>5</v>
      </c>
      <c r="D482" s="13">
        <f>VLOOKUP(C482,f_label_text!$A$2:$D$16,4,FALSE)</f>
        <v>242.47439916405401</v>
      </c>
      <c r="E482" s="3" t="str">
        <f>VLOOKUP(C482,f_label_text!$A$1:$D$16,3,FALSE)</f>
        <v xml:space="preserve">5: Legality Constitutionality Jurisdiction             </v>
      </c>
      <c r="F482">
        <v>0.61299999999999999</v>
      </c>
      <c r="G482">
        <v>0.69</v>
      </c>
      <c r="H482">
        <v>0.64900000000000002</v>
      </c>
      <c r="I482">
        <v>957</v>
      </c>
      <c r="J482">
        <v>0.68400000000000005</v>
      </c>
      <c r="K482">
        <v>0.61499999999999999</v>
      </c>
      <c r="L482">
        <v>0.64800000000000002</v>
      </c>
      <c r="M482" s="3">
        <f t="shared" si="46"/>
        <v>-7.1000000000000063E-2</v>
      </c>
      <c r="N482" s="3">
        <f t="shared" si="46"/>
        <v>7.4999999999999956E-2</v>
      </c>
      <c r="O482" s="3">
        <f t="shared" si="46"/>
        <v>1.0000000000000009E-3</v>
      </c>
      <c r="P482">
        <v>0.56799999999999995</v>
      </c>
      <c r="Q482">
        <v>0.52500000000000002</v>
      </c>
      <c r="R482">
        <v>0.54</v>
      </c>
      <c r="S482">
        <v>0.628</v>
      </c>
      <c r="T482">
        <v>0.63500000000000001</v>
      </c>
      <c r="U482">
        <v>0.628</v>
      </c>
      <c r="V482">
        <v>0.63500000000000001</v>
      </c>
      <c r="W482" s="6">
        <f t="shared" si="43"/>
        <v>-1.100000000000001E-2</v>
      </c>
      <c r="X482" t="s">
        <v>81</v>
      </c>
      <c r="Y482" s="6" t="str">
        <f t="shared" si="45"/>
        <v>0.9</v>
      </c>
      <c r="Z482" t="str">
        <f t="shared" si="44"/>
        <v>all</v>
      </c>
      <c r="AA482" t="s">
        <v>50</v>
      </c>
    </row>
    <row r="483" spans="1:28" hidden="1" x14ac:dyDescent="0.3">
      <c r="A483" s="3">
        <v>11</v>
      </c>
      <c r="B483" s="3" t="s">
        <v>18</v>
      </c>
      <c r="C483">
        <v>6</v>
      </c>
      <c r="D483" s="13">
        <f>VLOOKUP(C483,f_label_text!$A$2:$D$16,4,FALSE)</f>
        <v>246.642706131078</v>
      </c>
      <c r="E483" s="3" t="str">
        <f>VLOOKUP(C483,f_label_text!$A$1:$D$16,3,FALSE)</f>
        <v xml:space="preserve">6: Policy Prescription and Evaluation      </v>
      </c>
      <c r="F483">
        <v>0.371</v>
      </c>
      <c r="G483">
        <v>0.374</v>
      </c>
      <c r="H483">
        <v>0.373</v>
      </c>
      <c r="I483">
        <v>473</v>
      </c>
      <c r="J483">
        <v>0.39900000000000002</v>
      </c>
      <c r="K483">
        <v>0.41199999999999998</v>
      </c>
      <c r="L483">
        <v>0.40500000000000003</v>
      </c>
      <c r="M483" s="3">
        <f t="shared" si="46"/>
        <v>-2.8000000000000025E-2</v>
      </c>
      <c r="N483" s="3">
        <f t="shared" si="46"/>
        <v>-3.7999999999999978E-2</v>
      </c>
      <c r="O483" s="3">
        <f t="shared" si="46"/>
        <v>-3.2000000000000028E-2</v>
      </c>
      <c r="P483">
        <v>0.56799999999999995</v>
      </c>
      <c r="Q483">
        <v>0.52500000000000002</v>
      </c>
      <c r="R483">
        <v>0.54</v>
      </c>
      <c r="S483">
        <v>0.628</v>
      </c>
      <c r="T483">
        <v>0.63500000000000001</v>
      </c>
      <c r="U483">
        <v>0.628</v>
      </c>
      <c r="V483">
        <v>0.63500000000000001</v>
      </c>
      <c r="W483" s="6">
        <f t="shared" si="43"/>
        <v>-1.100000000000001E-2</v>
      </c>
      <c r="X483" t="s">
        <v>81</v>
      </c>
      <c r="Y483" s="6" t="str">
        <f t="shared" si="45"/>
        <v>0.9</v>
      </c>
      <c r="Z483" t="str">
        <f t="shared" si="44"/>
        <v>all</v>
      </c>
      <c r="AA483" t="s">
        <v>50</v>
      </c>
    </row>
    <row r="484" spans="1:28" hidden="1" x14ac:dyDescent="0.3">
      <c r="A484" s="3">
        <v>11</v>
      </c>
      <c r="B484" s="3" t="s">
        <v>18</v>
      </c>
      <c r="C484">
        <v>7</v>
      </c>
      <c r="D484" s="13">
        <f>VLOOKUP(C484,f_label_text!$A$2:$D$16,4,FALSE)</f>
        <v>235.05728518057199</v>
      </c>
      <c r="E484" s="3" t="str">
        <f>VLOOKUP(C484,f_label_text!$A$1:$D$16,3,FALSE)</f>
        <v xml:space="preserve">7: Crime and Punishment                  </v>
      </c>
      <c r="F484">
        <v>0.70399999999999996</v>
      </c>
      <c r="G484">
        <v>0.77100000000000002</v>
      </c>
      <c r="H484">
        <v>0.73599999999999999</v>
      </c>
      <c r="I484">
        <v>803</v>
      </c>
      <c r="J484">
        <v>0.72499999999999998</v>
      </c>
      <c r="K484">
        <v>0.78</v>
      </c>
      <c r="L484">
        <v>0.752</v>
      </c>
      <c r="M484" s="3">
        <f t="shared" si="46"/>
        <v>-2.1000000000000019E-2</v>
      </c>
      <c r="N484" s="3">
        <f t="shared" si="46"/>
        <v>-9.000000000000008E-3</v>
      </c>
      <c r="O484" s="3">
        <f t="shared" si="46"/>
        <v>-1.6000000000000014E-2</v>
      </c>
      <c r="P484">
        <v>0.56799999999999995</v>
      </c>
      <c r="Q484">
        <v>0.52500000000000002</v>
      </c>
      <c r="R484">
        <v>0.54</v>
      </c>
      <c r="S484">
        <v>0.628</v>
      </c>
      <c r="T484">
        <v>0.63500000000000001</v>
      </c>
      <c r="U484">
        <v>0.628</v>
      </c>
      <c r="V484">
        <v>0.63500000000000001</v>
      </c>
      <c r="W484" s="6">
        <f t="shared" si="43"/>
        <v>-1.100000000000001E-2</v>
      </c>
      <c r="X484" t="s">
        <v>81</v>
      </c>
      <c r="Y484" s="6" t="str">
        <f t="shared" si="45"/>
        <v>0.9</v>
      </c>
      <c r="Z484" t="str">
        <f t="shared" si="44"/>
        <v>all</v>
      </c>
      <c r="AA484" t="s">
        <v>50</v>
      </c>
    </row>
    <row r="485" spans="1:28" hidden="1" x14ac:dyDescent="0.3">
      <c r="A485" s="3">
        <v>11</v>
      </c>
      <c r="B485" s="3" t="s">
        <v>18</v>
      </c>
      <c r="C485">
        <v>8</v>
      </c>
      <c r="D485" s="13">
        <f>VLOOKUP(C485,f_label_text!$A$2:$D$16,4,FALSE)</f>
        <v>241.853146853146</v>
      </c>
      <c r="E485" s="3" t="str">
        <f>VLOOKUP(C485,f_label_text!$A$1:$D$16,3,FALSE)</f>
        <v xml:space="preserve">8: Security and Defence                  </v>
      </c>
      <c r="F485">
        <v>0.61599999999999999</v>
      </c>
      <c r="G485">
        <v>0.61199999999999999</v>
      </c>
      <c r="H485">
        <v>0.61399999999999999</v>
      </c>
      <c r="I485">
        <v>286</v>
      </c>
      <c r="J485">
        <v>0.66200000000000003</v>
      </c>
      <c r="K485">
        <v>0.622</v>
      </c>
      <c r="L485">
        <v>0.64100000000000001</v>
      </c>
      <c r="M485" s="3">
        <f t="shared" si="46"/>
        <v>-4.6000000000000041E-2</v>
      </c>
      <c r="N485" s="3">
        <f t="shared" si="46"/>
        <v>-1.0000000000000009E-2</v>
      </c>
      <c r="O485" s="3">
        <f t="shared" si="46"/>
        <v>-2.7000000000000024E-2</v>
      </c>
      <c r="P485">
        <v>0.56799999999999995</v>
      </c>
      <c r="Q485">
        <v>0.52500000000000002</v>
      </c>
      <c r="R485">
        <v>0.54</v>
      </c>
      <c r="S485">
        <v>0.628</v>
      </c>
      <c r="T485">
        <v>0.63500000000000001</v>
      </c>
      <c r="U485">
        <v>0.628</v>
      </c>
      <c r="V485">
        <v>0.63500000000000001</v>
      </c>
      <c r="W485" s="6">
        <f t="shared" si="43"/>
        <v>-1.100000000000001E-2</v>
      </c>
      <c r="X485" t="s">
        <v>81</v>
      </c>
      <c r="Y485" s="6" t="str">
        <f t="shared" si="45"/>
        <v>0.9</v>
      </c>
      <c r="Z485" t="str">
        <f t="shared" si="44"/>
        <v>all</v>
      </c>
      <c r="AA485" t="s">
        <v>50</v>
      </c>
    </row>
    <row r="486" spans="1:28" hidden="1" x14ac:dyDescent="0.3">
      <c r="A486" s="3">
        <v>11</v>
      </c>
      <c r="B486" s="3" t="s">
        <v>18</v>
      </c>
      <c r="C486">
        <v>9</v>
      </c>
      <c r="D486" s="13">
        <f>VLOOKUP(C486,f_label_text!$A$2:$D$16,4,FALSE)</f>
        <v>247.91213389121299</v>
      </c>
      <c r="E486" s="3" t="str">
        <f>VLOOKUP(C486,f_label_text!$A$1:$D$16,3,FALSE)</f>
        <v xml:space="preserve">9: Health and Safety                   </v>
      </c>
      <c r="F486">
        <v>0.63</v>
      </c>
      <c r="G486">
        <v>0.61899999999999999</v>
      </c>
      <c r="H486">
        <v>0.624</v>
      </c>
      <c r="I486">
        <v>239</v>
      </c>
      <c r="J486">
        <v>0.65100000000000002</v>
      </c>
      <c r="K486">
        <v>0.65700000000000003</v>
      </c>
      <c r="L486">
        <v>0.65400000000000003</v>
      </c>
      <c r="M486" s="3">
        <f t="shared" si="46"/>
        <v>-2.1000000000000019E-2</v>
      </c>
      <c r="N486" s="3">
        <f t="shared" si="46"/>
        <v>-3.8000000000000034E-2</v>
      </c>
      <c r="O486" s="3">
        <f t="shared" si="46"/>
        <v>-3.0000000000000027E-2</v>
      </c>
      <c r="P486">
        <v>0.56799999999999995</v>
      </c>
      <c r="Q486">
        <v>0.52500000000000002</v>
      </c>
      <c r="R486">
        <v>0.54</v>
      </c>
      <c r="S486">
        <v>0.628</v>
      </c>
      <c r="T486">
        <v>0.63500000000000001</v>
      </c>
      <c r="U486">
        <v>0.628</v>
      </c>
      <c r="V486">
        <v>0.63500000000000001</v>
      </c>
      <c r="W486" s="6">
        <f t="shared" si="43"/>
        <v>-1.100000000000001E-2</v>
      </c>
      <c r="X486" t="s">
        <v>81</v>
      </c>
      <c r="Y486" s="6" t="str">
        <f t="shared" si="45"/>
        <v>0.9</v>
      </c>
      <c r="Z486" t="str">
        <f t="shared" si="44"/>
        <v>all</v>
      </c>
      <c r="AA486" t="s">
        <v>50</v>
      </c>
    </row>
    <row r="487" spans="1:28" hidden="1" x14ac:dyDescent="0.3">
      <c r="A487" s="3">
        <v>11</v>
      </c>
      <c r="B487" s="3" t="s">
        <v>18</v>
      </c>
      <c r="C487">
        <v>10</v>
      </c>
      <c r="D487" s="13">
        <f>VLOOKUP(C487,f_label_text!$A$2:$D$16,4,FALSE)</f>
        <v>253.40487804878001</v>
      </c>
      <c r="E487" s="3" t="str">
        <f>VLOOKUP(C487,f_label_text!$A$1:$D$16,3,FALSE)</f>
        <v xml:space="preserve">10: Quality of Life                     </v>
      </c>
      <c r="F487">
        <v>0.504</v>
      </c>
      <c r="G487">
        <v>0.41499999999999998</v>
      </c>
      <c r="H487">
        <v>0.45500000000000002</v>
      </c>
      <c r="I487">
        <v>410</v>
      </c>
      <c r="J487">
        <v>0.47299999999999998</v>
      </c>
      <c r="K487">
        <v>0.53700000000000003</v>
      </c>
      <c r="L487">
        <v>0.503</v>
      </c>
      <c r="M487" s="3">
        <f t="shared" si="46"/>
        <v>3.1000000000000028E-2</v>
      </c>
      <c r="N487" s="3">
        <f t="shared" si="46"/>
        <v>-0.12200000000000005</v>
      </c>
      <c r="O487" s="3">
        <f t="shared" si="46"/>
        <v>-4.7999999999999987E-2</v>
      </c>
      <c r="P487">
        <v>0.56799999999999995</v>
      </c>
      <c r="Q487">
        <v>0.52500000000000002</v>
      </c>
      <c r="R487">
        <v>0.54</v>
      </c>
      <c r="S487">
        <v>0.628</v>
      </c>
      <c r="T487">
        <v>0.63500000000000001</v>
      </c>
      <c r="U487">
        <v>0.628</v>
      </c>
      <c r="V487">
        <v>0.63500000000000001</v>
      </c>
      <c r="W487" s="6">
        <f t="shared" si="43"/>
        <v>-1.100000000000001E-2</v>
      </c>
      <c r="X487" t="s">
        <v>81</v>
      </c>
      <c r="Y487" s="6" t="str">
        <f t="shared" si="45"/>
        <v>0.9</v>
      </c>
      <c r="Z487" t="str">
        <f t="shared" si="44"/>
        <v>all</v>
      </c>
      <c r="AA487" t="s">
        <v>50</v>
      </c>
    </row>
    <row r="488" spans="1:28" hidden="1" x14ac:dyDescent="0.3">
      <c r="A488" s="3">
        <v>11</v>
      </c>
      <c r="B488" s="3" t="s">
        <v>18</v>
      </c>
      <c r="C488">
        <v>11</v>
      </c>
      <c r="D488" s="13">
        <f>VLOOKUP(C488,f_label_text!$A$2:$D$16,4,FALSE)</f>
        <v>254.68525179856101</v>
      </c>
      <c r="E488" s="3" t="str">
        <f>VLOOKUP(C488,f_label_text!$A$1:$D$16,3,FALSE)</f>
        <v xml:space="preserve">11: Cultural Identity                     </v>
      </c>
      <c r="F488">
        <v>0.753</v>
      </c>
      <c r="G488">
        <v>0.68</v>
      </c>
      <c r="H488">
        <v>0.71499999999999997</v>
      </c>
      <c r="I488">
        <v>556</v>
      </c>
      <c r="J488">
        <v>0.78700000000000003</v>
      </c>
      <c r="K488">
        <v>0.68</v>
      </c>
      <c r="L488">
        <v>0.73</v>
      </c>
      <c r="M488" s="3">
        <f t="shared" si="46"/>
        <v>-3.400000000000003E-2</v>
      </c>
      <c r="N488" s="3">
        <f t="shared" si="46"/>
        <v>0</v>
      </c>
      <c r="O488" s="3">
        <f t="shared" si="46"/>
        <v>-1.5000000000000013E-2</v>
      </c>
      <c r="P488">
        <v>0.56799999999999995</v>
      </c>
      <c r="Q488">
        <v>0.52500000000000002</v>
      </c>
      <c r="R488">
        <v>0.54</v>
      </c>
      <c r="S488">
        <v>0.628</v>
      </c>
      <c r="T488">
        <v>0.63500000000000001</v>
      </c>
      <c r="U488">
        <v>0.628</v>
      </c>
      <c r="V488">
        <v>0.63500000000000001</v>
      </c>
      <c r="W488" s="6">
        <f t="shared" si="43"/>
        <v>-1.100000000000001E-2</v>
      </c>
      <c r="X488" t="s">
        <v>81</v>
      </c>
      <c r="Y488" s="6" t="str">
        <f t="shared" si="45"/>
        <v>0.9</v>
      </c>
      <c r="Z488" t="str">
        <f t="shared" si="44"/>
        <v>all</v>
      </c>
      <c r="AA488" t="s">
        <v>50</v>
      </c>
    </row>
    <row r="489" spans="1:28" hidden="1" x14ac:dyDescent="0.3">
      <c r="A489" s="3">
        <v>11</v>
      </c>
      <c r="B489" s="3" t="s">
        <v>18</v>
      </c>
      <c r="C489">
        <v>12</v>
      </c>
      <c r="D489" s="13">
        <f>VLOOKUP(C489,f_label_text!$A$2:$D$16,4,FALSE)</f>
        <v>241.333333333333</v>
      </c>
      <c r="E489" s="3" t="str">
        <f>VLOOKUP(C489,f_label_text!$A$1:$D$16,3,FALSE)</f>
        <v xml:space="preserve">12: Public Sentiment                   </v>
      </c>
      <c r="F489">
        <v>0.64800000000000002</v>
      </c>
      <c r="G489">
        <v>0.61299999999999999</v>
      </c>
      <c r="H489">
        <v>0.63</v>
      </c>
      <c r="I489">
        <v>243</v>
      </c>
      <c r="J489">
        <v>0.61499999999999999</v>
      </c>
      <c r="K489">
        <v>0.69099999999999995</v>
      </c>
      <c r="L489">
        <v>0.65100000000000002</v>
      </c>
      <c r="M489" s="3">
        <f t="shared" si="46"/>
        <v>3.3000000000000029E-2</v>
      </c>
      <c r="N489" s="3">
        <f t="shared" si="46"/>
        <v>-7.7999999999999958E-2</v>
      </c>
      <c r="O489" s="3">
        <f t="shared" si="46"/>
        <v>-2.1000000000000019E-2</v>
      </c>
      <c r="P489">
        <v>0.56799999999999995</v>
      </c>
      <c r="Q489">
        <v>0.52500000000000002</v>
      </c>
      <c r="R489">
        <v>0.54</v>
      </c>
      <c r="S489">
        <v>0.628</v>
      </c>
      <c r="T489">
        <v>0.63500000000000001</v>
      </c>
      <c r="U489">
        <v>0.628</v>
      </c>
      <c r="V489">
        <v>0.63500000000000001</v>
      </c>
      <c r="W489" s="6">
        <f t="shared" si="43"/>
        <v>-1.100000000000001E-2</v>
      </c>
      <c r="X489" t="s">
        <v>81</v>
      </c>
      <c r="Y489" s="6" t="str">
        <f t="shared" si="45"/>
        <v>0.9</v>
      </c>
      <c r="Z489" t="str">
        <f t="shared" si="44"/>
        <v>all</v>
      </c>
      <c r="AA489" t="s">
        <v>50</v>
      </c>
    </row>
    <row r="490" spans="1:28" hidden="1" x14ac:dyDescent="0.3">
      <c r="A490" s="3">
        <v>11</v>
      </c>
      <c r="B490" s="3" t="s">
        <v>18</v>
      </c>
      <c r="C490">
        <v>13</v>
      </c>
      <c r="D490" s="13">
        <f>VLOOKUP(C490,f_label_text!$A$2:$D$16,4,FALSE)</f>
        <v>250.32301341589201</v>
      </c>
      <c r="E490" s="3" t="str">
        <f>VLOOKUP(C490,f_label_text!$A$1:$D$16,3,FALSE)</f>
        <v xml:space="preserve">13: Political                           </v>
      </c>
      <c r="F490">
        <v>0.71299999999999997</v>
      </c>
      <c r="G490">
        <v>0.81200000000000006</v>
      </c>
      <c r="H490">
        <v>0.75900000000000001</v>
      </c>
      <c r="I490">
        <v>969</v>
      </c>
      <c r="J490">
        <v>0.751</v>
      </c>
      <c r="K490">
        <v>0.81100000000000005</v>
      </c>
      <c r="L490">
        <v>0.78</v>
      </c>
      <c r="M490" s="3">
        <f t="shared" si="46"/>
        <v>-3.8000000000000034E-2</v>
      </c>
      <c r="N490" s="3">
        <f t="shared" si="46"/>
        <v>1.0000000000000009E-3</v>
      </c>
      <c r="O490" s="3">
        <f t="shared" si="46"/>
        <v>-2.1000000000000019E-2</v>
      </c>
      <c r="P490">
        <v>0.56799999999999995</v>
      </c>
      <c r="Q490">
        <v>0.52500000000000002</v>
      </c>
      <c r="R490">
        <v>0.54</v>
      </c>
      <c r="S490">
        <v>0.628</v>
      </c>
      <c r="T490">
        <v>0.63500000000000001</v>
      </c>
      <c r="U490">
        <v>0.628</v>
      </c>
      <c r="V490">
        <v>0.63500000000000001</v>
      </c>
      <c r="W490" s="6">
        <f t="shared" si="43"/>
        <v>-1.100000000000001E-2</v>
      </c>
      <c r="X490" t="s">
        <v>81</v>
      </c>
      <c r="Y490" s="6" t="str">
        <f t="shared" si="45"/>
        <v>0.9</v>
      </c>
      <c r="Z490" t="str">
        <f t="shared" si="44"/>
        <v>all</v>
      </c>
      <c r="AA490" t="s">
        <v>50</v>
      </c>
    </row>
    <row r="491" spans="1:28" hidden="1" x14ac:dyDescent="0.3">
      <c r="A491" s="3">
        <v>11</v>
      </c>
      <c r="B491" s="3" t="s">
        <v>18</v>
      </c>
      <c r="C491">
        <v>14</v>
      </c>
      <c r="D491" s="13">
        <f>VLOOKUP(C491,f_label_text!$A$2:$D$16,4,FALSE)</f>
        <v>258.60606060606</v>
      </c>
      <c r="E491" s="3" t="str">
        <f>VLOOKUP(C491,f_label_text!$A$1:$D$16,3,FALSE)</f>
        <v>14: External Regulation and Reputation</v>
      </c>
      <c r="F491">
        <v>0.75700000000000001</v>
      </c>
      <c r="G491">
        <v>0.65900000000000003</v>
      </c>
      <c r="H491">
        <v>0.70399999999999996</v>
      </c>
      <c r="I491">
        <v>132</v>
      </c>
      <c r="J491">
        <v>0.76300000000000001</v>
      </c>
      <c r="K491">
        <v>0.68200000000000005</v>
      </c>
      <c r="L491">
        <v>0.72</v>
      </c>
      <c r="M491" s="3">
        <f t="shared" si="46"/>
        <v>-6.0000000000000053E-3</v>
      </c>
      <c r="N491" s="3">
        <f t="shared" si="46"/>
        <v>-2.300000000000002E-2</v>
      </c>
      <c r="O491" s="3">
        <f t="shared" si="46"/>
        <v>-1.6000000000000014E-2</v>
      </c>
      <c r="P491">
        <v>0.56799999999999995</v>
      </c>
      <c r="Q491">
        <v>0.52500000000000002</v>
      </c>
      <c r="R491">
        <v>0.54</v>
      </c>
      <c r="S491">
        <v>0.628</v>
      </c>
      <c r="T491">
        <v>0.63500000000000001</v>
      </c>
      <c r="U491">
        <v>0.628</v>
      </c>
      <c r="V491">
        <v>0.63500000000000001</v>
      </c>
      <c r="W491" s="6">
        <f t="shared" si="43"/>
        <v>-1.100000000000001E-2</v>
      </c>
      <c r="X491" t="s">
        <v>81</v>
      </c>
      <c r="Y491" s="6" t="str">
        <f t="shared" si="45"/>
        <v>0.9</v>
      </c>
      <c r="Z491" t="str">
        <f t="shared" si="44"/>
        <v>all</v>
      </c>
      <c r="AA491" t="s">
        <v>50</v>
      </c>
    </row>
    <row r="492" spans="1:28" x14ac:dyDescent="0.3">
      <c r="A492" s="3">
        <v>0</v>
      </c>
      <c r="B492" s="3" t="s">
        <v>11</v>
      </c>
      <c r="C492" s="3">
        <v>0</v>
      </c>
      <c r="D492" s="10">
        <f>VLOOKUP(C492,t_label_text!$B$2:$D$28,3,FALSE)</f>
        <v>538.511410788381</v>
      </c>
      <c r="E492" s="3" t="str">
        <f>VLOOKUP(C492,t_label_text!$B$2:$C$28,2,FALSE)</f>
        <v>0: Other, Miscellaneous, and Human Interest</v>
      </c>
      <c r="F492" s="3">
        <v>0.32700000000000001</v>
      </c>
      <c r="G492" s="3">
        <v>0.27900000000000003</v>
      </c>
      <c r="H492" s="3">
        <v>0.30099999999999999</v>
      </c>
      <c r="I492" s="3">
        <v>172</v>
      </c>
      <c r="J492" s="3">
        <v>0.32700000000000001</v>
      </c>
      <c r="K492" s="3">
        <v>0.27900000000000003</v>
      </c>
      <c r="L492" s="3">
        <v>0.30099999999999999</v>
      </c>
      <c r="M492" s="3">
        <f t="shared" si="46"/>
        <v>0</v>
      </c>
      <c r="N492" s="3">
        <f t="shared" si="46"/>
        <v>0</v>
      </c>
      <c r="O492" s="3">
        <f t="shared" si="46"/>
        <v>0</v>
      </c>
      <c r="P492">
        <v>0.77</v>
      </c>
      <c r="Q492">
        <v>0.77</v>
      </c>
      <c r="R492">
        <v>0.77</v>
      </c>
      <c r="S492">
        <v>0.83899999999999997</v>
      </c>
      <c r="T492">
        <v>0.83799999999999997</v>
      </c>
      <c r="U492">
        <v>0.83799999999999997</v>
      </c>
      <c r="V492">
        <v>0.83799999999999997</v>
      </c>
      <c r="W492">
        <v>0</v>
      </c>
      <c r="X492" s="3">
        <v>0</v>
      </c>
      <c r="Y492" s="3">
        <v>0</v>
      </c>
      <c r="Z492" s="6">
        <v>0</v>
      </c>
      <c r="AA492" s="6">
        <v>0</v>
      </c>
      <c r="AB492">
        <v>48</v>
      </c>
    </row>
    <row r="493" spans="1:28" x14ac:dyDescent="0.3">
      <c r="A493" s="1">
        <v>0</v>
      </c>
      <c r="B493" s="3" t="s">
        <v>11</v>
      </c>
      <c r="C493" s="2">
        <v>1</v>
      </c>
      <c r="D493" s="10">
        <f>VLOOKUP(C493,t_label_text!$B$2:$D$28,3,FALSE)</f>
        <v>567.49343544857697</v>
      </c>
      <c r="E493" s="3" t="str">
        <f>VLOOKUP(C493,t_label_text!$B$2:$C$28,2,FALSE)</f>
        <v>1: Macroeconomics</v>
      </c>
      <c r="F493">
        <v>0.84299999999999997</v>
      </c>
      <c r="G493">
        <v>0.84299999999999997</v>
      </c>
      <c r="H493">
        <v>0.84299999999999997</v>
      </c>
      <c r="I493">
        <v>964</v>
      </c>
      <c r="J493">
        <v>0.84299999999999997</v>
      </c>
      <c r="K493">
        <v>0.84299999999999997</v>
      </c>
      <c r="L493">
        <v>0.84299999999999997</v>
      </c>
      <c r="M493" s="3">
        <f t="shared" si="46"/>
        <v>0</v>
      </c>
      <c r="N493" s="3">
        <f t="shared" si="46"/>
        <v>0</v>
      </c>
      <c r="O493" s="3">
        <f t="shared" si="46"/>
        <v>0</v>
      </c>
      <c r="P493">
        <v>0.77</v>
      </c>
      <c r="Q493">
        <v>0.77</v>
      </c>
      <c r="R493">
        <v>0.77</v>
      </c>
      <c r="S493">
        <v>0.83899999999999997</v>
      </c>
      <c r="T493">
        <v>0.83799999999999997</v>
      </c>
      <c r="U493">
        <v>0.83799999999999997</v>
      </c>
      <c r="V493">
        <v>0.83799999999999997</v>
      </c>
      <c r="W493">
        <v>0</v>
      </c>
      <c r="X493">
        <v>0</v>
      </c>
      <c r="Y493">
        <v>0</v>
      </c>
      <c r="Z493" s="6">
        <v>0</v>
      </c>
      <c r="AA493" s="6">
        <v>0</v>
      </c>
      <c r="AB493">
        <v>813</v>
      </c>
    </row>
    <row r="494" spans="1:28" x14ac:dyDescent="0.3">
      <c r="A494" s="1">
        <v>0</v>
      </c>
      <c r="B494" s="3" t="s">
        <v>11</v>
      </c>
      <c r="C494" s="2">
        <v>2</v>
      </c>
      <c r="D494" s="10">
        <f>VLOOKUP(C494,t_label_text!$B$2:$D$28,3,FALSE)</f>
        <v>576.32740411339603</v>
      </c>
      <c r="E494" s="3" t="str">
        <f>VLOOKUP(C494,t_label_text!$B$2:$C$28,2,FALSE)</f>
        <v>2: Civil Rights, Minority Issues, and Civil Liberties</v>
      </c>
      <c r="F494">
        <v>0.73899999999999999</v>
      </c>
      <c r="G494">
        <v>0.72199999999999998</v>
      </c>
      <c r="H494">
        <v>0.73</v>
      </c>
      <c r="I494">
        <v>914</v>
      </c>
      <c r="J494">
        <v>0.73899999999999999</v>
      </c>
      <c r="K494">
        <v>0.72199999999999998</v>
      </c>
      <c r="L494">
        <v>0.73</v>
      </c>
      <c r="M494" s="3">
        <f t="shared" si="46"/>
        <v>0</v>
      </c>
      <c r="N494" s="3">
        <f t="shared" si="46"/>
        <v>0</v>
      </c>
      <c r="O494" s="3">
        <f t="shared" si="46"/>
        <v>0</v>
      </c>
      <c r="P494">
        <v>0.77</v>
      </c>
      <c r="Q494">
        <v>0.77</v>
      </c>
      <c r="R494">
        <v>0.77</v>
      </c>
      <c r="S494">
        <v>0.83899999999999997</v>
      </c>
      <c r="T494">
        <v>0.83799999999999997</v>
      </c>
      <c r="U494">
        <v>0.83799999999999997</v>
      </c>
      <c r="V494">
        <v>0.83799999999999997</v>
      </c>
      <c r="W494">
        <f>V494-$V$494</f>
        <v>0</v>
      </c>
      <c r="X494">
        <v>0</v>
      </c>
      <c r="Y494">
        <v>0</v>
      </c>
      <c r="Z494" s="6">
        <v>0</v>
      </c>
      <c r="AA494" s="6">
        <v>0</v>
      </c>
      <c r="AB494">
        <v>660</v>
      </c>
    </row>
    <row r="495" spans="1:28" x14ac:dyDescent="0.3">
      <c r="A495" s="1">
        <v>0</v>
      </c>
      <c r="B495" s="3" t="s">
        <v>11</v>
      </c>
      <c r="C495" s="2">
        <v>3</v>
      </c>
      <c r="D495" s="10">
        <f>VLOOKUP(C495,t_label_text!$B$2:$D$28,3,FALSE)</f>
        <v>578.27380952380895</v>
      </c>
      <c r="E495" s="3" t="str">
        <f>VLOOKUP(C495,t_label_text!$B$2:$C$28,2,FALSE)</f>
        <v>3: Health</v>
      </c>
      <c r="F495">
        <v>0.88600000000000001</v>
      </c>
      <c r="G495">
        <v>0.873</v>
      </c>
      <c r="H495">
        <v>0.879</v>
      </c>
      <c r="I495">
        <v>1799</v>
      </c>
      <c r="J495">
        <v>0.88600000000000001</v>
      </c>
      <c r="K495">
        <v>0.873</v>
      </c>
      <c r="L495">
        <v>0.879</v>
      </c>
      <c r="M495" s="3">
        <f t="shared" si="46"/>
        <v>0</v>
      </c>
      <c r="N495" s="3">
        <f t="shared" si="46"/>
        <v>0</v>
      </c>
      <c r="O495" s="3">
        <f t="shared" si="46"/>
        <v>0</v>
      </c>
      <c r="P495">
        <v>0.77</v>
      </c>
      <c r="Q495">
        <v>0.77</v>
      </c>
      <c r="R495">
        <v>0.77</v>
      </c>
      <c r="S495">
        <v>0.83899999999999997</v>
      </c>
      <c r="T495">
        <v>0.83799999999999997</v>
      </c>
      <c r="U495">
        <v>0.83799999999999997</v>
      </c>
      <c r="V495">
        <v>0.83799999999999997</v>
      </c>
      <c r="W495">
        <f t="shared" ref="W495:W558" si="47">V495-$V$494</f>
        <v>0</v>
      </c>
      <c r="X495">
        <v>0</v>
      </c>
      <c r="Y495">
        <v>0</v>
      </c>
      <c r="Z495" s="6">
        <v>0</v>
      </c>
      <c r="AA495" s="6">
        <v>0</v>
      </c>
      <c r="AB495">
        <v>1571</v>
      </c>
    </row>
    <row r="496" spans="1:28" x14ac:dyDescent="0.3">
      <c r="A496" s="1">
        <v>0</v>
      </c>
      <c r="B496" s="3" t="s">
        <v>11</v>
      </c>
      <c r="C496" s="2">
        <v>4</v>
      </c>
      <c r="D496" s="10">
        <f>VLOOKUP(C496,t_label_text!$B$2:$D$28,3,FALSE)</f>
        <v>570.42590120160196</v>
      </c>
      <c r="E496" s="3" t="str">
        <f>VLOOKUP(C496,t_label_text!$B$2:$C$28,2,FALSE)</f>
        <v>4: Agriculture</v>
      </c>
      <c r="F496">
        <v>0.80600000000000005</v>
      </c>
      <c r="G496">
        <v>0.81499999999999995</v>
      </c>
      <c r="H496">
        <v>0.81100000000000005</v>
      </c>
      <c r="I496">
        <v>168</v>
      </c>
      <c r="J496">
        <v>0.80600000000000005</v>
      </c>
      <c r="K496">
        <v>0.81499999999999995</v>
      </c>
      <c r="L496">
        <v>0.81100000000000005</v>
      </c>
      <c r="M496" s="3">
        <f t="shared" si="46"/>
        <v>0</v>
      </c>
      <c r="N496" s="3">
        <f t="shared" si="46"/>
        <v>0</v>
      </c>
      <c r="O496" s="3">
        <f t="shared" si="46"/>
        <v>0</v>
      </c>
      <c r="P496">
        <v>0.77</v>
      </c>
      <c r="Q496">
        <v>0.77</v>
      </c>
      <c r="R496">
        <v>0.77</v>
      </c>
      <c r="S496">
        <v>0.83899999999999997</v>
      </c>
      <c r="T496">
        <v>0.83799999999999997</v>
      </c>
      <c r="U496">
        <v>0.83799999999999997</v>
      </c>
      <c r="V496">
        <v>0.83799999999999997</v>
      </c>
      <c r="W496">
        <f t="shared" si="47"/>
        <v>0</v>
      </c>
      <c r="X496">
        <v>0</v>
      </c>
      <c r="Y496">
        <v>0</v>
      </c>
      <c r="Z496" s="6">
        <v>0</v>
      </c>
      <c r="AA496" s="6">
        <v>0</v>
      </c>
      <c r="AB496">
        <v>137</v>
      </c>
    </row>
    <row r="497" spans="1:28" x14ac:dyDescent="0.3">
      <c r="A497" s="1">
        <v>0</v>
      </c>
      <c r="B497" s="3" t="s">
        <v>11</v>
      </c>
      <c r="C497" s="2">
        <v>5</v>
      </c>
      <c r="D497" s="10">
        <f>VLOOKUP(C497,t_label_text!$B$2:$D$28,3,FALSE)</f>
        <v>574.38925438596402</v>
      </c>
      <c r="E497" s="3" t="str">
        <f>VLOOKUP(C497,t_label_text!$B$2:$C$28,2,FALSE)</f>
        <v>5: Labor and Employment</v>
      </c>
      <c r="F497">
        <v>0.71699999999999997</v>
      </c>
      <c r="G497">
        <v>0.78900000000000003</v>
      </c>
      <c r="H497">
        <v>0.751</v>
      </c>
      <c r="I497">
        <v>749</v>
      </c>
      <c r="J497">
        <v>0.71699999999999997</v>
      </c>
      <c r="K497">
        <v>0.78900000000000003</v>
      </c>
      <c r="L497">
        <v>0.751</v>
      </c>
      <c r="M497" s="3">
        <f t="shared" si="46"/>
        <v>0</v>
      </c>
      <c r="N497" s="3">
        <f t="shared" si="46"/>
        <v>0</v>
      </c>
      <c r="O497" s="3">
        <f t="shared" si="46"/>
        <v>0</v>
      </c>
      <c r="P497">
        <v>0.77</v>
      </c>
      <c r="Q497">
        <v>0.77</v>
      </c>
      <c r="R497">
        <v>0.77</v>
      </c>
      <c r="S497">
        <v>0.83899999999999997</v>
      </c>
      <c r="T497">
        <v>0.83799999999999997</v>
      </c>
      <c r="U497">
        <v>0.83799999999999997</v>
      </c>
      <c r="V497">
        <v>0.83799999999999997</v>
      </c>
      <c r="W497">
        <f t="shared" si="47"/>
        <v>0</v>
      </c>
      <c r="X497">
        <v>0</v>
      </c>
      <c r="Y497">
        <v>0</v>
      </c>
      <c r="Z497" s="6">
        <v>0</v>
      </c>
      <c r="AA497" s="6">
        <v>0</v>
      </c>
      <c r="AB497">
        <v>591</v>
      </c>
    </row>
    <row r="498" spans="1:28" x14ac:dyDescent="0.3">
      <c r="A498" s="1">
        <v>0</v>
      </c>
      <c r="B498" s="3" t="s">
        <v>11</v>
      </c>
      <c r="C498" s="2">
        <v>6</v>
      </c>
      <c r="D498" s="10">
        <f>VLOOKUP(C498,t_label_text!$B$2:$D$28,3,FALSE)</f>
        <v>564.70056497175096</v>
      </c>
      <c r="E498" s="3" t="str">
        <f>VLOOKUP(C498,t_label_text!$B$2:$C$28,2,FALSE)</f>
        <v>6: Education</v>
      </c>
      <c r="F498">
        <v>0.878</v>
      </c>
      <c r="G498">
        <v>0.90800000000000003</v>
      </c>
      <c r="H498">
        <v>0.89300000000000002</v>
      </c>
      <c r="I498">
        <v>912</v>
      </c>
      <c r="J498">
        <v>0.878</v>
      </c>
      <c r="K498">
        <v>0.90800000000000003</v>
      </c>
      <c r="L498">
        <v>0.89300000000000002</v>
      </c>
      <c r="M498" s="3">
        <f t="shared" si="46"/>
        <v>0</v>
      </c>
      <c r="N498" s="3">
        <f t="shared" si="46"/>
        <v>0</v>
      </c>
      <c r="O498" s="3">
        <f t="shared" si="46"/>
        <v>0</v>
      </c>
      <c r="P498">
        <v>0.77</v>
      </c>
      <c r="Q498">
        <v>0.77</v>
      </c>
      <c r="R498">
        <v>0.77</v>
      </c>
      <c r="S498">
        <v>0.83899999999999997</v>
      </c>
      <c r="T498">
        <v>0.83799999999999997</v>
      </c>
      <c r="U498">
        <v>0.83799999999999997</v>
      </c>
      <c r="V498">
        <v>0.83799999999999997</v>
      </c>
      <c r="W498">
        <f t="shared" si="47"/>
        <v>0</v>
      </c>
      <c r="X498">
        <v>0</v>
      </c>
      <c r="Y498">
        <v>0</v>
      </c>
      <c r="Z498" s="6">
        <v>0</v>
      </c>
      <c r="AA498" s="6">
        <v>0</v>
      </c>
      <c r="AB498">
        <v>828</v>
      </c>
    </row>
    <row r="499" spans="1:28" x14ac:dyDescent="0.3">
      <c r="A499" s="1">
        <v>0</v>
      </c>
      <c r="B499" s="3" t="s">
        <v>11</v>
      </c>
      <c r="C499" s="2">
        <v>7</v>
      </c>
      <c r="D499" s="10">
        <f>VLOOKUP(C499,t_label_text!$B$2:$D$28,3,FALSE)</f>
        <v>565.923076923076</v>
      </c>
      <c r="E499" s="3" t="str">
        <f>VLOOKUP(C499,t_label_text!$B$2:$C$28,2,FALSE)</f>
        <v>7: Environment</v>
      </c>
      <c r="F499">
        <v>0.75</v>
      </c>
      <c r="G499">
        <v>0.746</v>
      </c>
      <c r="H499">
        <v>0.748</v>
      </c>
      <c r="I499">
        <v>354</v>
      </c>
      <c r="J499">
        <v>0.75</v>
      </c>
      <c r="K499">
        <v>0.746</v>
      </c>
      <c r="L499">
        <v>0.748</v>
      </c>
      <c r="M499" s="3">
        <f t="shared" si="46"/>
        <v>0</v>
      </c>
      <c r="N499" s="3">
        <f t="shared" si="46"/>
        <v>0</v>
      </c>
      <c r="O499" s="3">
        <f t="shared" si="46"/>
        <v>0</v>
      </c>
      <c r="P499">
        <v>0.77</v>
      </c>
      <c r="Q499">
        <v>0.77</v>
      </c>
      <c r="R499">
        <v>0.77</v>
      </c>
      <c r="S499">
        <v>0.83899999999999997</v>
      </c>
      <c r="T499">
        <v>0.83799999999999997</v>
      </c>
      <c r="U499">
        <v>0.83799999999999997</v>
      </c>
      <c r="V499">
        <v>0.83799999999999997</v>
      </c>
      <c r="W499">
        <f t="shared" si="47"/>
        <v>0</v>
      </c>
      <c r="X499">
        <v>0</v>
      </c>
      <c r="Y499">
        <v>0</v>
      </c>
      <c r="Z499" s="6">
        <v>0</v>
      </c>
      <c r="AA499" s="6">
        <v>0</v>
      </c>
      <c r="AB499">
        <v>264</v>
      </c>
    </row>
    <row r="500" spans="1:28" x14ac:dyDescent="0.3">
      <c r="A500" s="1">
        <v>0</v>
      </c>
      <c r="B500" s="3" t="s">
        <v>11</v>
      </c>
      <c r="C500" s="2">
        <v>8</v>
      </c>
      <c r="D500" s="10">
        <f>VLOOKUP(C500,t_label_text!$B$2:$D$28,3,FALSE)</f>
        <v>543.63973063973003</v>
      </c>
      <c r="E500" s="3" t="str">
        <f>VLOOKUP(C500,t_label_text!$B$2:$C$28,2,FALSE)</f>
        <v>8: Energy</v>
      </c>
      <c r="F500">
        <v>0.85199999999999998</v>
      </c>
      <c r="G500">
        <v>0.84599999999999997</v>
      </c>
      <c r="H500">
        <v>0.84899999999999998</v>
      </c>
      <c r="I500">
        <v>299</v>
      </c>
      <c r="J500">
        <v>0.85199999999999998</v>
      </c>
      <c r="K500">
        <v>0.84599999999999997</v>
      </c>
      <c r="L500">
        <v>0.84899999999999998</v>
      </c>
      <c r="M500" s="3">
        <f t="shared" si="46"/>
        <v>0</v>
      </c>
      <c r="N500" s="3">
        <f t="shared" si="46"/>
        <v>0</v>
      </c>
      <c r="O500" s="3">
        <f t="shared" si="46"/>
        <v>0</v>
      </c>
      <c r="P500">
        <v>0.77</v>
      </c>
      <c r="Q500">
        <v>0.77</v>
      </c>
      <c r="R500">
        <v>0.77</v>
      </c>
      <c r="S500">
        <v>0.83899999999999997</v>
      </c>
      <c r="T500">
        <v>0.83799999999999997</v>
      </c>
      <c r="U500">
        <v>0.83799999999999997</v>
      </c>
      <c r="V500">
        <v>0.83799999999999997</v>
      </c>
      <c r="W500">
        <f t="shared" si="47"/>
        <v>0</v>
      </c>
      <c r="X500">
        <v>0</v>
      </c>
      <c r="Y500">
        <v>0</v>
      </c>
      <c r="Z500" s="6">
        <v>0</v>
      </c>
      <c r="AA500" s="6">
        <v>0</v>
      </c>
      <c r="AB500">
        <v>253</v>
      </c>
    </row>
    <row r="501" spans="1:28" x14ac:dyDescent="0.3">
      <c r="A501" s="1">
        <v>0</v>
      </c>
      <c r="B501" s="3" t="s">
        <v>11</v>
      </c>
      <c r="C501" s="2">
        <v>10</v>
      </c>
      <c r="D501" s="10">
        <f>VLOOKUP(C501,t_label_text!$B$2:$D$28,3,FALSE)</f>
        <v>575.12643678160896</v>
      </c>
      <c r="E501" s="3" t="str">
        <f>VLOOKUP(C501,t_label_text!$B$2:$C$28,2,FALSE)</f>
        <v>10: Transportation</v>
      </c>
      <c r="F501">
        <v>0.752</v>
      </c>
      <c r="G501">
        <v>0.80500000000000005</v>
      </c>
      <c r="H501">
        <v>0.77700000000000002</v>
      </c>
      <c r="I501">
        <v>594</v>
      </c>
      <c r="J501">
        <v>0.752</v>
      </c>
      <c r="K501">
        <v>0.80500000000000005</v>
      </c>
      <c r="L501">
        <v>0.77700000000000002</v>
      </c>
      <c r="M501" s="3">
        <f t="shared" si="46"/>
        <v>0</v>
      </c>
      <c r="N501" s="3">
        <f t="shared" si="46"/>
        <v>0</v>
      </c>
      <c r="O501" s="3">
        <f t="shared" si="46"/>
        <v>0</v>
      </c>
      <c r="P501">
        <v>0.77</v>
      </c>
      <c r="Q501">
        <v>0.77</v>
      </c>
      <c r="R501">
        <v>0.77</v>
      </c>
      <c r="S501">
        <v>0.83899999999999997</v>
      </c>
      <c r="T501">
        <v>0.83799999999999997</v>
      </c>
      <c r="U501">
        <v>0.83799999999999997</v>
      </c>
      <c r="V501">
        <v>0.83799999999999997</v>
      </c>
      <c r="W501">
        <f t="shared" si="47"/>
        <v>0</v>
      </c>
      <c r="X501">
        <v>0</v>
      </c>
      <c r="Y501">
        <v>0</v>
      </c>
      <c r="Z501" s="6">
        <v>0</v>
      </c>
      <c r="AA501" s="6">
        <v>0</v>
      </c>
      <c r="AB501">
        <v>478</v>
      </c>
    </row>
    <row r="502" spans="1:28" x14ac:dyDescent="0.3">
      <c r="A502" s="1">
        <v>0</v>
      </c>
      <c r="B502" s="3" t="s">
        <v>11</v>
      </c>
      <c r="C502" s="2">
        <v>12</v>
      </c>
      <c r="D502" s="10">
        <f>VLOOKUP(C502,t_label_text!$B$2:$D$28,3,FALSE)</f>
        <v>558.20512820512795</v>
      </c>
      <c r="E502" s="3" t="str">
        <f>VLOOKUP(C502,t_label_text!$B$2:$C$28,2,FALSE)</f>
        <v>12: Law, Crime, and Family Issues</v>
      </c>
      <c r="F502">
        <v>0.80500000000000005</v>
      </c>
      <c r="G502">
        <v>0.82199999999999995</v>
      </c>
      <c r="H502">
        <v>0.81399999999999995</v>
      </c>
      <c r="I502">
        <v>2088</v>
      </c>
      <c r="J502">
        <v>0.80500000000000005</v>
      </c>
      <c r="K502">
        <v>0.82199999999999995</v>
      </c>
      <c r="L502">
        <v>0.81399999999999995</v>
      </c>
      <c r="M502" s="3">
        <f t="shared" si="46"/>
        <v>0</v>
      </c>
      <c r="N502" s="3">
        <f t="shared" si="46"/>
        <v>0</v>
      </c>
      <c r="O502" s="3">
        <f t="shared" si="46"/>
        <v>0</v>
      </c>
      <c r="P502">
        <v>0.77</v>
      </c>
      <c r="Q502">
        <v>0.77</v>
      </c>
      <c r="R502">
        <v>0.77</v>
      </c>
      <c r="S502">
        <v>0.83899999999999997</v>
      </c>
      <c r="T502">
        <v>0.83799999999999997</v>
      </c>
      <c r="U502">
        <v>0.83799999999999997</v>
      </c>
      <c r="V502">
        <v>0.83799999999999997</v>
      </c>
      <c r="W502">
        <f t="shared" si="47"/>
        <v>0</v>
      </c>
      <c r="X502">
        <v>0</v>
      </c>
      <c r="Y502">
        <v>0</v>
      </c>
      <c r="Z502" s="6">
        <v>0</v>
      </c>
      <c r="AA502" s="6">
        <v>0</v>
      </c>
      <c r="AB502">
        <v>1717</v>
      </c>
    </row>
    <row r="503" spans="1:28" x14ac:dyDescent="0.3">
      <c r="A503" s="1">
        <v>0</v>
      </c>
      <c r="B503" s="3" t="s">
        <v>11</v>
      </c>
      <c r="C503" s="2">
        <v>13</v>
      </c>
      <c r="D503" s="10">
        <f>VLOOKUP(C503,t_label_text!$B$2:$D$28,3,FALSE)</f>
        <v>595.585365853658</v>
      </c>
      <c r="E503" s="3" t="str">
        <f>VLOOKUP(C503,t_label_text!$B$2:$C$28,2,FALSE)</f>
        <v>13: Social Welfare</v>
      </c>
      <c r="F503">
        <v>0.753</v>
      </c>
      <c r="G503">
        <v>0.72499999999999998</v>
      </c>
      <c r="H503">
        <v>0.73899999999999999</v>
      </c>
      <c r="I503">
        <v>273</v>
      </c>
      <c r="J503">
        <v>0.753</v>
      </c>
      <c r="K503">
        <v>0.72499999999999998</v>
      </c>
      <c r="L503">
        <v>0.73899999999999999</v>
      </c>
      <c r="M503" s="3">
        <f t="shared" si="46"/>
        <v>0</v>
      </c>
      <c r="N503" s="3">
        <f t="shared" si="46"/>
        <v>0</v>
      </c>
      <c r="O503" s="3">
        <f t="shared" si="46"/>
        <v>0</v>
      </c>
      <c r="P503">
        <v>0.77</v>
      </c>
      <c r="Q503">
        <v>0.77</v>
      </c>
      <c r="R503">
        <v>0.77</v>
      </c>
      <c r="S503">
        <v>0.83899999999999997</v>
      </c>
      <c r="T503">
        <v>0.83799999999999997</v>
      </c>
      <c r="U503">
        <v>0.83799999999999997</v>
      </c>
      <c r="V503">
        <v>0.83799999999999997</v>
      </c>
      <c r="W503">
        <f t="shared" si="47"/>
        <v>0</v>
      </c>
      <c r="X503">
        <v>0</v>
      </c>
      <c r="Y503">
        <v>0</v>
      </c>
      <c r="Z503" s="6">
        <v>0</v>
      </c>
      <c r="AA503" s="6">
        <v>0</v>
      </c>
      <c r="AB503">
        <v>198</v>
      </c>
    </row>
    <row r="504" spans="1:28" x14ac:dyDescent="0.3">
      <c r="A504" s="1">
        <v>0</v>
      </c>
      <c r="B504" s="3" t="s">
        <v>11</v>
      </c>
      <c r="C504" s="2">
        <v>14</v>
      </c>
      <c r="D504" s="10">
        <f>VLOOKUP(C504,t_label_text!$B$2:$D$28,3,FALSE)</f>
        <v>551.40672538030401</v>
      </c>
      <c r="E504" s="3" t="str">
        <f>VLOOKUP(C504,t_label_text!$B$2:$C$28,2,FALSE)</f>
        <v>14: Community Development and Housing Issues</v>
      </c>
      <c r="F504">
        <v>0.66100000000000003</v>
      </c>
      <c r="G504">
        <v>0.622</v>
      </c>
      <c r="H504">
        <v>0.64100000000000001</v>
      </c>
      <c r="I504">
        <v>410</v>
      </c>
      <c r="J504">
        <v>0.66100000000000003</v>
      </c>
      <c r="K504">
        <v>0.622</v>
      </c>
      <c r="L504">
        <v>0.64100000000000001</v>
      </c>
      <c r="M504" s="3">
        <f t="shared" si="46"/>
        <v>0</v>
      </c>
      <c r="N504" s="3">
        <f t="shared" si="46"/>
        <v>0</v>
      </c>
      <c r="O504" s="3">
        <f t="shared" si="46"/>
        <v>0</v>
      </c>
      <c r="P504">
        <v>0.77</v>
      </c>
      <c r="Q504">
        <v>0.77</v>
      </c>
      <c r="R504">
        <v>0.77</v>
      </c>
      <c r="S504">
        <v>0.83899999999999997</v>
      </c>
      <c r="T504">
        <v>0.83799999999999997</v>
      </c>
      <c r="U504">
        <v>0.83799999999999997</v>
      </c>
      <c r="V504">
        <v>0.83799999999999997</v>
      </c>
      <c r="W504">
        <f t="shared" si="47"/>
        <v>0</v>
      </c>
      <c r="X504">
        <v>0</v>
      </c>
      <c r="Y504">
        <v>0</v>
      </c>
      <c r="Z504" s="6">
        <v>0</v>
      </c>
      <c r="AA504" s="6">
        <v>0</v>
      </c>
      <c r="AB504">
        <v>255</v>
      </c>
    </row>
    <row r="505" spans="1:28" x14ac:dyDescent="0.3">
      <c r="A505" s="1">
        <v>0</v>
      </c>
      <c r="B505" s="3" t="s">
        <v>11</v>
      </c>
      <c r="C505" s="2">
        <v>15</v>
      </c>
      <c r="D505" s="10">
        <f>VLOOKUP(C505,t_label_text!$B$2:$D$28,3,FALSE)</f>
        <v>557.69926322839899</v>
      </c>
      <c r="E505" s="3" t="str">
        <f>VLOOKUP(C505,t_label_text!$B$2:$C$28,2,FALSE)</f>
        <v>15: Banking, Finance, and Domestic Commerce</v>
      </c>
      <c r="F505">
        <v>0.77500000000000002</v>
      </c>
      <c r="G505">
        <v>0.71</v>
      </c>
      <c r="H505">
        <v>0.74099999999999999</v>
      </c>
      <c r="I505">
        <v>1249</v>
      </c>
      <c r="J505">
        <v>0.77500000000000002</v>
      </c>
      <c r="K505">
        <v>0.71</v>
      </c>
      <c r="L505">
        <v>0.74099999999999999</v>
      </c>
      <c r="M505" s="3">
        <f t="shared" si="46"/>
        <v>0</v>
      </c>
      <c r="N505" s="3">
        <f t="shared" si="46"/>
        <v>0</v>
      </c>
      <c r="O505" s="3">
        <f t="shared" si="46"/>
        <v>0</v>
      </c>
      <c r="P505">
        <v>0.77</v>
      </c>
      <c r="Q505">
        <v>0.77</v>
      </c>
      <c r="R505">
        <v>0.77</v>
      </c>
      <c r="S505">
        <v>0.83899999999999997</v>
      </c>
      <c r="T505">
        <v>0.83799999999999997</v>
      </c>
      <c r="U505">
        <v>0.83799999999999997</v>
      </c>
      <c r="V505">
        <v>0.83799999999999997</v>
      </c>
      <c r="W505">
        <f t="shared" si="47"/>
        <v>0</v>
      </c>
      <c r="X505">
        <v>0</v>
      </c>
      <c r="Y505">
        <v>0</v>
      </c>
      <c r="Z505" s="6">
        <v>0</v>
      </c>
      <c r="AA505" s="6">
        <v>0</v>
      </c>
      <c r="AB505">
        <v>887</v>
      </c>
    </row>
    <row r="506" spans="1:28" x14ac:dyDescent="0.3">
      <c r="A506" s="1">
        <v>0</v>
      </c>
      <c r="B506" s="3" t="s">
        <v>11</v>
      </c>
      <c r="C506" s="2">
        <v>16</v>
      </c>
      <c r="D506" s="10">
        <f>VLOOKUP(C506,t_label_text!$B$2:$D$28,3,FALSE)</f>
        <v>522.44089012517304</v>
      </c>
      <c r="E506" s="3" t="str">
        <f>VLOOKUP(C506,t_label_text!$B$2:$C$28,2,FALSE)</f>
        <v>16: Defense</v>
      </c>
      <c r="F506">
        <v>0.83199999999999996</v>
      </c>
      <c r="G506">
        <v>0.88100000000000001</v>
      </c>
      <c r="H506">
        <v>0.85599999999999998</v>
      </c>
      <c r="I506">
        <v>4479</v>
      </c>
      <c r="J506">
        <v>0.83199999999999996</v>
      </c>
      <c r="K506">
        <v>0.88100000000000001</v>
      </c>
      <c r="L506">
        <v>0.85599999999999998</v>
      </c>
      <c r="M506" s="3">
        <f t="shared" si="46"/>
        <v>0</v>
      </c>
      <c r="N506" s="3">
        <f t="shared" si="46"/>
        <v>0</v>
      </c>
      <c r="O506" s="3">
        <f t="shared" si="46"/>
        <v>0</v>
      </c>
      <c r="P506">
        <v>0.77</v>
      </c>
      <c r="Q506">
        <v>0.77</v>
      </c>
      <c r="R506">
        <v>0.77</v>
      </c>
      <c r="S506">
        <v>0.83899999999999997</v>
      </c>
      <c r="T506">
        <v>0.83799999999999997</v>
      </c>
      <c r="U506">
        <v>0.83799999999999997</v>
      </c>
      <c r="V506">
        <v>0.83799999999999997</v>
      </c>
      <c r="W506">
        <f t="shared" si="47"/>
        <v>0</v>
      </c>
      <c r="X506">
        <v>0</v>
      </c>
      <c r="Y506">
        <v>0</v>
      </c>
      <c r="Z506" s="6">
        <v>0</v>
      </c>
      <c r="AA506" s="6">
        <v>0</v>
      </c>
      <c r="AB506">
        <v>3946</v>
      </c>
    </row>
    <row r="507" spans="1:28" x14ac:dyDescent="0.3">
      <c r="A507" s="1">
        <v>0</v>
      </c>
      <c r="B507" s="3" t="s">
        <v>11</v>
      </c>
      <c r="C507" s="2">
        <v>17</v>
      </c>
      <c r="D507" s="10">
        <f>VLOOKUP(C507,t_label_text!$B$2:$D$28,3,FALSE)</f>
        <v>560.02755905511799</v>
      </c>
      <c r="E507" s="3" t="str">
        <f>VLOOKUP(C507,t_label_text!$B$2:$C$28,2,FALSE)</f>
        <v>17: Space, Science, Technology and Communications</v>
      </c>
      <c r="F507">
        <v>0.78</v>
      </c>
      <c r="G507">
        <v>0.74</v>
      </c>
      <c r="H507">
        <v>0.75900000000000001</v>
      </c>
      <c r="I507">
        <v>719</v>
      </c>
      <c r="J507">
        <v>0.78</v>
      </c>
      <c r="K507">
        <v>0.74</v>
      </c>
      <c r="L507">
        <v>0.75900000000000001</v>
      </c>
      <c r="M507" s="3">
        <f t="shared" si="46"/>
        <v>0</v>
      </c>
      <c r="N507" s="3">
        <f t="shared" si="46"/>
        <v>0</v>
      </c>
      <c r="O507" s="3">
        <f t="shared" si="46"/>
        <v>0</v>
      </c>
      <c r="P507">
        <v>0.77</v>
      </c>
      <c r="Q507">
        <v>0.77</v>
      </c>
      <c r="R507">
        <v>0.77</v>
      </c>
      <c r="S507">
        <v>0.83899999999999997</v>
      </c>
      <c r="T507">
        <v>0.83799999999999997</v>
      </c>
      <c r="U507">
        <v>0.83799999999999997</v>
      </c>
      <c r="V507">
        <v>0.83799999999999997</v>
      </c>
      <c r="W507">
        <f t="shared" si="47"/>
        <v>0</v>
      </c>
      <c r="X507">
        <v>0</v>
      </c>
      <c r="Y507">
        <v>0</v>
      </c>
      <c r="Z507" s="6">
        <v>0</v>
      </c>
      <c r="AA507" s="6">
        <v>0</v>
      </c>
      <c r="AB507">
        <v>532</v>
      </c>
    </row>
    <row r="508" spans="1:28" x14ac:dyDescent="0.3">
      <c r="A508" s="1">
        <v>0</v>
      </c>
      <c r="B508" s="3" t="s">
        <v>11</v>
      </c>
      <c r="C508" s="2">
        <v>18</v>
      </c>
      <c r="D508" s="10">
        <f>VLOOKUP(C508,t_label_text!$B$2:$D$28,3,FALSE)</f>
        <v>545.21214982688002</v>
      </c>
      <c r="E508" s="3" t="str">
        <f>VLOOKUP(C508,t_label_text!$B$2:$C$28,2,FALSE)</f>
        <v>18: Foreign Trade</v>
      </c>
      <c r="F508">
        <v>0.64700000000000002</v>
      </c>
      <c r="G508">
        <v>0.67700000000000005</v>
      </c>
      <c r="H508">
        <v>0.66200000000000003</v>
      </c>
      <c r="I508">
        <v>254</v>
      </c>
      <c r="J508">
        <v>0.64700000000000002</v>
      </c>
      <c r="K508">
        <v>0.67700000000000005</v>
      </c>
      <c r="L508">
        <v>0.66200000000000003</v>
      </c>
      <c r="M508" s="3">
        <f t="shared" si="46"/>
        <v>0</v>
      </c>
      <c r="N508" s="3">
        <f t="shared" si="46"/>
        <v>0</v>
      </c>
      <c r="O508" s="3">
        <f t="shared" si="46"/>
        <v>0</v>
      </c>
      <c r="P508">
        <v>0.77</v>
      </c>
      <c r="Q508">
        <v>0.77</v>
      </c>
      <c r="R508">
        <v>0.77</v>
      </c>
      <c r="S508">
        <v>0.83899999999999997</v>
      </c>
      <c r="T508">
        <v>0.83799999999999997</v>
      </c>
      <c r="U508">
        <v>0.83799999999999997</v>
      </c>
      <c r="V508">
        <v>0.83799999999999997</v>
      </c>
      <c r="W508">
        <f t="shared" si="47"/>
        <v>0</v>
      </c>
      <c r="X508">
        <v>0</v>
      </c>
      <c r="Y508">
        <v>0</v>
      </c>
      <c r="Z508" s="6">
        <v>0</v>
      </c>
      <c r="AA508" s="6">
        <v>0</v>
      </c>
      <c r="AB508">
        <v>172</v>
      </c>
    </row>
    <row r="509" spans="1:28" x14ac:dyDescent="0.3">
      <c r="A509" s="1">
        <v>0</v>
      </c>
      <c r="B509" s="3" t="s">
        <v>11</v>
      </c>
      <c r="C509" s="2">
        <v>19</v>
      </c>
      <c r="D509" s="10">
        <f>VLOOKUP(C509,t_label_text!$B$2:$D$28,3,FALSE)</f>
        <v>545.29257200606298</v>
      </c>
      <c r="E509" s="3" t="str">
        <f>VLOOKUP(C509,t_label_text!$B$2:$C$28,2,FALSE)</f>
        <v>19: International Affairs and Foreign Aid</v>
      </c>
      <c r="F509">
        <v>0.90400000000000003</v>
      </c>
      <c r="G509">
        <v>0.875</v>
      </c>
      <c r="H509">
        <v>0.88900000000000001</v>
      </c>
      <c r="I509">
        <v>6354</v>
      </c>
      <c r="J509">
        <v>0.90400000000000003</v>
      </c>
      <c r="K509">
        <v>0.875</v>
      </c>
      <c r="L509">
        <v>0.88900000000000001</v>
      </c>
      <c r="M509" s="3">
        <f t="shared" si="46"/>
        <v>0</v>
      </c>
      <c r="N509" s="3">
        <f t="shared" si="46"/>
        <v>0</v>
      </c>
      <c r="O509" s="3">
        <f t="shared" si="46"/>
        <v>0</v>
      </c>
      <c r="P509">
        <v>0.77</v>
      </c>
      <c r="Q509">
        <v>0.77</v>
      </c>
      <c r="R509">
        <v>0.77</v>
      </c>
      <c r="S509">
        <v>0.83899999999999997</v>
      </c>
      <c r="T509">
        <v>0.83799999999999997</v>
      </c>
      <c r="U509">
        <v>0.83799999999999997</v>
      </c>
      <c r="V509">
        <v>0.83799999999999997</v>
      </c>
      <c r="W509">
        <f t="shared" si="47"/>
        <v>0</v>
      </c>
      <c r="X509">
        <v>0</v>
      </c>
      <c r="Y509">
        <v>0</v>
      </c>
      <c r="Z509" s="6">
        <v>0</v>
      </c>
      <c r="AA509" s="6">
        <v>0</v>
      </c>
      <c r="AB509">
        <v>5558</v>
      </c>
    </row>
    <row r="510" spans="1:28" x14ac:dyDescent="0.3">
      <c r="A510" s="1">
        <v>0</v>
      </c>
      <c r="B510" s="3" t="s">
        <v>11</v>
      </c>
      <c r="C510" s="2">
        <v>20</v>
      </c>
      <c r="D510" s="10">
        <f>VLOOKUP(C510,t_label_text!$B$2:$D$28,3,FALSE)</f>
        <v>509.30111524163499</v>
      </c>
      <c r="E510" s="3" t="str">
        <f>VLOOKUP(C510,t_label_text!$B$2:$C$28,2,FALSE)</f>
        <v>20: Government Operations</v>
      </c>
      <c r="F510">
        <v>0.91500000000000004</v>
      </c>
      <c r="G510">
        <v>0.90100000000000002</v>
      </c>
      <c r="H510">
        <v>0.90800000000000003</v>
      </c>
      <c r="I510">
        <v>3958</v>
      </c>
      <c r="J510">
        <v>0.91500000000000004</v>
      </c>
      <c r="K510">
        <v>0.90100000000000002</v>
      </c>
      <c r="L510">
        <v>0.90800000000000003</v>
      </c>
      <c r="M510" s="3">
        <f t="shared" si="46"/>
        <v>0</v>
      </c>
      <c r="N510" s="3">
        <f t="shared" si="46"/>
        <v>0</v>
      </c>
      <c r="O510" s="3">
        <f t="shared" si="46"/>
        <v>0</v>
      </c>
      <c r="P510">
        <v>0.77</v>
      </c>
      <c r="Q510">
        <v>0.77</v>
      </c>
      <c r="R510">
        <v>0.77</v>
      </c>
      <c r="S510">
        <v>0.83899999999999997</v>
      </c>
      <c r="T510">
        <v>0.83799999999999997</v>
      </c>
      <c r="U510">
        <v>0.83799999999999997</v>
      </c>
      <c r="V510">
        <v>0.83799999999999997</v>
      </c>
      <c r="W510">
        <f t="shared" si="47"/>
        <v>0</v>
      </c>
      <c r="X510">
        <v>0</v>
      </c>
      <c r="Y510">
        <v>0</v>
      </c>
      <c r="Z510" s="6">
        <v>0</v>
      </c>
      <c r="AA510" s="6">
        <v>0</v>
      </c>
      <c r="AB510">
        <v>3565</v>
      </c>
    </row>
    <row r="511" spans="1:28" x14ac:dyDescent="0.3">
      <c r="A511" s="1">
        <v>0</v>
      </c>
      <c r="B511" s="3" t="s">
        <v>11</v>
      </c>
      <c r="C511" s="2">
        <v>21</v>
      </c>
      <c r="D511" s="10">
        <f>VLOOKUP(C511,t_label_text!$B$2:$D$28,3,FALSE)</f>
        <v>567.30909090908995</v>
      </c>
      <c r="E511" s="3" t="str">
        <f>VLOOKUP(C511,t_label_text!$B$2:$C$28,2,FALSE)</f>
        <v>21: Public Lands and Water Management</v>
      </c>
      <c r="F511">
        <v>0.54200000000000004</v>
      </c>
      <c r="G511">
        <v>0.60199999999999998</v>
      </c>
      <c r="H511">
        <v>0.56999999999999995</v>
      </c>
      <c r="I511">
        <v>269</v>
      </c>
      <c r="J511">
        <v>0.54200000000000004</v>
      </c>
      <c r="K511">
        <v>0.60199999999999998</v>
      </c>
      <c r="L511">
        <v>0.56999999999999995</v>
      </c>
      <c r="M511" s="3">
        <f t="shared" si="46"/>
        <v>0</v>
      </c>
      <c r="N511" s="3">
        <f t="shared" si="46"/>
        <v>0</v>
      </c>
      <c r="O511" s="3">
        <f t="shared" si="46"/>
        <v>0</v>
      </c>
      <c r="P511">
        <v>0.77</v>
      </c>
      <c r="Q511">
        <v>0.77</v>
      </c>
      <c r="R511">
        <v>0.77</v>
      </c>
      <c r="S511">
        <v>0.83899999999999997</v>
      </c>
      <c r="T511">
        <v>0.83799999999999997</v>
      </c>
      <c r="U511">
        <v>0.83799999999999997</v>
      </c>
      <c r="V511">
        <v>0.83799999999999997</v>
      </c>
      <c r="W511">
        <f t="shared" si="47"/>
        <v>0</v>
      </c>
      <c r="X511">
        <v>0</v>
      </c>
      <c r="Y511">
        <v>0</v>
      </c>
      <c r="Z511" s="6">
        <v>0</v>
      </c>
      <c r="AA511" s="6">
        <v>0</v>
      </c>
      <c r="AB511">
        <v>162</v>
      </c>
    </row>
    <row r="512" spans="1:28" x14ac:dyDescent="0.3">
      <c r="A512" s="1">
        <v>0</v>
      </c>
      <c r="B512" s="3" t="s">
        <v>11</v>
      </c>
      <c r="C512" s="2">
        <v>24</v>
      </c>
      <c r="D512" s="10">
        <f>VLOOKUP(C512,t_label_text!$B$2:$D$28,3,FALSE)</f>
        <v>394.93019197207599</v>
      </c>
      <c r="E512" s="3" t="str">
        <f>VLOOKUP(C512,t_label_text!$B$2:$C$28,2,FALSE)</f>
        <v>24: State and Local Government Administration</v>
      </c>
      <c r="F512">
        <v>0.83099999999999996</v>
      </c>
      <c r="G512">
        <v>0.83599999999999997</v>
      </c>
      <c r="H512">
        <v>0.83299999999999996</v>
      </c>
      <c r="I512">
        <v>715</v>
      </c>
      <c r="J512">
        <v>0.83099999999999996</v>
      </c>
      <c r="K512">
        <v>0.83599999999999997</v>
      </c>
      <c r="L512">
        <v>0.83299999999999996</v>
      </c>
      <c r="M512" s="3">
        <f t="shared" si="46"/>
        <v>0</v>
      </c>
      <c r="N512" s="3">
        <f t="shared" si="46"/>
        <v>0</v>
      </c>
      <c r="O512" s="3">
        <f t="shared" si="46"/>
        <v>0</v>
      </c>
      <c r="P512">
        <v>0.77</v>
      </c>
      <c r="Q512">
        <v>0.77</v>
      </c>
      <c r="R512">
        <v>0.77</v>
      </c>
      <c r="S512">
        <v>0.83899999999999997</v>
      </c>
      <c r="T512">
        <v>0.83799999999999997</v>
      </c>
      <c r="U512">
        <v>0.83799999999999997</v>
      </c>
      <c r="V512">
        <v>0.83799999999999997</v>
      </c>
      <c r="W512">
        <f t="shared" si="47"/>
        <v>0</v>
      </c>
      <c r="X512">
        <v>0</v>
      </c>
      <c r="Y512">
        <v>0</v>
      </c>
      <c r="Z512" s="6">
        <v>0</v>
      </c>
      <c r="AA512" s="6">
        <v>0</v>
      </c>
      <c r="AB512">
        <v>598</v>
      </c>
    </row>
    <row r="513" spans="1:28" x14ac:dyDescent="0.3">
      <c r="A513" s="1">
        <v>0</v>
      </c>
      <c r="B513" s="3" t="s">
        <v>11</v>
      </c>
      <c r="C513" s="2">
        <v>26</v>
      </c>
      <c r="D513" s="10">
        <f>VLOOKUP(C513,t_label_text!$B$2:$D$28,3,FALSE)</f>
        <v>446.52713178294499</v>
      </c>
      <c r="E513" s="3" t="str">
        <f>VLOOKUP(C513,t_label_text!$B$2:$C$28,2,FALSE)</f>
        <v>26: Weather and Natural Disasters</v>
      </c>
      <c r="F513">
        <v>0.84</v>
      </c>
      <c r="G513">
        <v>0.84299999999999997</v>
      </c>
      <c r="H513">
        <v>0.84099999999999997</v>
      </c>
      <c r="I513">
        <v>573</v>
      </c>
      <c r="J513">
        <v>0.84</v>
      </c>
      <c r="K513">
        <v>0.84299999999999997</v>
      </c>
      <c r="L513">
        <v>0.84099999999999997</v>
      </c>
      <c r="M513" s="3">
        <f t="shared" si="46"/>
        <v>0</v>
      </c>
      <c r="N513" s="3">
        <f t="shared" si="46"/>
        <v>0</v>
      </c>
      <c r="O513" s="3">
        <f t="shared" si="46"/>
        <v>0</v>
      </c>
      <c r="P513">
        <v>0.77</v>
      </c>
      <c r="Q513">
        <v>0.77</v>
      </c>
      <c r="R513">
        <v>0.77</v>
      </c>
      <c r="S513">
        <v>0.83899999999999997</v>
      </c>
      <c r="T513">
        <v>0.83799999999999997</v>
      </c>
      <c r="U513">
        <v>0.83799999999999997</v>
      </c>
      <c r="V513">
        <v>0.83799999999999997</v>
      </c>
      <c r="W513">
        <f t="shared" si="47"/>
        <v>0</v>
      </c>
      <c r="X513">
        <v>0</v>
      </c>
      <c r="Y513">
        <v>0</v>
      </c>
      <c r="Z513" s="6">
        <v>0</v>
      </c>
      <c r="AA513" s="6">
        <v>0</v>
      </c>
      <c r="AB513">
        <v>483</v>
      </c>
    </row>
    <row r="514" spans="1:28" x14ac:dyDescent="0.3">
      <c r="A514" s="1">
        <v>0</v>
      </c>
      <c r="B514" s="3" t="s">
        <v>11</v>
      </c>
      <c r="C514" s="2">
        <v>27</v>
      </c>
      <c r="D514" s="10">
        <f>VLOOKUP(C514,t_label_text!$B$2:$D$28,3,FALSE)</f>
        <v>438.84785435630602</v>
      </c>
      <c r="E514" s="3" t="str">
        <f>VLOOKUP(C514,t_label_text!$B$2:$C$28,2,FALSE)</f>
        <v>27: Fires</v>
      </c>
      <c r="F514">
        <v>0.74399999999999999</v>
      </c>
      <c r="G514">
        <v>0.69799999999999995</v>
      </c>
      <c r="H514">
        <v>0.72</v>
      </c>
      <c r="I514">
        <v>129</v>
      </c>
      <c r="J514">
        <v>0.74399999999999999</v>
      </c>
      <c r="K514">
        <v>0.69799999999999995</v>
      </c>
      <c r="L514">
        <v>0.72</v>
      </c>
      <c r="M514" s="3">
        <f t="shared" si="46"/>
        <v>0</v>
      </c>
      <c r="N514" s="3">
        <f t="shared" si="46"/>
        <v>0</v>
      </c>
      <c r="O514" s="3">
        <f t="shared" si="46"/>
        <v>0</v>
      </c>
      <c r="P514">
        <v>0.77</v>
      </c>
      <c r="Q514">
        <v>0.77</v>
      </c>
      <c r="R514">
        <v>0.77</v>
      </c>
      <c r="S514">
        <v>0.83899999999999997</v>
      </c>
      <c r="T514">
        <v>0.83799999999999997</v>
      </c>
      <c r="U514">
        <v>0.83799999999999997</v>
      </c>
      <c r="V514">
        <v>0.83799999999999997</v>
      </c>
      <c r="W514">
        <f t="shared" si="47"/>
        <v>0</v>
      </c>
      <c r="X514">
        <v>0</v>
      </c>
      <c r="Y514">
        <v>0</v>
      </c>
      <c r="Z514" s="6">
        <v>0</v>
      </c>
      <c r="AA514" s="6">
        <v>0</v>
      </c>
      <c r="AB514">
        <v>90</v>
      </c>
    </row>
    <row r="515" spans="1:28" x14ac:dyDescent="0.3">
      <c r="A515" s="1">
        <v>0</v>
      </c>
      <c r="B515" s="3" t="s">
        <v>11</v>
      </c>
      <c r="C515" s="2">
        <v>28</v>
      </c>
      <c r="D515" s="10">
        <f>VLOOKUP(C515,t_label_text!$B$2:$D$28,3,FALSE)</f>
        <v>344.85467399842798</v>
      </c>
      <c r="E515" s="3" t="str">
        <f>VLOOKUP(C515,t_label_text!$B$2:$C$28,2,FALSE)</f>
        <v>28: Arts and Entertainment</v>
      </c>
      <c r="F515">
        <v>0.72499999999999998</v>
      </c>
      <c r="G515">
        <v>0.72399999999999998</v>
      </c>
      <c r="H515">
        <v>0.72499999999999998</v>
      </c>
      <c r="I515">
        <v>769</v>
      </c>
      <c r="J515">
        <v>0.72499999999999998</v>
      </c>
      <c r="K515">
        <v>0.72399999999999998</v>
      </c>
      <c r="L515">
        <v>0.72499999999999998</v>
      </c>
      <c r="M515" s="3">
        <f t="shared" si="46"/>
        <v>0</v>
      </c>
      <c r="N515" s="3">
        <f t="shared" si="46"/>
        <v>0</v>
      </c>
      <c r="O515" s="3">
        <f t="shared" si="46"/>
        <v>0</v>
      </c>
      <c r="P515">
        <v>0.77</v>
      </c>
      <c r="Q515">
        <v>0.77</v>
      </c>
      <c r="R515">
        <v>0.77</v>
      </c>
      <c r="S515">
        <v>0.83899999999999997</v>
      </c>
      <c r="T515">
        <v>0.83799999999999997</v>
      </c>
      <c r="U515">
        <v>0.83799999999999997</v>
      </c>
      <c r="V515">
        <v>0.83799999999999997</v>
      </c>
      <c r="W515">
        <f t="shared" si="47"/>
        <v>0</v>
      </c>
      <c r="X515">
        <v>0</v>
      </c>
      <c r="Y515">
        <v>0</v>
      </c>
      <c r="Z515" s="6">
        <v>0</v>
      </c>
      <c r="AA515" s="6" t="s">
        <v>33</v>
      </c>
      <c r="AB515">
        <v>557</v>
      </c>
    </row>
    <row r="516" spans="1:28" x14ac:dyDescent="0.3">
      <c r="A516" s="1">
        <v>0</v>
      </c>
      <c r="B516" s="3" t="s">
        <v>11</v>
      </c>
      <c r="C516" s="2">
        <v>29</v>
      </c>
      <c r="D516" s="10">
        <f>VLOOKUP(C516,t_label_text!$B$2:$D$28,3,FALSE)</f>
        <v>493.52985074626798</v>
      </c>
      <c r="E516" s="3" t="str">
        <f>VLOOKUP(C516,t_label_text!$B$2:$C$28,2,FALSE)</f>
        <v>29: Sports and Recreation</v>
      </c>
      <c r="F516">
        <v>0.92</v>
      </c>
      <c r="G516">
        <v>0.93500000000000005</v>
      </c>
      <c r="H516">
        <v>0.92800000000000005</v>
      </c>
      <c r="I516">
        <v>1273</v>
      </c>
      <c r="J516">
        <v>0.92</v>
      </c>
      <c r="K516">
        <v>0.93500000000000005</v>
      </c>
      <c r="L516">
        <v>0.92800000000000005</v>
      </c>
      <c r="M516" s="3">
        <f t="shared" si="46"/>
        <v>0</v>
      </c>
      <c r="N516" s="3">
        <f t="shared" si="46"/>
        <v>0</v>
      </c>
      <c r="O516" s="3">
        <f t="shared" si="46"/>
        <v>0</v>
      </c>
      <c r="P516">
        <v>0.77</v>
      </c>
      <c r="Q516">
        <v>0.77</v>
      </c>
      <c r="R516">
        <v>0.77</v>
      </c>
      <c r="S516">
        <v>0.83899999999999997</v>
      </c>
      <c r="T516">
        <v>0.83799999999999997</v>
      </c>
      <c r="U516">
        <v>0.83799999999999997</v>
      </c>
      <c r="V516">
        <v>0.83799999999999997</v>
      </c>
      <c r="W516">
        <f t="shared" si="47"/>
        <v>0</v>
      </c>
      <c r="X516">
        <v>0</v>
      </c>
      <c r="Y516">
        <v>0</v>
      </c>
      <c r="Z516" s="6">
        <v>0</v>
      </c>
      <c r="AA516" s="6" t="s">
        <v>34</v>
      </c>
      <c r="AB516">
        <v>1190</v>
      </c>
    </row>
    <row r="517" spans="1:28" x14ac:dyDescent="0.3">
      <c r="A517" s="1">
        <v>0</v>
      </c>
      <c r="B517" s="3" t="s">
        <v>11</v>
      </c>
      <c r="C517" s="2">
        <v>30</v>
      </c>
      <c r="D517" s="10">
        <f>VLOOKUP(C517,t_label_text!$B$2:$D$28,3,FALSE)</f>
        <v>503.80547112462</v>
      </c>
      <c r="E517" s="3" t="str">
        <f>VLOOKUP(C517,t_label_text!$B$2:$C$28,2,FALSE)</f>
        <v>30: Death Notices</v>
      </c>
      <c r="F517">
        <v>0.84099999999999997</v>
      </c>
      <c r="G517">
        <v>0.85099999999999998</v>
      </c>
      <c r="H517">
        <v>0.84599999999999997</v>
      </c>
      <c r="I517">
        <v>268</v>
      </c>
      <c r="J517">
        <v>0.84099999999999997</v>
      </c>
      <c r="K517">
        <v>0.85099999999999998</v>
      </c>
      <c r="L517">
        <v>0.84599999999999997</v>
      </c>
      <c r="M517" s="3">
        <f t="shared" ref="M517:O580" si="48">F517-J517</f>
        <v>0</v>
      </c>
      <c r="N517" s="3">
        <f t="shared" si="48"/>
        <v>0</v>
      </c>
      <c r="O517" s="3">
        <f t="shared" si="48"/>
        <v>0</v>
      </c>
      <c r="P517">
        <v>0.77</v>
      </c>
      <c r="Q517">
        <v>0.77</v>
      </c>
      <c r="R517">
        <v>0.77</v>
      </c>
      <c r="S517">
        <v>0.83899999999999997</v>
      </c>
      <c r="T517">
        <v>0.83799999999999997</v>
      </c>
      <c r="U517">
        <v>0.83799999999999997</v>
      </c>
      <c r="V517">
        <v>0.83799999999999997</v>
      </c>
      <c r="W517">
        <f t="shared" si="47"/>
        <v>0</v>
      </c>
      <c r="X517">
        <v>0</v>
      </c>
      <c r="Y517">
        <v>0</v>
      </c>
      <c r="Z517" s="6">
        <v>0</v>
      </c>
      <c r="AA517" s="6" t="s">
        <v>35</v>
      </c>
      <c r="AB517">
        <v>228</v>
      </c>
    </row>
    <row r="518" spans="1:28" x14ac:dyDescent="0.3">
      <c r="A518" s="1">
        <v>0</v>
      </c>
      <c r="B518" s="3" t="s">
        <v>11</v>
      </c>
      <c r="C518" s="2">
        <v>31</v>
      </c>
      <c r="D518" s="10">
        <f>VLOOKUP(C518,t_label_text!$B$2:$D$28,3,FALSE)</f>
        <v>399.79069767441803</v>
      </c>
      <c r="E518" s="3" t="str">
        <f>VLOOKUP(C518,t_label_text!$B$2:$C$28,2,FALSE)</f>
        <v>31: Churches and Religion</v>
      </c>
      <c r="F518">
        <v>0.73899999999999999</v>
      </c>
      <c r="G518">
        <v>0.73299999999999998</v>
      </c>
      <c r="H518">
        <v>0.73599999999999999</v>
      </c>
      <c r="I518">
        <v>329</v>
      </c>
      <c r="J518">
        <v>0.73899999999999999</v>
      </c>
      <c r="K518">
        <v>0.73299999999999998</v>
      </c>
      <c r="L518">
        <v>0.73599999999999999</v>
      </c>
      <c r="M518" s="3">
        <f t="shared" si="48"/>
        <v>0</v>
      </c>
      <c r="N518" s="3">
        <f t="shared" si="48"/>
        <v>0</v>
      </c>
      <c r="O518" s="3">
        <f t="shared" si="48"/>
        <v>0</v>
      </c>
      <c r="P518">
        <v>0.77</v>
      </c>
      <c r="Q518">
        <v>0.77</v>
      </c>
      <c r="R518">
        <v>0.77</v>
      </c>
      <c r="S518">
        <v>0.83899999999999997</v>
      </c>
      <c r="T518">
        <v>0.83799999999999997</v>
      </c>
      <c r="U518">
        <v>0.83799999999999997</v>
      </c>
      <c r="V518">
        <v>0.83799999999999997</v>
      </c>
      <c r="W518">
        <f t="shared" si="47"/>
        <v>0</v>
      </c>
      <c r="X518">
        <v>0</v>
      </c>
      <c r="Y518">
        <v>0</v>
      </c>
      <c r="Z518" s="6">
        <v>0</v>
      </c>
      <c r="AA518" s="6" t="s">
        <v>50</v>
      </c>
      <c r="AB518">
        <v>241</v>
      </c>
    </row>
    <row r="519" spans="1:28" x14ac:dyDescent="0.3">
      <c r="A519" s="3">
        <v>1</v>
      </c>
      <c r="B519" s="3" t="s">
        <v>11</v>
      </c>
      <c r="C519" s="3">
        <v>0</v>
      </c>
      <c r="D519" s="10">
        <f>VLOOKUP(C519,t_label_text!$B$2:$D$28,3,FALSE)</f>
        <v>538.511410788381</v>
      </c>
      <c r="E519" s="3" t="str">
        <f>VLOOKUP(C519,t_label_text!$B$2:$C$28,2,FALSE)</f>
        <v>0: Other, Miscellaneous, and Human Interest</v>
      </c>
      <c r="F519" s="3">
        <v>0.30199999999999999</v>
      </c>
      <c r="G519" s="3">
        <v>0.186</v>
      </c>
      <c r="H519" s="3">
        <v>0.23</v>
      </c>
      <c r="I519" s="3">
        <v>172</v>
      </c>
      <c r="J519" s="3">
        <v>0.32700000000000001</v>
      </c>
      <c r="K519" s="3">
        <v>0.27900000000000003</v>
      </c>
      <c r="L519" s="3">
        <v>0.30099999999999999</v>
      </c>
      <c r="M519" s="3">
        <f t="shared" si="48"/>
        <v>-2.5000000000000022E-2</v>
      </c>
      <c r="N519" s="3">
        <f t="shared" si="48"/>
        <v>-9.3000000000000027E-2</v>
      </c>
      <c r="O519" s="3">
        <f t="shared" si="48"/>
        <v>-7.099999999999998E-2</v>
      </c>
      <c r="P519">
        <v>0.76800000000000002</v>
      </c>
      <c r="Q519">
        <v>0.76600000000000001</v>
      </c>
      <c r="R519">
        <v>0.76600000000000001</v>
      </c>
      <c r="S519">
        <v>0.83699999999999997</v>
      </c>
      <c r="T519">
        <v>0.83699999999999997</v>
      </c>
      <c r="U519">
        <v>0.83699999999999997</v>
      </c>
      <c r="V519">
        <v>0.83699999999999997</v>
      </c>
      <c r="W519">
        <f t="shared" si="47"/>
        <v>-1.0000000000000009E-3</v>
      </c>
      <c r="X519" s="6" t="s">
        <v>83</v>
      </c>
      <c r="Y519" s="6" t="str">
        <f t="shared" ref="Y519:Y582" si="49">MID(X519, SEARCH("=", X519)+1, SEARCH("_", X519) - SEARCH("=", X519) -1)</f>
        <v>0.05</v>
      </c>
      <c r="Z519" t="str">
        <f t="shared" ref="Z519:Z582" si="50">_xlfn.TEXTAFTER(X519,"_")</f>
        <v>swap</v>
      </c>
      <c r="AA519" t="s">
        <v>55</v>
      </c>
    </row>
    <row r="520" spans="1:28" x14ac:dyDescent="0.3">
      <c r="A520" s="1">
        <v>1</v>
      </c>
      <c r="B520" s="3" t="s">
        <v>11</v>
      </c>
      <c r="C520" s="2">
        <v>1</v>
      </c>
      <c r="D520" s="10">
        <f>VLOOKUP(C520,t_label_text!$B$2:$D$28,3,FALSE)</f>
        <v>567.49343544857697</v>
      </c>
      <c r="E520" s="3" t="str">
        <f>VLOOKUP(C520,t_label_text!$B$2:$C$28,2,FALSE)</f>
        <v>1: Macroeconomics</v>
      </c>
      <c r="F520">
        <v>0.85799999999999998</v>
      </c>
      <c r="G520">
        <v>0.82899999999999996</v>
      </c>
      <c r="H520">
        <v>0.84299999999999997</v>
      </c>
      <c r="I520">
        <v>964</v>
      </c>
      <c r="J520">
        <v>0.84299999999999997</v>
      </c>
      <c r="K520">
        <v>0.84299999999999997</v>
      </c>
      <c r="L520">
        <v>0.84299999999999997</v>
      </c>
      <c r="M520" s="3">
        <f t="shared" si="48"/>
        <v>1.5000000000000013E-2</v>
      </c>
      <c r="N520" s="3">
        <f t="shared" si="48"/>
        <v>-1.4000000000000012E-2</v>
      </c>
      <c r="O520" s="3">
        <f t="shared" si="48"/>
        <v>0</v>
      </c>
      <c r="P520">
        <v>0.76800000000000002</v>
      </c>
      <c r="Q520">
        <v>0.76600000000000001</v>
      </c>
      <c r="R520">
        <v>0.76600000000000001</v>
      </c>
      <c r="S520">
        <v>0.83699999999999997</v>
      </c>
      <c r="T520">
        <v>0.83699999999999997</v>
      </c>
      <c r="U520">
        <v>0.83699999999999997</v>
      </c>
      <c r="V520">
        <v>0.83699999999999997</v>
      </c>
      <c r="W520">
        <f t="shared" si="47"/>
        <v>-1.0000000000000009E-3</v>
      </c>
      <c r="X520" s="6" t="s">
        <v>83</v>
      </c>
      <c r="Y520" s="6" t="str">
        <f t="shared" si="49"/>
        <v>0.05</v>
      </c>
      <c r="Z520" t="str">
        <f>Z524</f>
        <v>swap</v>
      </c>
      <c r="AA520" t="s">
        <v>55</v>
      </c>
    </row>
    <row r="521" spans="1:28" x14ac:dyDescent="0.3">
      <c r="A521" s="1">
        <v>1</v>
      </c>
      <c r="B521" s="3" t="s">
        <v>11</v>
      </c>
      <c r="C521" s="2">
        <v>2</v>
      </c>
      <c r="D521" s="10">
        <f>VLOOKUP(C521,t_label_text!$B$2:$D$28,3,FALSE)</f>
        <v>576.32740411339603</v>
      </c>
      <c r="E521" s="3" t="str">
        <f>VLOOKUP(C521,t_label_text!$B$2:$C$28,2,FALSE)</f>
        <v>2: Civil Rights, Minority Issues, and Civil Liberties</v>
      </c>
      <c r="F521">
        <v>0.75</v>
      </c>
      <c r="G521">
        <v>0.67800000000000005</v>
      </c>
      <c r="H521">
        <v>0.71199999999999997</v>
      </c>
      <c r="I521">
        <v>914</v>
      </c>
      <c r="J521">
        <v>0.73899999999999999</v>
      </c>
      <c r="K521">
        <v>0.72199999999999998</v>
      </c>
      <c r="L521">
        <v>0.73</v>
      </c>
      <c r="M521" s="3">
        <f t="shared" si="48"/>
        <v>1.100000000000001E-2</v>
      </c>
      <c r="N521" s="3">
        <f t="shared" si="48"/>
        <v>-4.3999999999999928E-2</v>
      </c>
      <c r="O521" s="3">
        <f t="shared" si="48"/>
        <v>-1.8000000000000016E-2</v>
      </c>
      <c r="P521">
        <v>0.76800000000000002</v>
      </c>
      <c r="Q521">
        <v>0.76600000000000001</v>
      </c>
      <c r="R521">
        <v>0.76600000000000001</v>
      </c>
      <c r="S521">
        <v>0.83699999999999997</v>
      </c>
      <c r="T521">
        <v>0.83699999999999997</v>
      </c>
      <c r="U521">
        <v>0.83699999999999997</v>
      </c>
      <c r="V521">
        <v>0.83699999999999997</v>
      </c>
      <c r="W521">
        <f t="shared" si="47"/>
        <v>-1.0000000000000009E-3</v>
      </c>
      <c r="X521" s="6" t="s">
        <v>83</v>
      </c>
      <c r="Y521" s="6" t="str">
        <f t="shared" si="49"/>
        <v>0.05</v>
      </c>
      <c r="Z521" t="str">
        <f>_xlfn.TEXTAFTER(X521,"_")</f>
        <v>swap</v>
      </c>
      <c r="AA521" t="s">
        <v>55</v>
      </c>
    </row>
    <row r="522" spans="1:28" x14ac:dyDescent="0.3">
      <c r="A522" s="1">
        <v>1</v>
      </c>
      <c r="B522" s="3" t="s">
        <v>11</v>
      </c>
      <c r="C522" s="2">
        <v>3</v>
      </c>
      <c r="D522" s="10">
        <f>VLOOKUP(C522,t_label_text!$B$2:$D$28,3,FALSE)</f>
        <v>578.27380952380895</v>
      </c>
      <c r="E522" s="3" t="str">
        <f>VLOOKUP(C522,t_label_text!$B$2:$C$28,2,FALSE)</f>
        <v>3: Health</v>
      </c>
      <c r="F522">
        <v>0.879</v>
      </c>
      <c r="G522">
        <v>0.88200000000000001</v>
      </c>
      <c r="H522">
        <v>0.88</v>
      </c>
      <c r="I522">
        <v>1799</v>
      </c>
      <c r="J522">
        <v>0.88600000000000001</v>
      </c>
      <c r="K522">
        <v>0.873</v>
      </c>
      <c r="L522">
        <v>0.879</v>
      </c>
      <c r="M522" s="3">
        <f t="shared" si="48"/>
        <v>-7.0000000000000062E-3</v>
      </c>
      <c r="N522" s="3">
        <f t="shared" si="48"/>
        <v>9.000000000000008E-3</v>
      </c>
      <c r="O522" s="3">
        <f t="shared" si="48"/>
        <v>1.0000000000000009E-3</v>
      </c>
      <c r="P522">
        <v>0.76800000000000002</v>
      </c>
      <c r="Q522">
        <v>0.76600000000000001</v>
      </c>
      <c r="R522">
        <v>0.76600000000000001</v>
      </c>
      <c r="S522">
        <v>0.83699999999999997</v>
      </c>
      <c r="T522">
        <v>0.83699999999999997</v>
      </c>
      <c r="U522">
        <v>0.83699999999999997</v>
      </c>
      <c r="V522">
        <v>0.83699999999999997</v>
      </c>
      <c r="W522">
        <f t="shared" si="47"/>
        <v>-1.0000000000000009E-3</v>
      </c>
      <c r="X522" s="6" t="s">
        <v>83</v>
      </c>
      <c r="Y522" s="6" t="str">
        <f t="shared" si="49"/>
        <v>0.05</v>
      </c>
      <c r="Z522" t="str">
        <f t="shared" si="50"/>
        <v>swap</v>
      </c>
      <c r="AA522" t="s">
        <v>55</v>
      </c>
    </row>
    <row r="523" spans="1:28" x14ac:dyDescent="0.3">
      <c r="A523" s="1">
        <v>1</v>
      </c>
      <c r="B523" s="3" t="s">
        <v>11</v>
      </c>
      <c r="C523" s="2">
        <v>4</v>
      </c>
      <c r="D523" s="10">
        <f>VLOOKUP(C523,t_label_text!$B$2:$D$28,3,FALSE)</f>
        <v>570.42590120160196</v>
      </c>
      <c r="E523" s="3" t="str">
        <f>VLOOKUP(C523,t_label_text!$B$2:$C$28,2,FALSE)</f>
        <v>4: Agriculture</v>
      </c>
      <c r="F523">
        <v>0.75</v>
      </c>
      <c r="G523">
        <v>0.78600000000000003</v>
      </c>
      <c r="H523">
        <v>0.76700000000000002</v>
      </c>
      <c r="I523">
        <v>168</v>
      </c>
      <c r="J523">
        <v>0.80600000000000005</v>
      </c>
      <c r="K523">
        <v>0.81499999999999995</v>
      </c>
      <c r="L523">
        <v>0.81100000000000005</v>
      </c>
      <c r="M523" s="3">
        <f t="shared" si="48"/>
        <v>-5.600000000000005E-2</v>
      </c>
      <c r="N523" s="3">
        <f t="shared" si="48"/>
        <v>-2.8999999999999915E-2</v>
      </c>
      <c r="O523" s="3">
        <f t="shared" si="48"/>
        <v>-4.4000000000000039E-2</v>
      </c>
      <c r="P523">
        <v>0.76800000000000002</v>
      </c>
      <c r="Q523">
        <v>0.76600000000000001</v>
      </c>
      <c r="R523">
        <v>0.76600000000000001</v>
      </c>
      <c r="S523">
        <v>0.83699999999999997</v>
      </c>
      <c r="T523">
        <v>0.83699999999999997</v>
      </c>
      <c r="U523">
        <v>0.83699999999999997</v>
      </c>
      <c r="V523">
        <v>0.83699999999999997</v>
      </c>
      <c r="W523">
        <f t="shared" si="47"/>
        <v>-1.0000000000000009E-3</v>
      </c>
      <c r="X523" s="6" t="s">
        <v>83</v>
      </c>
      <c r="Y523" s="6" t="str">
        <f t="shared" si="49"/>
        <v>0.05</v>
      </c>
      <c r="Z523" t="str">
        <f t="shared" si="50"/>
        <v>swap</v>
      </c>
      <c r="AA523" t="s">
        <v>55</v>
      </c>
    </row>
    <row r="524" spans="1:28" x14ac:dyDescent="0.3">
      <c r="A524" s="1">
        <v>1</v>
      </c>
      <c r="B524" s="3" t="s">
        <v>11</v>
      </c>
      <c r="C524" s="2">
        <v>5</v>
      </c>
      <c r="D524" s="10">
        <f>VLOOKUP(C524,t_label_text!$B$2:$D$28,3,FALSE)</f>
        <v>574.38925438596402</v>
      </c>
      <c r="E524" s="3" t="str">
        <f>VLOOKUP(C524,t_label_text!$B$2:$C$28,2,FALSE)</f>
        <v>5: Labor and Employment</v>
      </c>
      <c r="F524">
        <v>0.72499999999999998</v>
      </c>
      <c r="G524">
        <v>0.753</v>
      </c>
      <c r="H524">
        <v>0.73899999999999999</v>
      </c>
      <c r="I524">
        <v>749</v>
      </c>
      <c r="J524">
        <v>0.71699999999999997</v>
      </c>
      <c r="K524">
        <v>0.78900000000000003</v>
      </c>
      <c r="L524">
        <v>0.751</v>
      </c>
      <c r="M524" s="3">
        <f t="shared" si="48"/>
        <v>8.0000000000000071E-3</v>
      </c>
      <c r="N524" s="3">
        <f t="shared" si="48"/>
        <v>-3.6000000000000032E-2</v>
      </c>
      <c r="O524" s="3">
        <f t="shared" si="48"/>
        <v>-1.2000000000000011E-2</v>
      </c>
      <c r="P524">
        <v>0.76800000000000002</v>
      </c>
      <c r="Q524">
        <v>0.76600000000000001</v>
      </c>
      <c r="R524">
        <v>0.76600000000000001</v>
      </c>
      <c r="S524">
        <v>0.83699999999999997</v>
      </c>
      <c r="T524">
        <v>0.83699999999999997</v>
      </c>
      <c r="U524">
        <v>0.83699999999999997</v>
      </c>
      <c r="V524">
        <v>0.83699999999999997</v>
      </c>
      <c r="W524">
        <f t="shared" si="47"/>
        <v>-1.0000000000000009E-3</v>
      </c>
      <c r="X524" s="6" t="s">
        <v>83</v>
      </c>
      <c r="Y524" s="6" t="str">
        <f t="shared" si="49"/>
        <v>0.05</v>
      </c>
      <c r="Z524" t="str">
        <f t="shared" si="50"/>
        <v>swap</v>
      </c>
      <c r="AA524" t="s">
        <v>55</v>
      </c>
    </row>
    <row r="525" spans="1:28" x14ac:dyDescent="0.3">
      <c r="A525" s="1">
        <v>1</v>
      </c>
      <c r="B525" s="3" t="s">
        <v>11</v>
      </c>
      <c r="C525" s="2">
        <v>6</v>
      </c>
      <c r="D525" s="10">
        <f>VLOOKUP(C525,t_label_text!$B$2:$D$28,3,FALSE)</f>
        <v>564.70056497175096</v>
      </c>
      <c r="E525" s="3" t="str">
        <f>VLOOKUP(C525,t_label_text!$B$2:$C$28,2,FALSE)</f>
        <v>6: Education</v>
      </c>
      <c r="F525">
        <v>0.874</v>
      </c>
      <c r="G525">
        <v>0.91300000000000003</v>
      </c>
      <c r="H525">
        <v>0.89300000000000002</v>
      </c>
      <c r="I525">
        <v>912</v>
      </c>
      <c r="J525">
        <v>0.878</v>
      </c>
      <c r="K525">
        <v>0.90800000000000003</v>
      </c>
      <c r="L525">
        <v>0.89300000000000002</v>
      </c>
      <c r="M525" s="3">
        <f t="shared" si="48"/>
        <v>-4.0000000000000036E-3</v>
      </c>
      <c r="N525" s="3">
        <f t="shared" si="48"/>
        <v>5.0000000000000044E-3</v>
      </c>
      <c r="O525" s="3">
        <f t="shared" si="48"/>
        <v>0</v>
      </c>
      <c r="P525">
        <v>0.76800000000000002</v>
      </c>
      <c r="Q525">
        <v>0.76600000000000001</v>
      </c>
      <c r="R525">
        <v>0.76600000000000001</v>
      </c>
      <c r="S525">
        <v>0.83699999999999997</v>
      </c>
      <c r="T525">
        <v>0.83699999999999997</v>
      </c>
      <c r="U525">
        <v>0.83699999999999997</v>
      </c>
      <c r="V525">
        <v>0.83699999999999997</v>
      </c>
      <c r="W525">
        <f t="shared" si="47"/>
        <v>-1.0000000000000009E-3</v>
      </c>
      <c r="X525" s="6" t="s">
        <v>83</v>
      </c>
      <c r="Y525" s="6" t="str">
        <f t="shared" si="49"/>
        <v>0.05</v>
      </c>
      <c r="Z525" t="str">
        <f t="shared" si="50"/>
        <v>swap</v>
      </c>
      <c r="AA525" t="s">
        <v>55</v>
      </c>
    </row>
    <row r="526" spans="1:28" x14ac:dyDescent="0.3">
      <c r="A526" s="1">
        <v>1</v>
      </c>
      <c r="B526" s="3" t="s">
        <v>11</v>
      </c>
      <c r="C526" s="2">
        <v>7</v>
      </c>
      <c r="D526" s="10">
        <f>VLOOKUP(C526,t_label_text!$B$2:$D$28,3,FALSE)</f>
        <v>565.923076923076</v>
      </c>
      <c r="E526" s="3" t="str">
        <f>VLOOKUP(C526,t_label_text!$B$2:$C$28,2,FALSE)</f>
        <v>7: Environment</v>
      </c>
      <c r="F526">
        <v>0.76600000000000001</v>
      </c>
      <c r="G526">
        <v>0.749</v>
      </c>
      <c r="H526">
        <v>0.75700000000000001</v>
      </c>
      <c r="I526">
        <v>354</v>
      </c>
      <c r="J526">
        <v>0.75</v>
      </c>
      <c r="K526">
        <v>0.746</v>
      </c>
      <c r="L526">
        <v>0.748</v>
      </c>
      <c r="M526" s="3">
        <f t="shared" si="48"/>
        <v>1.6000000000000014E-2</v>
      </c>
      <c r="N526" s="3">
        <f t="shared" si="48"/>
        <v>3.0000000000000027E-3</v>
      </c>
      <c r="O526" s="3">
        <f t="shared" si="48"/>
        <v>9.000000000000008E-3</v>
      </c>
      <c r="P526">
        <v>0.76800000000000002</v>
      </c>
      <c r="Q526">
        <v>0.76600000000000001</v>
      </c>
      <c r="R526">
        <v>0.76600000000000001</v>
      </c>
      <c r="S526">
        <v>0.83699999999999997</v>
      </c>
      <c r="T526">
        <v>0.83699999999999997</v>
      </c>
      <c r="U526">
        <v>0.83699999999999997</v>
      </c>
      <c r="V526">
        <v>0.83699999999999997</v>
      </c>
      <c r="W526">
        <f t="shared" si="47"/>
        <v>-1.0000000000000009E-3</v>
      </c>
      <c r="X526" s="6" t="s">
        <v>83</v>
      </c>
      <c r="Y526" s="6" t="str">
        <f t="shared" si="49"/>
        <v>0.05</v>
      </c>
      <c r="Z526" t="str">
        <f t="shared" si="50"/>
        <v>swap</v>
      </c>
      <c r="AA526" t="s">
        <v>55</v>
      </c>
    </row>
    <row r="527" spans="1:28" x14ac:dyDescent="0.3">
      <c r="A527" s="1">
        <v>1</v>
      </c>
      <c r="B527" s="3" t="s">
        <v>11</v>
      </c>
      <c r="C527" s="2">
        <v>8</v>
      </c>
      <c r="D527" s="10">
        <f>VLOOKUP(C527,t_label_text!$B$2:$D$28,3,FALSE)</f>
        <v>543.63973063973003</v>
      </c>
      <c r="E527" s="3" t="str">
        <f>VLOOKUP(C527,t_label_text!$B$2:$C$28,2,FALSE)</f>
        <v>8: Energy</v>
      </c>
      <c r="F527">
        <v>0.85399999999999998</v>
      </c>
      <c r="G527">
        <v>0.88</v>
      </c>
      <c r="H527">
        <v>0.86699999999999999</v>
      </c>
      <c r="I527">
        <v>299</v>
      </c>
      <c r="J527">
        <v>0.85199999999999998</v>
      </c>
      <c r="K527">
        <v>0.84599999999999997</v>
      </c>
      <c r="L527">
        <v>0.84899999999999998</v>
      </c>
      <c r="M527" s="3">
        <f t="shared" si="48"/>
        <v>2.0000000000000018E-3</v>
      </c>
      <c r="N527" s="3">
        <f t="shared" si="48"/>
        <v>3.400000000000003E-2</v>
      </c>
      <c r="O527" s="3">
        <f t="shared" si="48"/>
        <v>1.8000000000000016E-2</v>
      </c>
      <c r="P527">
        <v>0.76800000000000002</v>
      </c>
      <c r="Q527">
        <v>0.76600000000000001</v>
      </c>
      <c r="R527">
        <v>0.76600000000000001</v>
      </c>
      <c r="S527">
        <v>0.83699999999999997</v>
      </c>
      <c r="T527">
        <v>0.83699999999999997</v>
      </c>
      <c r="U527">
        <v>0.83699999999999997</v>
      </c>
      <c r="V527">
        <v>0.83699999999999997</v>
      </c>
      <c r="W527">
        <f t="shared" si="47"/>
        <v>-1.0000000000000009E-3</v>
      </c>
      <c r="X527" s="6" t="s">
        <v>83</v>
      </c>
      <c r="Y527" s="6" t="str">
        <f t="shared" si="49"/>
        <v>0.05</v>
      </c>
      <c r="Z527" t="str">
        <f t="shared" si="50"/>
        <v>swap</v>
      </c>
      <c r="AA527" t="s">
        <v>55</v>
      </c>
    </row>
    <row r="528" spans="1:28" x14ac:dyDescent="0.3">
      <c r="A528" s="1">
        <v>1</v>
      </c>
      <c r="B528" s="3" t="s">
        <v>11</v>
      </c>
      <c r="C528" s="2">
        <v>10</v>
      </c>
      <c r="D528" s="10">
        <f>VLOOKUP(C528,t_label_text!$B$2:$D$28,3,FALSE)</f>
        <v>575.12643678160896</v>
      </c>
      <c r="E528" s="3" t="str">
        <f>VLOOKUP(C528,t_label_text!$B$2:$C$28,2,FALSE)</f>
        <v>10: Transportation</v>
      </c>
      <c r="F528">
        <v>0.77100000000000002</v>
      </c>
      <c r="G528">
        <v>0.80500000000000005</v>
      </c>
      <c r="H528">
        <v>0.78700000000000003</v>
      </c>
      <c r="I528">
        <v>594</v>
      </c>
      <c r="J528">
        <v>0.752</v>
      </c>
      <c r="K528">
        <v>0.80500000000000005</v>
      </c>
      <c r="L528">
        <v>0.77700000000000002</v>
      </c>
      <c r="M528" s="3">
        <f t="shared" si="48"/>
        <v>1.9000000000000017E-2</v>
      </c>
      <c r="N528" s="3">
        <f t="shared" si="48"/>
        <v>0</v>
      </c>
      <c r="O528" s="3">
        <f t="shared" si="48"/>
        <v>1.0000000000000009E-2</v>
      </c>
      <c r="P528">
        <v>0.76800000000000002</v>
      </c>
      <c r="Q528">
        <v>0.76600000000000001</v>
      </c>
      <c r="R528">
        <v>0.76600000000000001</v>
      </c>
      <c r="S528">
        <v>0.83699999999999997</v>
      </c>
      <c r="T528">
        <v>0.83699999999999997</v>
      </c>
      <c r="U528">
        <v>0.83699999999999997</v>
      </c>
      <c r="V528">
        <v>0.83699999999999997</v>
      </c>
      <c r="W528">
        <f t="shared" si="47"/>
        <v>-1.0000000000000009E-3</v>
      </c>
      <c r="X528" s="6" t="s">
        <v>83</v>
      </c>
      <c r="Y528" s="6" t="str">
        <f t="shared" si="49"/>
        <v>0.05</v>
      </c>
      <c r="Z528" t="str">
        <f t="shared" si="50"/>
        <v>swap</v>
      </c>
      <c r="AA528" t="s">
        <v>55</v>
      </c>
    </row>
    <row r="529" spans="1:27" x14ac:dyDescent="0.3">
      <c r="A529" s="1">
        <v>1</v>
      </c>
      <c r="B529" s="3" t="s">
        <v>11</v>
      </c>
      <c r="C529" s="2">
        <v>12</v>
      </c>
      <c r="D529" s="10">
        <f>VLOOKUP(C529,t_label_text!$B$2:$D$28,3,FALSE)</f>
        <v>558.20512820512795</v>
      </c>
      <c r="E529" s="3" t="str">
        <f>VLOOKUP(C529,t_label_text!$B$2:$C$28,2,FALSE)</f>
        <v>12: Law, Crime, and Family Issues</v>
      </c>
      <c r="F529">
        <v>0.84</v>
      </c>
      <c r="G529">
        <v>0.80100000000000005</v>
      </c>
      <c r="H529">
        <v>0.82</v>
      </c>
      <c r="I529">
        <v>2088</v>
      </c>
      <c r="J529">
        <v>0.80500000000000005</v>
      </c>
      <c r="K529">
        <v>0.82199999999999995</v>
      </c>
      <c r="L529">
        <v>0.81399999999999995</v>
      </c>
      <c r="M529" s="3">
        <f t="shared" si="48"/>
        <v>3.499999999999992E-2</v>
      </c>
      <c r="N529" s="3">
        <f t="shared" si="48"/>
        <v>-2.0999999999999908E-2</v>
      </c>
      <c r="O529" s="3">
        <f t="shared" si="48"/>
        <v>6.0000000000000053E-3</v>
      </c>
      <c r="P529">
        <v>0.76800000000000002</v>
      </c>
      <c r="Q529">
        <v>0.76600000000000001</v>
      </c>
      <c r="R529">
        <v>0.76600000000000001</v>
      </c>
      <c r="S529">
        <v>0.83699999999999997</v>
      </c>
      <c r="T529">
        <v>0.83699999999999997</v>
      </c>
      <c r="U529">
        <v>0.83699999999999997</v>
      </c>
      <c r="V529">
        <v>0.83699999999999997</v>
      </c>
      <c r="W529">
        <f t="shared" si="47"/>
        <v>-1.0000000000000009E-3</v>
      </c>
      <c r="X529" s="6" t="s">
        <v>83</v>
      </c>
      <c r="Y529" s="6" t="str">
        <f t="shared" si="49"/>
        <v>0.05</v>
      </c>
      <c r="Z529" t="str">
        <f t="shared" si="50"/>
        <v>swap</v>
      </c>
      <c r="AA529" t="s">
        <v>55</v>
      </c>
    </row>
    <row r="530" spans="1:27" x14ac:dyDescent="0.3">
      <c r="A530" s="1">
        <v>1</v>
      </c>
      <c r="B530" s="3" t="s">
        <v>11</v>
      </c>
      <c r="C530" s="2">
        <v>13</v>
      </c>
      <c r="D530" s="10">
        <f>VLOOKUP(C530,t_label_text!$B$2:$D$28,3,FALSE)</f>
        <v>595.585365853658</v>
      </c>
      <c r="E530" s="3" t="str">
        <f>VLOOKUP(C530,t_label_text!$B$2:$C$28,2,FALSE)</f>
        <v>13: Social Welfare</v>
      </c>
      <c r="F530">
        <v>0.74099999999999999</v>
      </c>
      <c r="G530">
        <v>0.755</v>
      </c>
      <c r="H530">
        <v>0.748</v>
      </c>
      <c r="I530">
        <v>273</v>
      </c>
      <c r="J530">
        <v>0.753</v>
      </c>
      <c r="K530">
        <v>0.72499999999999998</v>
      </c>
      <c r="L530">
        <v>0.73899999999999999</v>
      </c>
      <c r="M530" s="3">
        <f t="shared" si="48"/>
        <v>-1.2000000000000011E-2</v>
      </c>
      <c r="N530" s="3">
        <f t="shared" si="48"/>
        <v>3.0000000000000027E-2</v>
      </c>
      <c r="O530" s="3">
        <f t="shared" si="48"/>
        <v>9.000000000000008E-3</v>
      </c>
      <c r="P530">
        <v>0.76800000000000002</v>
      </c>
      <c r="Q530">
        <v>0.76600000000000001</v>
      </c>
      <c r="R530">
        <v>0.76600000000000001</v>
      </c>
      <c r="S530">
        <v>0.83699999999999997</v>
      </c>
      <c r="T530">
        <v>0.83699999999999997</v>
      </c>
      <c r="U530">
        <v>0.83699999999999997</v>
      </c>
      <c r="V530">
        <v>0.83699999999999997</v>
      </c>
      <c r="W530">
        <f t="shared" si="47"/>
        <v>-1.0000000000000009E-3</v>
      </c>
      <c r="X530" s="6" t="s">
        <v>83</v>
      </c>
      <c r="Y530" s="6" t="str">
        <f t="shared" si="49"/>
        <v>0.05</v>
      </c>
      <c r="Z530" t="str">
        <f t="shared" si="50"/>
        <v>swap</v>
      </c>
      <c r="AA530" t="s">
        <v>55</v>
      </c>
    </row>
    <row r="531" spans="1:27" x14ac:dyDescent="0.3">
      <c r="A531" s="1">
        <v>1</v>
      </c>
      <c r="B531" s="3" t="s">
        <v>11</v>
      </c>
      <c r="C531" s="2">
        <v>14</v>
      </c>
      <c r="D531" s="10">
        <f>VLOOKUP(C531,t_label_text!$B$2:$D$28,3,FALSE)</f>
        <v>551.40672538030401</v>
      </c>
      <c r="E531" s="3" t="str">
        <f>VLOOKUP(C531,t_label_text!$B$2:$C$28,2,FALSE)</f>
        <v>14: Community Development and Housing Issues</v>
      </c>
      <c r="F531">
        <v>0.69499999999999995</v>
      </c>
      <c r="G531">
        <v>0.64400000000000002</v>
      </c>
      <c r="H531">
        <v>0.66800000000000004</v>
      </c>
      <c r="I531">
        <v>410</v>
      </c>
      <c r="J531">
        <v>0.66100000000000003</v>
      </c>
      <c r="K531">
        <v>0.622</v>
      </c>
      <c r="L531">
        <v>0.64100000000000001</v>
      </c>
      <c r="M531" s="3">
        <f t="shared" si="48"/>
        <v>3.3999999999999919E-2</v>
      </c>
      <c r="N531" s="3">
        <f t="shared" si="48"/>
        <v>2.200000000000002E-2</v>
      </c>
      <c r="O531" s="3">
        <f t="shared" si="48"/>
        <v>2.7000000000000024E-2</v>
      </c>
      <c r="P531">
        <v>0.76800000000000002</v>
      </c>
      <c r="Q531">
        <v>0.76600000000000001</v>
      </c>
      <c r="R531">
        <v>0.76600000000000001</v>
      </c>
      <c r="S531">
        <v>0.83699999999999997</v>
      </c>
      <c r="T531">
        <v>0.83699999999999997</v>
      </c>
      <c r="U531">
        <v>0.83699999999999997</v>
      </c>
      <c r="V531">
        <v>0.83699999999999997</v>
      </c>
      <c r="W531">
        <f t="shared" si="47"/>
        <v>-1.0000000000000009E-3</v>
      </c>
      <c r="X531" s="6" t="s">
        <v>83</v>
      </c>
      <c r="Y531" s="6" t="str">
        <f t="shared" si="49"/>
        <v>0.05</v>
      </c>
      <c r="Z531" t="str">
        <f t="shared" si="50"/>
        <v>swap</v>
      </c>
      <c r="AA531" t="s">
        <v>55</v>
      </c>
    </row>
    <row r="532" spans="1:27" x14ac:dyDescent="0.3">
      <c r="A532" s="1">
        <v>1</v>
      </c>
      <c r="B532" s="3" t="s">
        <v>11</v>
      </c>
      <c r="C532" s="2">
        <v>15</v>
      </c>
      <c r="D532" s="10">
        <f>VLOOKUP(C532,t_label_text!$B$2:$D$28,3,FALSE)</f>
        <v>557.69926322839899</v>
      </c>
      <c r="E532" s="3" t="str">
        <f>VLOOKUP(C532,t_label_text!$B$2:$C$28,2,FALSE)</f>
        <v>15: Banking, Finance, and Domestic Commerce</v>
      </c>
      <c r="F532">
        <v>0.71599999999999997</v>
      </c>
      <c r="G532">
        <v>0.748</v>
      </c>
      <c r="H532">
        <v>0.73099999999999998</v>
      </c>
      <c r="I532">
        <v>1249</v>
      </c>
      <c r="J532">
        <v>0.77500000000000002</v>
      </c>
      <c r="K532">
        <v>0.71</v>
      </c>
      <c r="L532">
        <v>0.74099999999999999</v>
      </c>
      <c r="M532" s="3">
        <f t="shared" si="48"/>
        <v>-5.9000000000000052E-2</v>
      </c>
      <c r="N532" s="3">
        <f t="shared" si="48"/>
        <v>3.8000000000000034E-2</v>
      </c>
      <c r="O532" s="3">
        <f t="shared" si="48"/>
        <v>-1.0000000000000009E-2</v>
      </c>
      <c r="P532">
        <v>0.76800000000000002</v>
      </c>
      <c r="Q532">
        <v>0.76600000000000001</v>
      </c>
      <c r="R532">
        <v>0.76600000000000001</v>
      </c>
      <c r="S532">
        <v>0.83699999999999997</v>
      </c>
      <c r="T532">
        <v>0.83699999999999997</v>
      </c>
      <c r="U532">
        <v>0.83699999999999997</v>
      </c>
      <c r="V532">
        <v>0.83699999999999997</v>
      </c>
      <c r="W532">
        <f t="shared" si="47"/>
        <v>-1.0000000000000009E-3</v>
      </c>
      <c r="X532" s="6" t="s">
        <v>83</v>
      </c>
      <c r="Y532" s="6" t="str">
        <f t="shared" si="49"/>
        <v>0.05</v>
      </c>
      <c r="Z532" t="str">
        <f t="shared" si="50"/>
        <v>swap</v>
      </c>
      <c r="AA532" t="s">
        <v>55</v>
      </c>
    </row>
    <row r="533" spans="1:27" x14ac:dyDescent="0.3">
      <c r="A533" s="1">
        <v>1</v>
      </c>
      <c r="B533" s="3" t="s">
        <v>11</v>
      </c>
      <c r="C533" s="2">
        <v>16</v>
      </c>
      <c r="D533" s="10">
        <f>VLOOKUP(C533,t_label_text!$B$2:$D$28,3,FALSE)</f>
        <v>522.44089012517304</v>
      </c>
      <c r="E533" s="3" t="str">
        <f>VLOOKUP(C533,t_label_text!$B$2:$C$28,2,FALSE)</f>
        <v>16: Defense</v>
      </c>
      <c r="F533">
        <v>0.83099999999999996</v>
      </c>
      <c r="G533">
        <v>0.876</v>
      </c>
      <c r="H533">
        <v>0.85299999999999998</v>
      </c>
      <c r="I533">
        <v>4479</v>
      </c>
      <c r="J533">
        <v>0.83199999999999996</v>
      </c>
      <c r="K533">
        <v>0.88100000000000001</v>
      </c>
      <c r="L533">
        <v>0.85599999999999998</v>
      </c>
      <c r="M533" s="3">
        <f t="shared" si="48"/>
        <v>-1.0000000000000009E-3</v>
      </c>
      <c r="N533" s="3">
        <f t="shared" si="48"/>
        <v>-5.0000000000000044E-3</v>
      </c>
      <c r="O533" s="3">
        <f t="shared" si="48"/>
        <v>-3.0000000000000027E-3</v>
      </c>
      <c r="P533">
        <v>0.76800000000000002</v>
      </c>
      <c r="Q533">
        <v>0.76600000000000001</v>
      </c>
      <c r="R533">
        <v>0.76600000000000001</v>
      </c>
      <c r="S533">
        <v>0.83699999999999997</v>
      </c>
      <c r="T533">
        <v>0.83699999999999997</v>
      </c>
      <c r="U533">
        <v>0.83699999999999997</v>
      </c>
      <c r="V533">
        <v>0.83699999999999997</v>
      </c>
      <c r="W533">
        <f t="shared" si="47"/>
        <v>-1.0000000000000009E-3</v>
      </c>
      <c r="X533" s="6" t="s">
        <v>83</v>
      </c>
      <c r="Y533" s="6" t="str">
        <f t="shared" si="49"/>
        <v>0.05</v>
      </c>
      <c r="Z533" t="str">
        <f t="shared" si="50"/>
        <v>swap</v>
      </c>
      <c r="AA533" t="s">
        <v>55</v>
      </c>
    </row>
    <row r="534" spans="1:27" x14ac:dyDescent="0.3">
      <c r="A534" s="1">
        <v>1</v>
      </c>
      <c r="B534" s="3" t="s">
        <v>11</v>
      </c>
      <c r="C534" s="2">
        <v>17</v>
      </c>
      <c r="D534" s="10">
        <f>VLOOKUP(C534,t_label_text!$B$2:$D$28,3,FALSE)</f>
        <v>560.02755905511799</v>
      </c>
      <c r="E534" s="3" t="str">
        <f>VLOOKUP(C534,t_label_text!$B$2:$C$28,2,FALSE)</f>
        <v>17: Space, Science, Technology and Communications</v>
      </c>
      <c r="F534">
        <v>0.73799999999999999</v>
      </c>
      <c r="G534">
        <v>0.752</v>
      </c>
      <c r="H534">
        <v>0.745</v>
      </c>
      <c r="I534">
        <v>719</v>
      </c>
      <c r="J534">
        <v>0.78</v>
      </c>
      <c r="K534">
        <v>0.74</v>
      </c>
      <c r="L534">
        <v>0.75900000000000001</v>
      </c>
      <c r="M534" s="3">
        <f t="shared" si="48"/>
        <v>-4.2000000000000037E-2</v>
      </c>
      <c r="N534" s="3">
        <f t="shared" si="48"/>
        <v>1.2000000000000011E-2</v>
      </c>
      <c r="O534" s="3">
        <f t="shared" si="48"/>
        <v>-1.4000000000000012E-2</v>
      </c>
      <c r="P534">
        <v>0.76800000000000002</v>
      </c>
      <c r="Q534">
        <v>0.76600000000000001</v>
      </c>
      <c r="R534">
        <v>0.76600000000000001</v>
      </c>
      <c r="S534">
        <v>0.83699999999999997</v>
      </c>
      <c r="T534">
        <v>0.83699999999999997</v>
      </c>
      <c r="U534">
        <v>0.83699999999999997</v>
      </c>
      <c r="V534">
        <v>0.83699999999999997</v>
      </c>
      <c r="W534">
        <f t="shared" si="47"/>
        <v>-1.0000000000000009E-3</v>
      </c>
      <c r="X534" s="6" t="s">
        <v>83</v>
      </c>
      <c r="Y534" s="6" t="str">
        <f t="shared" si="49"/>
        <v>0.05</v>
      </c>
      <c r="Z534" t="str">
        <f t="shared" si="50"/>
        <v>swap</v>
      </c>
      <c r="AA534" t="s">
        <v>55</v>
      </c>
    </row>
    <row r="535" spans="1:27" x14ac:dyDescent="0.3">
      <c r="A535" s="1">
        <v>1</v>
      </c>
      <c r="B535" s="3" t="s">
        <v>11</v>
      </c>
      <c r="C535" s="2">
        <v>18</v>
      </c>
      <c r="D535" s="10">
        <f>VLOOKUP(C535,t_label_text!$B$2:$D$28,3,FALSE)</f>
        <v>545.21214982688002</v>
      </c>
      <c r="E535" s="3" t="str">
        <f>VLOOKUP(C535,t_label_text!$B$2:$C$28,2,FALSE)</f>
        <v>18: Foreign Trade</v>
      </c>
      <c r="F535">
        <v>0.66700000000000004</v>
      </c>
      <c r="G535">
        <v>0.66900000000000004</v>
      </c>
      <c r="H535">
        <v>0.66800000000000004</v>
      </c>
      <c r="I535">
        <v>254</v>
      </c>
      <c r="J535">
        <v>0.64700000000000002</v>
      </c>
      <c r="K535">
        <v>0.67700000000000005</v>
      </c>
      <c r="L535">
        <v>0.66200000000000003</v>
      </c>
      <c r="M535" s="3">
        <f t="shared" si="48"/>
        <v>2.0000000000000018E-2</v>
      </c>
      <c r="N535" s="3">
        <f t="shared" si="48"/>
        <v>-8.0000000000000071E-3</v>
      </c>
      <c r="O535" s="3">
        <f t="shared" si="48"/>
        <v>6.0000000000000053E-3</v>
      </c>
      <c r="P535">
        <v>0.76800000000000002</v>
      </c>
      <c r="Q535">
        <v>0.76600000000000001</v>
      </c>
      <c r="R535">
        <v>0.76600000000000001</v>
      </c>
      <c r="S535">
        <v>0.83699999999999997</v>
      </c>
      <c r="T535">
        <v>0.83699999999999997</v>
      </c>
      <c r="U535">
        <v>0.83699999999999997</v>
      </c>
      <c r="V535">
        <v>0.83699999999999997</v>
      </c>
      <c r="W535">
        <f t="shared" si="47"/>
        <v>-1.0000000000000009E-3</v>
      </c>
      <c r="X535" s="6" t="s">
        <v>83</v>
      </c>
      <c r="Y535" s="6" t="str">
        <f t="shared" si="49"/>
        <v>0.05</v>
      </c>
      <c r="Z535" t="str">
        <f t="shared" si="50"/>
        <v>swap</v>
      </c>
      <c r="AA535" t="s">
        <v>55</v>
      </c>
    </row>
    <row r="536" spans="1:27" x14ac:dyDescent="0.3">
      <c r="A536" s="1">
        <v>1</v>
      </c>
      <c r="B536" s="3" t="s">
        <v>11</v>
      </c>
      <c r="C536" s="2">
        <v>19</v>
      </c>
      <c r="D536" s="10">
        <f>VLOOKUP(C536,t_label_text!$B$2:$D$28,3,FALSE)</f>
        <v>545.29257200606298</v>
      </c>
      <c r="E536" s="3" t="str">
        <f>VLOOKUP(C536,t_label_text!$B$2:$C$28,2,FALSE)</f>
        <v>19: International Affairs and Foreign Aid</v>
      </c>
      <c r="F536">
        <v>0.89800000000000002</v>
      </c>
      <c r="G536">
        <v>0.88100000000000001</v>
      </c>
      <c r="H536">
        <v>0.88900000000000001</v>
      </c>
      <c r="I536">
        <v>6354</v>
      </c>
      <c r="J536">
        <v>0.90400000000000003</v>
      </c>
      <c r="K536">
        <v>0.875</v>
      </c>
      <c r="L536">
        <v>0.88900000000000001</v>
      </c>
      <c r="M536" s="3">
        <f t="shared" si="48"/>
        <v>-6.0000000000000053E-3</v>
      </c>
      <c r="N536" s="3">
        <f t="shared" si="48"/>
        <v>6.0000000000000053E-3</v>
      </c>
      <c r="O536" s="3">
        <f t="shared" si="48"/>
        <v>0</v>
      </c>
      <c r="P536">
        <v>0.76800000000000002</v>
      </c>
      <c r="Q536">
        <v>0.76600000000000001</v>
      </c>
      <c r="R536">
        <v>0.76600000000000001</v>
      </c>
      <c r="S536">
        <v>0.83699999999999997</v>
      </c>
      <c r="T536">
        <v>0.83699999999999997</v>
      </c>
      <c r="U536">
        <v>0.83699999999999997</v>
      </c>
      <c r="V536">
        <v>0.83699999999999997</v>
      </c>
      <c r="W536">
        <f t="shared" si="47"/>
        <v>-1.0000000000000009E-3</v>
      </c>
      <c r="X536" s="6" t="s">
        <v>83</v>
      </c>
      <c r="Y536" s="6" t="str">
        <f t="shared" si="49"/>
        <v>0.05</v>
      </c>
      <c r="Z536" t="str">
        <f t="shared" si="50"/>
        <v>swap</v>
      </c>
      <c r="AA536" t="s">
        <v>55</v>
      </c>
    </row>
    <row r="537" spans="1:27" x14ac:dyDescent="0.3">
      <c r="A537" s="1">
        <v>1</v>
      </c>
      <c r="B537" s="3" t="s">
        <v>11</v>
      </c>
      <c r="C537" s="2">
        <v>20</v>
      </c>
      <c r="D537" s="10">
        <f>VLOOKUP(C537,t_label_text!$B$2:$D$28,3,FALSE)</f>
        <v>509.30111524163499</v>
      </c>
      <c r="E537" s="3" t="str">
        <f>VLOOKUP(C537,t_label_text!$B$2:$C$28,2,FALSE)</f>
        <v>20: Government Operations</v>
      </c>
      <c r="F537">
        <v>0.91500000000000004</v>
      </c>
      <c r="G537">
        <v>0.9</v>
      </c>
      <c r="H537">
        <v>0.90800000000000003</v>
      </c>
      <c r="I537">
        <v>3958</v>
      </c>
      <c r="J537">
        <v>0.91500000000000004</v>
      </c>
      <c r="K537">
        <v>0.90100000000000002</v>
      </c>
      <c r="L537">
        <v>0.90800000000000003</v>
      </c>
      <c r="M537" s="3">
        <f t="shared" si="48"/>
        <v>0</v>
      </c>
      <c r="N537" s="3">
        <f t="shared" si="48"/>
        <v>-1.0000000000000009E-3</v>
      </c>
      <c r="O537" s="3">
        <f t="shared" si="48"/>
        <v>0</v>
      </c>
      <c r="P537">
        <v>0.76800000000000002</v>
      </c>
      <c r="Q537">
        <v>0.76600000000000001</v>
      </c>
      <c r="R537">
        <v>0.76600000000000001</v>
      </c>
      <c r="S537">
        <v>0.83699999999999997</v>
      </c>
      <c r="T537">
        <v>0.83699999999999997</v>
      </c>
      <c r="U537">
        <v>0.83699999999999997</v>
      </c>
      <c r="V537">
        <v>0.83699999999999997</v>
      </c>
      <c r="W537">
        <f t="shared" si="47"/>
        <v>-1.0000000000000009E-3</v>
      </c>
      <c r="X537" s="6" t="s">
        <v>83</v>
      </c>
      <c r="Y537" s="6" t="str">
        <f t="shared" si="49"/>
        <v>0.05</v>
      </c>
      <c r="Z537" t="str">
        <f t="shared" si="50"/>
        <v>swap</v>
      </c>
      <c r="AA537" t="s">
        <v>55</v>
      </c>
    </row>
    <row r="538" spans="1:27" x14ac:dyDescent="0.3">
      <c r="A538" s="1">
        <v>1</v>
      </c>
      <c r="B538" s="3" t="s">
        <v>11</v>
      </c>
      <c r="C538" s="2">
        <v>21</v>
      </c>
      <c r="D538" s="10">
        <f>VLOOKUP(C538,t_label_text!$B$2:$D$28,3,FALSE)</f>
        <v>567.30909090908995</v>
      </c>
      <c r="E538" s="3" t="str">
        <f>VLOOKUP(C538,t_label_text!$B$2:$C$28,2,FALSE)</f>
        <v>21: Public Lands and Water Management</v>
      </c>
      <c r="F538">
        <v>0.60299999999999998</v>
      </c>
      <c r="G538">
        <v>0.53500000000000003</v>
      </c>
      <c r="H538">
        <v>0.56699999999999995</v>
      </c>
      <c r="I538">
        <v>269</v>
      </c>
      <c r="J538">
        <v>0.54200000000000004</v>
      </c>
      <c r="K538">
        <v>0.60199999999999998</v>
      </c>
      <c r="L538">
        <v>0.56999999999999995</v>
      </c>
      <c r="M538" s="3">
        <f t="shared" si="48"/>
        <v>6.0999999999999943E-2</v>
      </c>
      <c r="N538" s="3">
        <f t="shared" si="48"/>
        <v>-6.6999999999999948E-2</v>
      </c>
      <c r="O538" s="3">
        <f t="shared" si="48"/>
        <v>-3.0000000000000027E-3</v>
      </c>
      <c r="P538">
        <v>0.76800000000000002</v>
      </c>
      <c r="Q538">
        <v>0.76600000000000001</v>
      </c>
      <c r="R538">
        <v>0.76600000000000001</v>
      </c>
      <c r="S538">
        <v>0.83699999999999997</v>
      </c>
      <c r="T538">
        <v>0.83699999999999997</v>
      </c>
      <c r="U538">
        <v>0.83699999999999997</v>
      </c>
      <c r="V538">
        <v>0.83699999999999997</v>
      </c>
      <c r="W538">
        <f t="shared" si="47"/>
        <v>-1.0000000000000009E-3</v>
      </c>
      <c r="X538" s="6" t="s">
        <v>83</v>
      </c>
      <c r="Y538" s="6" t="str">
        <f t="shared" si="49"/>
        <v>0.05</v>
      </c>
      <c r="Z538" t="str">
        <f t="shared" si="50"/>
        <v>swap</v>
      </c>
      <c r="AA538" t="s">
        <v>55</v>
      </c>
    </row>
    <row r="539" spans="1:27" x14ac:dyDescent="0.3">
      <c r="A539" s="1">
        <v>1</v>
      </c>
      <c r="B539" s="3" t="s">
        <v>11</v>
      </c>
      <c r="C539" s="2">
        <v>24</v>
      </c>
      <c r="D539" s="10">
        <f>VLOOKUP(C539,t_label_text!$B$2:$D$28,3,FALSE)</f>
        <v>394.93019197207599</v>
      </c>
      <c r="E539" s="3" t="str">
        <f>VLOOKUP(C539,t_label_text!$B$2:$C$28,2,FALSE)</f>
        <v>24: State and Local Government Administration</v>
      </c>
      <c r="F539">
        <v>0.82099999999999995</v>
      </c>
      <c r="G539">
        <v>0.82799999999999996</v>
      </c>
      <c r="H539">
        <v>0.82499999999999996</v>
      </c>
      <c r="I539">
        <v>715</v>
      </c>
      <c r="J539">
        <v>0.83099999999999996</v>
      </c>
      <c r="K539">
        <v>0.83599999999999997</v>
      </c>
      <c r="L539">
        <v>0.83299999999999996</v>
      </c>
      <c r="M539" s="3">
        <f t="shared" si="48"/>
        <v>-1.0000000000000009E-2</v>
      </c>
      <c r="N539" s="3">
        <f t="shared" si="48"/>
        <v>-8.0000000000000071E-3</v>
      </c>
      <c r="O539" s="3">
        <f t="shared" si="48"/>
        <v>-8.0000000000000071E-3</v>
      </c>
      <c r="P539">
        <v>0.76800000000000002</v>
      </c>
      <c r="Q539">
        <v>0.76600000000000001</v>
      </c>
      <c r="R539">
        <v>0.76600000000000001</v>
      </c>
      <c r="S539">
        <v>0.83699999999999997</v>
      </c>
      <c r="T539">
        <v>0.83699999999999997</v>
      </c>
      <c r="U539">
        <v>0.83699999999999997</v>
      </c>
      <c r="V539">
        <v>0.83699999999999997</v>
      </c>
      <c r="W539">
        <f t="shared" si="47"/>
        <v>-1.0000000000000009E-3</v>
      </c>
      <c r="X539" s="6" t="s">
        <v>83</v>
      </c>
      <c r="Y539" s="6" t="str">
        <f t="shared" si="49"/>
        <v>0.05</v>
      </c>
      <c r="Z539" t="str">
        <f t="shared" si="50"/>
        <v>swap</v>
      </c>
      <c r="AA539" t="s">
        <v>55</v>
      </c>
    </row>
    <row r="540" spans="1:27" x14ac:dyDescent="0.3">
      <c r="A540" s="1">
        <v>1</v>
      </c>
      <c r="B540" s="3" t="s">
        <v>11</v>
      </c>
      <c r="C540" s="2">
        <v>26</v>
      </c>
      <c r="D540" s="10">
        <f>VLOOKUP(C540,t_label_text!$B$2:$D$28,3,FALSE)</f>
        <v>446.52713178294499</v>
      </c>
      <c r="E540" s="3" t="str">
        <f>VLOOKUP(C540,t_label_text!$B$2:$C$28,2,FALSE)</f>
        <v>26: Weather and Natural Disasters</v>
      </c>
      <c r="F540">
        <v>0.81</v>
      </c>
      <c r="G540">
        <v>0.85299999999999998</v>
      </c>
      <c r="H540">
        <v>0.83099999999999996</v>
      </c>
      <c r="I540">
        <v>573</v>
      </c>
      <c r="J540">
        <v>0.84</v>
      </c>
      <c r="K540">
        <v>0.84299999999999997</v>
      </c>
      <c r="L540">
        <v>0.84099999999999997</v>
      </c>
      <c r="M540" s="3">
        <f t="shared" si="48"/>
        <v>-2.9999999999999916E-2</v>
      </c>
      <c r="N540" s="3">
        <f t="shared" si="48"/>
        <v>1.0000000000000009E-2</v>
      </c>
      <c r="O540" s="3">
        <f t="shared" si="48"/>
        <v>-1.0000000000000009E-2</v>
      </c>
      <c r="P540">
        <v>0.76800000000000002</v>
      </c>
      <c r="Q540">
        <v>0.76600000000000001</v>
      </c>
      <c r="R540">
        <v>0.76600000000000001</v>
      </c>
      <c r="S540">
        <v>0.83699999999999997</v>
      </c>
      <c r="T540">
        <v>0.83699999999999997</v>
      </c>
      <c r="U540">
        <v>0.83699999999999997</v>
      </c>
      <c r="V540">
        <v>0.83699999999999997</v>
      </c>
      <c r="W540">
        <f t="shared" si="47"/>
        <v>-1.0000000000000009E-3</v>
      </c>
      <c r="X540" s="6" t="s">
        <v>83</v>
      </c>
      <c r="Y540" s="6" t="str">
        <f t="shared" si="49"/>
        <v>0.05</v>
      </c>
      <c r="Z540" t="str">
        <f t="shared" si="50"/>
        <v>swap</v>
      </c>
      <c r="AA540" t="s">
        <v>55</v>
      </c>
    </row>
    <row r="541" spans="1:27" x14ac:dyDescent="0.3">
      <c r="A541" s="1">
        <v>1</v>
      </c>
      <c r="B541" s="3" t="s">
        <v>11</v>
      </c>
      <c r="C541" s="2">
        <v>27</v>
      </c>
      <c r="D541" s="10">
        <f>VLOOKUP(C541,t_label_text!$B$2:$D$28,3,FALSE)</f>
        <v>438.84785435630602</v>
      </c>
      <c r="E541" s="3" t="str">
        <f>VLOOKUP(C541,t_label_text!$B$2:$C$28,2,FALSE)</f>
        <v>27: Fires</v>
      </c>
      <c r="F541">
        <v>0.71899999999999997</v>
      </c>
      <c r="G541">
        <v>0.77500000000000002</v>
      </c>
      <c r="H541">
        <v>0.746</v>
      </c>
      <c r="I541">
        <v>129</v>
      </c>
      <c r="J541">
        <v>0.74399999999999999</v>
      </c>
      <c r="K541">
        <v>0.69799999999999995</v>
      </c>
      <c r="L541">
        <v>0.72</v>
      </c>
      <c r="M541" s="3">
        <f t="shared" si="48"/>
        <v>-2.5000000000000022E-2</v>
      </c>
      <c r="N541" s="3">
        <f t="shared" si="48"/>
        <v>7.7000000000000068E-2</v>
      </c>
      <c r="O541" s="3">
        <f t="shared" si="48"/>
        <v>2.6000000000000023E-2</v>
      </c>
      <c r="P541">
        <v>0.76800000000000002</v>
      </c>
      <c r="Q541">
        <v>0.76600000000000001</v>
      </c>
      <c r="R541">
        <v>0.76600000000000001</v>
      </c>
      <c r="S541">
        <v>0.83699999999999997</v>
      </c>
      <c r="T541">
        <v>0.83699999999999997</v>
      </c>
      <c r="U541">
        <v>0.83699999999999997</v>
      </c>
      <c r="V541">
        <v>0.83699999999999997</v>
      </c>
      <c r="W541">
        <f t="shared" si="47"/>
        <v>-1.0000000000000009E-3</v>
      </c>
      <c r="X541" s="6" t="s">
        <v>83</v>
      </c>
      <c r="Y541" s="6" t="str">
        <f t="shared" si="49"/>
        <v>0.05</v>
      </c>
      <c r="Z541" t="str">
        <f t="shared" si="50"/>
        <v>swap</v>
      </c>
      <c r="AA541" t="s">
        <v>55</v>
      </c>
    </row>
    <row r="542" spans="1:27" x14ac:dyDescent="0.3">
      <c r="A542" s="1">
        <v>1</v>
      </c>
      <c r="B542" s="3" t="s">
        <v>11</v>
      </c>
      <c r="C542" s="2">
        <v>28</v>
      </c>
      <c r="D542" s="10">
        <f>VLOOKUP(C542,t_label_text!$B$2:$D$28,3,FALSE)</f>
        <v>344.85467399842798</v>
      </c>
      <c r="E542" s="3" t="str">
        <f>VLOOKUP(C542,t_label_text!$B$2:$C$28,2,FALSE)</f>
        <v>28: Arts and Entertainment</v>
      </c>
      <c r="F542">
        <v>0.70499999999999996</v>
      </c>
      <c r="G542">
        <v>0.73</v>
      </c>
      <c r="H542">
        <v>0.71699999999999997</v>
      </c>
      <c r="I542">
        <v>769</v>
      </c>
      <c r="J542">
        <v>0.72499999999999998</v>
      </c>
      <c r="K542">
        <v>0.72399999999999998</v>
      </c>
      <c r="L542">
        <v>0.72499999999999998</v>
      </c>
      <c r="M542" s="3">
        <f t="shared" si="48"/>
        <v>-2.0000000000000018E-2</v>
      </c>
      <c r="N542" s="3">
        <f t="shared" si="48"/>
        <v>6.0000000000000053E-3</v>
      </c>
      <c r="O542" s="3">
        <f t="shared" si="48"/>
        <v>-8.0000000000000071E-3</v>
      </c>
      <c r="P542">
        <v>0.76800000000000002</v>
      </c>
      <c r="Q542">
        <v>0.76600000000000001</v>
      </c>
      <c r="R542">
        <v>0.76600000000000001</v>
      </c>
      <c r="S542">
        <v>0.83699999999999997</v>
      </c>
      <c r="T542">
        <v>0.83699999999999997</v>
      </c>
      <c r="U542">
        <v>0.83699999999999997</v>
      </c>
      <c r="V542">
        <v>0.83699999999999997</v>
      </c>
      <c r="W542">
        <f t="shared" si="47"/>
        <v>-1.0000000000000009E-3</v>
      </c>
      <c r="X542" s="6" t="s">
        <v>83</v>
      </c>
      <c r="Y542" s="6" t="str">
        <f t="shared" si="49"/>
        <v>0.05</v>
      </c>
      <c r="Z542" t="str">
        <f t="shared" si="50"/>
        <v>swap</v>
      </c>
      <c r="AA542" t="s">
        <v>55</v>
      </c>
    </row>
    <row r="543" spans="1:27" x14ac:dyDescent="0.3">
      <c r="A543" s="1">
        <v>1</v>
      </c>
      <c r="B543" s="3" t="s">
        <v>11</v>
      </c>
      <c r="C543" s="2">
        <v>29</v>
      </c>
      <c r="D543" s="10">
        <f>VLOOKUP(C543,t_label_text!$B$2:$D$28,3,FALSE)</f>
        <v>493.52985074626798</v>
      </c>
      <c r="E543" s="3" t="str">
        <f>VLOOKUP(C543,t_label_text!$B$2:$C$28,2,FALSE)</f>
        <v>29: Sports and Recreation</v>
      </c>
      <c r="F543">
        <v>0.90600000000000003</v>
      </c>
      <c r="G543">
        <v>0.94299999999999995</v>
      </c>
      <c r="H543">
        <v>0.92400000000000004</v>
      </c>
      <c r="I543">
        <v>1273</v>
      </c>
      <c r="J543">
        <v>0.92</v>
      </c>
      <c r="K543">
        <v>0.93500000000000005</v>
      </c>
      <c r="L543">
        <v>0.92800000000000005</v>
      </c>
      <c r="M543" s="3">
        <f t="shared" si="48"/>
        <v>-1.4000000000000012E-2</v>
      </c>
      <c r="N543" s="3">
        <f t="shared" si="48"/>
        <v>7.9999999999998961E-3</v>
      </c>
      <c r="O543" s="3">
        <f t="shared" si="48"/>
        <v>-4.0000000000000036E-3</v>
      </c>
      <c r="P543">
        <v>0.76800000000000002</v>
      </c>
      <c r="Q543">
        <v>0.76600000000000001</v>
      </c>
      <c r="R543">
        <v>0.76600000000000001</v>
      </c>
      <c r="S543">
        <v>0.83699999999999997</v>
      </c>
      <c r="T543">
        <v>0.83699999999999997</v>
      </c>
      <c r="U543">
        <v>0.83699999999999997</v>
      </c>
      <c r="V543">
        <v>0.83699999999999997</v>
      </c>
      <c r="W543">
        <f t="shared" si="47"/>
        <v>-1.0000000000000009E-3</v>
      </c>
      <c r="X543" s="6" t="s">
        <v>83</v>
      </c>
      <c r="Y543" s="6" t="str">
        <f t="shared" si="49"/>
        <v>0.05</v>
      </c>
      <c r="Z543" t="str">
        <f t="shared" si="50"/>
        <v>swap</v>
      </c>
      <c r="AA543" t="s">
        <v>55</v>
      </c>
    </row>
    <row r="544" spans="1:27" x14ac:dyDescent="0.3">
      <c r="A544" s="1">
        <v>1</v>
      </c>
      <c r="B544" s="3" t="s">
        <v>11</v>
      </c>
      <c r="C544" s="2">
        <v>30</v>
      </c>
      <c r="D544" s="10">
        <f>VLOOKUP(C544,t_label_text!$B$2:$D$28,3,FALSE)</f>
        <v>503.80547112462</v>
      </c>
      <c r="E544" s="3" t="str">
        <f>VLOOKUP(C544,t_label_text!$B$2:$C$28,2,FALSE)</f>
        <v>30: Death Notices</v>
      </c>
      <c r="F544">
        <v>0.871</v>
      </c>
      <c r="G544">
        <v>0.81</v>
      </c>
      <c r="H544">
        <v>0.83899999999999997</v>
      </c>
      <c r="I544">
        <v>268</v>
      </c>
      <c r="J544">
        <v>0.84099999999999997</v>
      </c>
      <c r="K544">
        <v>0.85099999999999998</v>
      </c>
      <c r="L544">
        <v>0.84599999999999997</v>
      </c>
      <c r="M544" s="3">
        <f t="shared" si="48"/>
        <v>3.0000000000000027E-2</v>
      </c>
      <c r="N544" s="3">
        <f t="shared" si="48"/>
        <v>-4.0999999999999925E-2</v>
      </c>
      <c r="O544" s="3">
        <f t="shared" si="48"/>
        <v>-7.0000000000000062E-3</v>
      </c>
      <c r="P544">
        <v>0.76800000000000002</v>
      </c>
      <c r="Q544">
        <v>0.76600000000000001</v>
      </c>
      <c r="R544">
        <v>0.76600000000000001</v>
      </c>
      <c r="S544">
        <v>0.83699999999999997</v>
      </c>
      <c r="T544">
        <v>0.83699999999999997</v>
      </c>
      <c r="U544">
        <v>0.83699999999999997</v>
      </c>
      <c r="V544">
        <v>0.83699999999999997</v>
      </c>
      <c r="W544">
        <f t="shared" si="47"/>
        <v>-1.0000000000000009E-3</v>
      </c>
      <c r="X544" s="6" t="s">
        <v>83</v>
      </c>
      <c r="Y544" s="6" t="str">
        <f t="shared" si="49"/>
        <v>0.05</v>
      </c>
      <c r="Z544" t="str">
        <f t="shared" si="50"/>
        <v>swap</v>
      </c>
      <c r="AA544" t="s">
        <v>55</v>
      </c>
    </row>
    <row r="545" spans="1:28" x14ac:dyDescent="0.3">
      <c r="A545" s="1">
        <v>1</v>
      </c>
      <c r="B545" s="3" t="s">
        <v>11</v>
      </c>
      <c r="C545" s="2">
        <v>31</v>
      </c>
      <c r="D545" s="10">
        <f>VLOOKUP(C545,t_label_text!$B$2:$D$28,3,FALSE)</f>
        <v>399.79069767441803</v>
      </c>
      <c r="E545" s="3" t="str">
        <f>VLOOKUP(C545,t_label_text!$B$2:$C$28,2,FALSE)</f>
        <v>31: Churches and Religion</v>
      </c>
      <c r="F545">
        <v>0.74199999999999999</v>
      </c>
      <c r="G545">
        <v>0.73299999999999998</v>
      </c>
      <c r="H545">
        <v>0.73699999999999999</v>
      </c>
      <c r="I545">
        <v>329</v>
      </c>
      <c r="J545">
        <v>0.73899999999999999</v>
      </c>
      <c r="K545">
        <v>0.73299999999999998</v>
      </c>
      <c r="L545">
        <v>0.73599999999999999</v>
      </c>
      <c r="M545" s="3">
        <f t="shared" si="48"/>
        <v>3.0000000000000027E-3</v>
      </c>
      <c r="N545" s="3">
        <f t="shared" si="48"/>
        <v>0</v>
      </c>
      <c r="O545" s="3">
        <f t="shared" si="48"/>
        <v>1.0000000000000009E-3</v>
      </c>
      <c r="P545">
        <v>0.76800000000000002</v>
      </c>
      <c r="Q545">
        <v>0.76600000000000001</v>
      </c>
      <c r="R545">
        <v>0.76600000000000001</v>
      </c>
      <c r="S545">
        <v>0.83699999999999997</v>
      </c>
      <c r="T545">
        <v>0.83699999999999997</v>
      </c>
      <c r="U545">
        <v>0.83699999999999997</v>
      </c>
      <c r="V545">
        <v>0.83699999999999997</v>
      </c>
      <c r="W545">
        <f t="shared" si="47"/>
        <v>-1.0000000000000009E-3</v>
      </c>
      <c r="X545" s="6" t="s">
        <v>83</v>
      </c>
      <c r="Y545" s="6" t="str">
        <f t="shared" si="49"/>
        <v>0.05</v>
      </c>
      <c r="Z545" t="str">
        <f t="shared" si="50"/>
        <v>swap</v>
      </c>
      <c r="AA545" t="s">
        <v>55</v>
      </c>
    </row>
    <row r="546" spans="1:28" s="16" customFormat="1" x14ac:dyDescent="0.3">
      <c r="A546" s="16">
        <v>2</v>
      </c>
      <c r="B546" s="16" t="s">
        <v>11</v>
      </c>
      <c r="C546" s="16">
        <v>0</v>
      </c>
      <c r="D546" s="17">
        <f>VLOOKUP(C546,t_label_text!$B$2:$D$28,3,FALSE)</f>
        <v>538.511410788381</v>
      </c>
      <c r="E546" s="16" t="str">
        <f>VLOOKUP(C546,t_label_text!$B$2:$C$28,2,FALSE)</f>
        <v>0: Other, Miscellaneous, and Human Interest</v>
      </c>
      <c r="F546" s="16">
        <v>0.36199999999999999</v>
      </c>
      <c r="G546" s="16">
        <v>0.221</v>
      </c>
      <c r="H546" s="16">
        <v>0.27400000000000002</v>
      </c>
      <c r="I546" s="16">
        <v>172</v>
      </c>
      <c r="J546" s="16">
        <v>0.32700000000000001</v>
      </c>
      <c r="K546" s="16">
        <v>0.27900000000000003</v>
      </c>
      <c r="L546" s="16">
        <v>0.30099999999999999</v>
      </c>
      <c r="M546" s="16">
        <f t="shared" si="48"/>
        <v>3.4999999999999976E-2</v>
      </c>
      <c r="N546" s="16">
        <f t="shared" si="48"/>
        <v>-5.8000000000000024E-2</v>
      </c>
      <c r="O546" s="16">
        <f t="shared" si="48"/>
        <v>-2.6999999999999968E-2</v>
      </c>
      <c r="P546" s="16">
        <v>0.77700000000000002</v>
      </c>
      <c r="Q546" s="16">
        <v>0.77100000000000002</v>
      </c>
      <c r="R546" s="16">
        <v>0.77300000000000002</v>
      </c>
      <c r="S546" s="16">
        <v>0.84</v>
      </c>
      <c r="T546" s="16">
        <v>0.84099999999999997</v>
      </c>
      <c r="U546" s="16">
        <v>0.84</v>
      </c>
      <c r="V546" s="16">
        <v>0.84099999999999997</v>
      </c>
      <c r="W546">
        <f t="shared" si="47"/>
        <v>3.0000000000000027E-3</v>
      </c>
      <c r="X546" s="16" t="s">
        <v>60</v>
      </c>
      <c r="Y546" s="16" t="str">
        <f t="shared" si="49"/>
        <v>0.1</v>
      </c>
      <c r="Z546" s="16" t="str">
        <f t="shared" si="50"/>
        <v>swap</v>
      </c>
      <c r="AA546" s="16" t="s">
        <v>55</v>
      </c>
      <c r="AB546" s="16">
        <v>38</v>
      </c>
    </row>
    <row r="547" spans="1:28" x14ac:dyDescent="0.3">
      <c r="A547" s="1">
        <v>2</v>
      </c>
      <c r="B547" s="3" t="s">
        <v>11</v>
      </c>
      <c r="C547">
        <v>1</v>
      </c>
      <c r="D547" s="10">
        <f>VLOOKUP(C547,t_label_text!$B$2:$D$28,3,FALSE)</f>
        <v>567.49343544857697</v>
      </c>
      <c r="E547" s="3" t="str">
        <f>VLOOKUP(C547,t_label_text!$B$2:$C$28,2,FALSE)</f>
        <v>1: Macroeconomics</v>
      </c>
      <c r="F547">
        <v>0.82899999999999996</v>
      </c>
      <c r="G547">
        <v>0.84399999999999997</v>
      </c>
      <c r="H547">
        <v>0.83699999999999997</v>
      </c>
      <c r="I547">
        <v>964</v>
      </c>
      <c r="J547">
        <v>0.84299999999999997</v>
      </c>
      <c r="K547">
        <v>0.84299999999999997</v>
      </c>
      <c r="L547">
        <v>0.84299999999999997</v>
      </c>
      <c r="M547" s="3">
        <f t="shared" si="48"/>
        <v>-1.4000000000000012E-2</v>
      </c>
      <c r="N547" s="3">
        <f t="shared" si="48"/>
        <v>1.0000000000000009E-3</v>
      </c>
      <c r="O547" s="3">
        <f t="shared" si="48"/>
        <v>-6.0000000000000053E-3</v>
      </c>
      <c r="P547" s="3">
        <v>0.77700000000000002</v>
      </c>
      <c r="Q547" s="3">
        <v>0.77100000000000002</v>
      </c>
      <c r="R547" s="3">
        <v>0.77300000000000002</v>
      </c>
      <c r="S547" s="3">
        <v>0.84</v>
      </c>
      <c r="T547" s="3">
        <v>0.84099999999999997</v>
      </c>
      <c r="U547" s="3">
        <v>0.84</v>
      </c>
      <c r="V547" s="3">
        <v>0.84099999999999997</v>
      </c>
      <c r="W547">
        <f t="shared" si="47"/>
        <v>3.0000000000000027E-3</v>
      </c>
      <c r="X547" s="6" t="s">
        <v>60</v>
      </c>
      <c r="Y547" s="6" t="str">
        <f t="shared" si="49"/>
        <v>0.1</v>
      </c>
      <c r="Z547" t="str">
        <f t="shared" si="50"/>
        <v>swap</v>
      </c>
      <c r="AA547" t="s">
        <v>55</v>
      </c>
      <c r="AB547">
        <v>814</v>
      </c>
    </row>
    <row r="548" spans="1:28" x14ac:dyDescent="0.3">
      <c r="A548" s="1">
        <v>2</v>
      </c>
      <c r="B548" s="3" t="s">
        <v>11</v>
      </c>
      <c r="C548">
        <v>2</v>
      </c>
      <c r="D548" s="10">
        <f>VLOOKUP(C548,t_label_text!$B$2:$D$28,3,FALSE)</f>
        <v>576.32740411339603</v>
      </c>
      <c r="E548" s="3" t="str">
        <f>VLOOKUP(C548,t_label_text!$B$2:$C$28,2,FALSE)</f>
        <v>2: Civil Rights, Minority Issues, and Civil Liberties</v>
      </c>
      <c r="F548">
        <v>0.72299999999999998</v>
      </c>
      <c r="G548">
        <v>0.71399999999999997</v>
      </c>
      <c r="H548">
        <v>0.71899999999999997</v>
      </c>
      <c r="I548">
        <v>914</v>
      </c>
      <c r="J548">
        <v>0.73899999999999999</v>
      </c>
      <c r="K548">
        <v>0.72199999999999998</v>
      </c>
      <c r="L548">
        <v>0.73</v>
      </c>
      <c r="M548" s="3">
        <f t="shared" si="48"/>
        <v>-1.6000000000000014E-2</v>
      </c>
      <c r="N548" s="3">
        <f t="shared" si="48"/>
        <v>-8.0000000000000071E-3</v>
      </c>
      <c r="O548" s="3">
        <f t="shared" si="48"/>
        <v>-1.100000000000001E-2</v>
      </c>
      <c r="P548" s="3">
        <v>0.77700000000000002</v>
      </c>
      <c r="Q548" s="3">
        <v>0.77100000000000002</v>
      </c>
      <c r="R548" s="3">
        <v>0.77300000000000002</v>
      </c>
      <c r="S548" s="3">
        <v>0.84</v>
      </c>
      <c r="T548" s="3">
        <v>0.84099999999999997</v>
      </c>
      <c r="U548" s="3">
        <v>0.84</v>
      </c>
      <c r="V548" s="3">
        <v>0.84099999999999997</v>
      </c>
      <c r="W548">
        <f t="shared" si="47"/>
        <v>3.0000000000000027E-3</v>
      </c>
      <c r="X548" s="6" t="s">
        <v>60</v>
      </c>
      <c r="Y548" s="6" t="str">
        <f t="shared" si="49"/>
        <v>0.1</v>
      </c>
      <c r="Z548" t="str">
        <f t="shared" si="50"/>
        <v>swap</v>
      </c>
      <c r="AA548" t="s">
        <v>55</v>
      </c>
      <c r="AB548">
        <v>653</v>
      </c>
    </row>
    <row r="549" spans="1:28" x14ac:dyDescent="0.3">
      <c r="A549" s="1">
        <v>2</v>
      </c>
      <c r="B549" s="3" t="s">
        <v>11</v>
      </c>
      <c r="C549">
        <v>3</v>
      </c>
      <c r="D549" s="10">
        <f>VLOOKUP(C549,t_label_text!$B$2:$D$28,3,FALSE)</f>
        <v>578.27380952380895</v>
      </c>
      <c r="E549" s="3" t="str">
        <f>VLOOKUP(C549,t_label_text!$B$2:$C$28,2,FALSE)</f>
        <v>3: Health</v>
      </c>
      <c r="F549">
        <v>0.878</v>
      </c>
      <c r="G549">
        <v>0.88200000000000001</v>
      </c>
      <c r="H549">
        <v>0.88</v>
      </c>
      <c r="I549">
        <v>1799</v>
      </c>
      <c r="J549">
        <v>0.88600000000000001</v>
      </c>
      <c r="K549">
        <v>0.873</v>
      </c>
      <c r="L549">
        <v>0.879</v>
      </c>
      <c r="M549" s="3">
        <f t="shared" si="48"/>
        <v>-8.0000000000000071E-3</v>
      </c>
      <c r="N549" s="3">
        <f t="shared" si="48"/>
        <v>9.000000000000008E-3</v>
      </c>
      <c r="O549" s="3">
        <f t="shared" si="48"/>
        <v>1.0000000000000009E-3</v>
      </c>
      <c r="P549" s="3">
        <v>0.77700000000000002</v>
      </c>
      <c r="Q549" s="3">
        <v>0.77100000000000002</v>
      </c>
      <c r="R549" s="3">
        <v>0.77300000000000002</v>
      </c>
      <c r="S549" s="3">
        <v>0.84</v>
      </c>
      <c r="T549" s="3">
        <v>0.84099999999999997</v>
      </c>
      <c r="U549" s="3">
        <v>0.84</v>
      </c>
      <c r="V549" s="3">
        <v>0.84099999999999997</v>
      </c>
      <c r="W549">
        <f t="shared" si="47"/>
        <v>3.0000000000000027E-3</v>
      </c>
      <c r="X549" s="6" t="s">
        <v>60</v>
      </c>
      <c r="Y549" s="6" t="str">
        <f t="shared" si="49"/>
        <v>0.1</v>
      </c>
      <c r="Z549" t="str">
        <f t="shared" si="50"/>
        <v>swap</v>
      </c>
      <c r="AA549" t="s">
        <v>55</v>
      </c>
      <c r="AB549">
        <v>1586</v>
      </c>
    </row>
    <row r="550" spans="1:28" x14ac:dyDescent="0.3">
      <c r="A550" s="1">
        <v>2</v>
      </c>
      <c r="B550" s="3" t="s">
        <v>11</v>
      </c>
      <c r="C550">
        <v>4</v>
      </c>
      <c r="D550" s="10">
        <f>VLOOKUP(C550,t_label_text!$B$2:$D$28,3,FALSE)</f>
        <v>570.42590120160196</v>
      </c>
      <c r="E550" s="3" t="str">
        <f>VLOOKUP(C550,t_label_text!$B$2:$C$28,2,FALSE)</f>
        <v>4: Agriculture</v>
      </c>
      <c r="F550">
        <v>0.79300000000000004</v>
      </c>
      <c r="G550">
        <v>0.77400000000000002</v>
      </c>
      <c r="H550">
        <v>0.78300000000000003</v>
      </c>
      <c r="I550">
        <v>168</v>
      </c>
      <c r="J550">
        <v>0.80600000000000005</v>
      </c>
      <c r="K550">
        <v>0.81499999999999995</v>
      </c>
      <c r="L550">
        <v>0.81100000000000005</v>
      </c>
      <c r="M550" s="3">
        <f t="shared" si="48"/>
        <v>-1.3000000000000012E-2</v>
      </c>
      <c r="N550" s="3">
        <f t="shared" si="48"/>
        <v>-4.0999999999999925E-2</v>
      </c>
      <c r="O550" s="3">
        <f t="shared" si="48"/>
        <v>-2.8000000000000025E-2</v>
      </c>
      <c r="P550" s="3">
        <v>0.77700000000000002</v>
      </c>
      <c r="Q550" s="3">
        <v>0.77100000000000002</v>
      </c>
      <c r="R550" s="3">
        <v>0.77300000000000002</v>
      </c>
      <c r="S550" s="3">
        <v>0.84</v>
      </c>
      <c r="T550" s="3">
        <v>0.84099999999999997</v>
      </c>
      <c r="U550" s="3">
        <v>0.84</v>
      </c>
      <c r="V550" s="3">
        <v>0.84099999999999997</v>
      </c>
      <c r="W550">
        <f t="shared" si="47"/>
        <v>3.0000000000000027E-3</v>
      </c>
      <c r="X550" s="6" t="s">
        <v>60</v>
      </c>
      <c r="Y550" s="6" t="str">
        <f t="shared" si="49"/>
        <v>0.1</v>
      </c>
      <c r="Z550" t="str">
        <f t="shared" si="50"/>
        <v>swap</v>
      </c>
      <c r="AA550" t="s">
        <v>55</v>
      </c>
      <c r="AB550">
        <v>130</v>
      </c>
    </row>
    <row r="551" spans="1:28" x14ac:dyDescent="0.3">
      <c r="A551" s="1">
        <v>2</v>
      </c>
      <c r="B551" s="3" t="s">
        <v>11</v>
      </c>
      <c r="C551">
        <v>5</v>
      </c>
      <c r="D551" s="10">
        <f>VLOOKUP(C551,t_label_text!$B$2:$D$28,3,FALSE)</f>
        <v>574.38925438596402</v>
      </c>
      <c r="E551" s="3" t="str">
        <f>VLOOKUP(C551,t_label_text!$B$2:$C$28,2,FALSE)</f>
        <v>5: Labor and Employment</v>
      </c>
      <c r="F551">
        <v>0.752</v>
      </c>
      <c r="G551">
        <v>0.75700000000000001</v>
      </c>
      <c r="H551">
        <v>0.754</v>
      </c>
      <c r="I551">
        <v>749</v>
      </c>
      <c r="J551">
        <v>0.71699999999999997</v>
      </c>
      <c r="K551">
        <v>0.78900000000000003</v>
      </c>
      <c r="L551">
        <v>0.751</v>
      </c>
      <c r="M551" s="3">
        <f t="shared" si="48"/>
        <v>3.5000000000000031E-2</v>
      </c>
      <c r="N551" s="3">
        <f t="shared" si="48"/>
        <v>-3.2000000000000028E-2</v>
      </c>
      <c r="O551" s="3">
        <f t="shared" si="48"/>
        <v>3.0000000000000027E-3</v>
      </c>
      <c r="P551" s="3">
        <v>0.77700000000000002</v>
      </c>
      <c r="Q551" s="3">
        <v>0.77100000000000002</v>
      </c>
      <c r="R551" s="3">
        <v>0.77300000000000002</v>
      </c>
      <c r="S551" s="3">
        <v>0.84</v>
      </c>
      <c r="T551" s="3">
        <v>0.84099999999999997</v>
      </c>
      <c r="U551" s="3">
        <v>0.84</v>
      </c>
      <c r="V551" s="3">
        <v>0.84099999999999997</v>
      </c>
      <c r="W551">
        <f t="shared" si="47"/>
        <v>3.0000000000000027E-3</v>
      </c>
      <c r="X551" s="6" t="s">
        <v>60</v>
      </c>
      <c r="Y551" s="6" t="str">
        <f t="shared" si="49"/>
        <v>0.1</v>
      </c>
      <c r="Z551" t="str">
        <f t="shared" si="50"/>
        <v>swap</v>
      </c>
      <c r="AA551" t="s">
        <v>55</v>
      </c>
      <c r="AB551">
        <v>567</v>
      </c>
    </row>
    <row r="552" spans="1:28" x14ac:dyDescent="0.3">
      <c r="A552" s="1">
        <v>2</v>
      </c>
      <c r="B552" s="3" t="s">
        <v>11</v>
      </c>
      <c r="C552">
        <v>6</v>
      </c>
      <c r="D552" s="10">
        <f>VLOOKUP(C552,t_label_text!$B$2:$D$28,3,FALSE)</f>
        <v>564.70056497175096</v>
      </c>
      <c r="E552" s="3" t="str">
        <f>VLOOKUP(C552,t_label_text!$B$2:$C$28,2,FALSE)</f>
        <v>6: Education</v>
      </c>
      <c r="F552">
        <v>0.88900000000000001</v>
      </c>
      <c r="G552">
        <v>0.89500000000000002</v>
      </c>
      <c r="H552">
        <v>0.89200000000000002</v>
      </c>
      <c r="I552">
        <v>912</v>
      </c>
      <c r="J552">
        <v>0.878</v>
      </c>
      <c r="K552">
        <v>0.90800000000000003</v>
      </c>
      <c r="L552">
        <v>0.89300000000000002</v>
      </c>
      <c r="M552" s="3">
        <f t="shared" si="48"/>
        <v>1.100000000000001E-2</v>
      </c>
      <c r="N552" s="3">
        <f t="shared" si="48"/>
        <v>-1.3000000000000012E-2</v>
      </c>
      <c r="O552" s="3">
        <f t="shared" si="48"/>
        <v>-1.0000000000000009E-3</v>
      </c>
      <c r="P552" s="3">
        <v>0.77700000000000002</v>
      </c>
      <c r="Q552" s="3">
        <v>0.77100000000000002</v>
      </c>
      <c r="R552" s="3">
        <v>0.77300000000000002</v>
      </c>
      <c r="S552" s="3">
        <v>0.84</v>
      </c>
      <c r="T552" s="3">
        <v>0.84099999999999997</v>
      </c>
      <c r="U552" s="3">
        <v>0.84</v>
      </c>
      <c r="V552" s="3">
        <v>0.84099999999999997</v>
      </c>
      <c r="W552">
        <f t="shared" si="47"/>
        <v>3.0000000000000027E-3</v>
      </c>
      <c r="X552" s="6" t="s">
        <v>60</v>
      </c>
      <c r="Y552" s="6" t="str">
        <f t="shared" si="49"/>
        <v>0.1</v>
      </c>
      <c r="Z552" t="str">
        <f t="shared" si="50"/>
        <v>swap</v>
      </c>
      <c r="AA552" t="s">
        <v>55</v>
      </c>
      <c r="AB552">
        <v>816</v>
      </c>
    </row>
    <row r="553" spans="1:28" x14ac:dyDescent="0.3">
      <c r="A553" s="1">
        <v>2</v>
      </c>
      <c r="B553" s="3" t="s">
        <v>11</v>
      </c>
      <c r="C553">
        <v>7</v>
      </c>
      <c r="D553" s="10">
        <f>VLOOKUP(C553,t_label_text!$B$2:$D$28,3,FALSE)</f>
        <v>565.923076923076</v>
      </c>
      <c r="E553" s="3" t="str">
        <f>VLOOKUP(C553,t_label_text!$B$2:$C$28,2,FALSE)</f>
        <v>7: Environment</v>
      </c>
      <c r="F553">
        <v>0.77200000000000002</v>
      </c>
      <c r="G553">
        <v>0.73699999999999999</v>
      </c>
      <c r="H553">
        <v>0.754</v>
      </c>
      <c r="I553">
        <v>354</v>
      </c>
      <c r="J553">
        <v>0.75</v>
      </c>
      <c r="K553">
        <v>0.746</v>
      </c>
      <c r="L553">
        <v>0.748</v>
      </c>
      <c r="M553" s="3">
        <f t="shared" si="48"/>
        <v>2.200000000000002E-2</v>
      </c>
      <c r="N553" s="3">
        <f t="shared" si="48"/>
        <v>-9.000000000000008E-3</v>
      </c>
      <c r="O553" s="3">
        <f t="shared" si="48"/>
        <v>6.0000000000000053E-3</v>
      </c>
      <c r="P553" s="3">
        <v>0.77700000000000002</v>
      </c>
      <c r="Q553" s="3">
        <v>0.77100000000000002</v>
      </c>
      <c r="R553" s="3">
        <v>0.77300000000000002</v>
      </c>
      <c r="S553" s="3">
        <v>0.84</v>
      </c>
      <c r="T553" s="3">
        <v>0.84099999999999997</v>
      </c>
      <c r="U553" s="3">
        <v>0.84</v>
      </c>
      <c r="V553" s="3">
        <v>0.84099999999999997</v>
      </c>
      <c r="W553">
        <f t="shared" si="47"/>
        <v>3.0000000000000027E-3</v>
      </c>
      <c r="X553" s="6" t="s">
        <v>60</v>
      </c>
      <c r="Y553" s="6" t="str">
        <f t="shared" si="49"/>
        <v>0.1</v>
      </c>
      <c r="Z553" t="str">
        <f t="shared" si="50"/>
        <v>swap</v>
      </c>
      <c r="AA553" t="s">
        <v>55</v>
      </c>
      <c r="AB553">
        <v>261</v>
      </c>
    </row>
    <row r="554" spans="1:28" x14ac:dyDescent="0.3">
      <c r="A554" s="1">
        <v>2</v>
      </c>
      <c r="B554" s="3" t="s">
        <v>11</v>
      </c>
      <c r="C554">
        <v>8</v>
      </c>
      <c r="D554" s="10">
        <f>VLOOKUP(C554,t_label_text!$B$2:$D$28,3,FALSE)</f>
        <v>543.63973063973003</v>
      </c>
      <c r="E554" s="3" t="str">
        <f>VLOOKUP(C554,t_label_text!$B$2:$C$28,2,FALSE)</f>
        <v>8: Energy</v>
      </c>
      <c r="F554">
        <v>0.84499999999999997</v>
      </c>
      <c r="G554">
        <v>0.86</v>
      </c>
      <c r="H554">
        <v>0.85199999999999998</v>
      </c>
      <c r="I554">
        <v>299</v>
      </c>
      <c r="J554">
        <v>0.85199999999999998</v>
      </c>
      <c r="K554">
        <v>0.84599999999999997</v>
      </c>
      <c r="L554">
        <v>0.84899999999999998</v>
      </c>
      <c r="M554" s="3">
        <f t="shared" si="48"/>
        <v>-7.0000000000000062E-3</v>
      </c>
      <c r="N554" s="3">
        <f t="shared" si="48"/>
        <v>1.4000000000000012E-2</v>
      </c>
      <c r="O554" s="3">
        <f t="shared" si="48"/>
        <v>3.0000000000000027E-3</v>
      </c>
      <c r="P554" s="3">
        <v>0.77700000000000002</v>
      </c>
      <c r="Q554" s="3">
        <v>0.77100000000000002</v>
      </c>
      <c r="R554" s="3">
        <v>0.77300000000000002</v>
      </c>
      <c r="S554" s="3">
        <v>0.84</v>
      </c>
      <c r="T554" s="3">
        <v>0.84099999999999997</v>
      </c>
      <c r="U554" s="3">
        <v>0.84</v>
      </c>
      <c r="V554" s="3">
        <v>0.84099999999999997</v>
      </c>
      <c r="W554">
        <f t="shared" si="47"/>
        <v>3.0000000000000027E-3</v>
      </c>
      <c r="X554" s="6" t="s">
        <v>60</v>
      </c>
      <c r="Y554" s="6" t="str">
        <f t="shared" si="49"/>
        <v>0.1</v>
      </c>
      <c r="Z554" t="str">
        <f t="shared" si="50"/>
        <v>swap</v>
      </c>
      <c r="AA554" t="s">
        <v>55</v>
      </c>
      <c r="AB554">
        <v>257</v>
      </c>
    </row>
    <row r="555" spans="1:28" x14ac:dyDescent="0.3">
      <c r="A555" s="1">
        <v>2</v>
      </c>
      <c r="B555" s="3" t="s">
        <v>11</v>
      </c>
      <c r="C555">
        <v>10</v>
      </c>
      <c r="D555" s="10">
        <f>VLOOKUP(C555,t_label_text!$B$2:$D$28,3,FALSE)</f>
        <v>575.12643678160896</v>
      </c>
      <c r="E555" s="3" t="str">
        <f>VLOOKUP(C555,t_label_text!$B$2:$C$28,2,FALSE)</f>
        <v>10: Transportation</v>
      </c>
      <c r="F555">
        <v>0.73299999999999998</v>
      </c>
      <c r="G555">
        <v>0.84</v>
      </c>
      <c r="H555">
        <v>0.78300000000000003</v>
      </c>
      <c r="I555">
        <v>594</v>
      </c>
      <c r="J555">
        <v>0.752</v>
      </c>
      <c r="K555">
        <v>0.80500000000000005</v>
      </c>
      <c r="L555">
        <v>0.77700000000000002</v>
      </c>
      <c r="M555" s="3">
        <f t="shared" si="48"/>
        <v>-1.9000000000000017E-2</v>
      </c>
      <c r="N555" s="3">
        <f t="shared" si="48"/>
        <v>3.499999999999992E-2</v>
      </c>
      <c r="O555" s="3">
        <f t="shared" si="48"/>
        <v>6.0000000000000053E-3</v>
      </c>
      <c r="P555" s="3">
        <v>0.77700000000000002</v>
      </c>
      <c r="Q555" s="3">
        <v>0.77100000000000002</v>
      </c>
      <c r="R555" s="3">
        <v>0.77300000000000002</v>
      </c>
      <c r="S555" s="3">
        <v>0.84</v>
      </c>
      <c r="T555" s="3">
        <v>0.84099999999999997</v>
      </c>
      <c r="U555" s="3">
        <v>0.84</v>
      </c>
      <c r="V555" s="3">
        <v>0.84099999999999997</v>
      </c>
      <c r="W555">
        <f t="shared" si="47"/>
        <v>3.0000000000000027E-3</v>
      </c>
      <c r="X555" s="6" t="s">
        <v>60</v>
      </c>
      <c r="Y555" s="6" t="str">
        <f t="shared" si="49"/>
        <v>0.1</v>
      </c>
      <c r="Z555" t="str">
        <f t="shared" si="50"/>
        <v>swap</v>
      </c>
      <c r="AA555" t="s">
        <v>55</v>
      </c>
      <c r="AB555">
        <v>499</v>
      </c>
    </row>
    <row r="556" spans="1:28" x14ac:dyDescent="0.3">
      <c r="A556" s="1">
        <v>2</v>
      </c>
      <c r="B556" s="3" t="s">
        <v>11</v>
      </c>
      <c r="C556">
        <v>12</v>
      </c>
      <c r="D556" s="10">
        <f>VLOOKUP(C556,t_label_text!$B$2:$D$28,3,FALSE)</f>
        <v>558.20512820512795</v>
      </c>
      <c r="E556" s="3" t="str">
        <f>VLOOKUP(C556,t_label_text!$B$2:$C$28,2,FALSE)</f>
        <v>12: Law, Crime, and Family Issues</v>
      </c>
      <c r="F556">
        <v>0.82399999999999995</v>
      </c>
      <c r="G556">
        <v>0.81299999999999994</v>
      </c>
      <c r="H556">
        <v>0.81799999999999995</v>
      </c>
      <c r="I556">
        <v>2088</v>
      </c>
      <c r="J556">
        <v>0.80500000000000005</v>
      </c>
      <c r="K556">
        <v>0.82199999999999995</v>
      </c>
      <c r="L556">
        <v>0.81399999999999995</v>
      </c>
      <c r="M556" s="3">
        <f t="shared" si="48"/>
        <v>1.8999999999999906E-2</v>
      </c>
      <c r="N556" s="3">
        <f t="shared" si="48"/>
        <v>-9.000000000000008E-3</v>
      </c>
      <c r="O556" s="3">
        <f t="shared" si="48"/>
        <v>4.0000000000000036E-3</v>
      </c>
      <c r="P556" s="3">
        <v>0.77700000000000002</v>
      </c>
      <c r="Q556" s="3">
        <v>0.77100000000000002</v>
      </c>
      <c r="R556" s="3">
        <v>0.77300000000000002</v>
      </c>
      <c r="S556" s="3">
        <v>0.84</v>
      </c>
      <c r="T556" s="3">
        <v>0.84099999999999997</v>
      </c>
      <c r="U556" s="3">
        <v>0.84</v>
      </c>
      <c r="V556" s="3">
        <v>0.84099999999999997</v>
      </c>
      <c r="W556">
        <f t="shared" si="47"/>
        <v>3.0000000000000027E-3</v>
      </c>
      <c r="X556" s="6" t="s">
        <v>60</v>
      </c>
      <c r="Y556" s="6" t="str">
        <f t="shared" si="49"/>
        <v>0.1</v>
      </c>
      <c r="Z556" t="str">
        <f t="shared" si="50"/>
        <v>swap</v>
      </c>
      <c r="AA556" t="s">
        <v>55</v>
      </c>
      <c r="AB556">
        <v>1697</v>
      </c>
    </row>
    <row r="557" spans="1:28" x14ac:dyDescent="0.3">
      <c r="A557" s="1">
        <v>2</v>
      </c>
      <c r="B557" s="3" t="s">
        <v>11</v>
      </c>
      <c r="C557">
        <v>13</v>
      </c>
      <c r="D557" s="10">
        <f>VLOOKUP(C557,t_label_text!$B$2:$D$28,3,FALSE)</f>
        <v>595.585365853658</v>
      </c>
      <c r="E557" s="3" t="str">
        <f>VLOOKUP(C557,t_label_text!$B$2:$C$28,2,FALSE)</f>
        <v>13: Social Welfare</v>
      </c>
      <c r="F557">
        <v>0.76600000000000001</v>
      </c>
      <c r="G557">
        <v>0.76900000000000002</v>
      </c>
      <c r="H557">
        <v>0.76800000000000002</v>
      </c>
      <c r="I557">
        <v>273</v>
      </c>
      <c r="J557">
        <v>0.753</v>
      </c>
      <c r="K557">
        <v>0.72499999999999998</v>
      </c>
      <c r="L557">
        <v>0.73899999999999999</v>
      </c>
      <c r="M557" s="3">
        <f t="shared" si="48"/>
        <v>1.3000000000000012E-2</v>
      </c>
      <c r="N557" s="3">
        <f t="shared" si="48"/>
        <v>4.4000000000000039E-2</v>
      </c>
      <c r="O557" s="3">
        <f t="shared" si="48"/>
        <v>2.9000000000000026E-2</v>
      </c>
      <c r="P557" s="3">
        <v>0.77700000000000002</v>
      </c>
      <c r="Q557" s="3">
        <v>0.77100000000000002</v>
      </c>
      <c r="R557" s="3">
        <v>0.77300000000000002</v>
      </c>
      <c r="S557" s="3">
        <v>0.84</v>
      </c>
      <c r="T557" s="3">
        <v>0.84099999999999997</v>
      </c>
      <c r="U557" s="3">
        <v>0.84</v>
      </c>
      <c r="V557" s="3">
        <v>0.84099999999999997</v>
      </c>
      <c r="W557">
        <f t="shared" si="47"/>
        <v>3.0000000000000027E-3</v>
      </c>
      <c r="X557" s="6" t="s">
        <v>60</v>
      </c>
      <c r="Y557" s="6" t="str">
        <f t="shared" si="49"/>
        <v>0.1</v>
      </c>
      <c r="Z557" t="str">
        <f t="shared" si="50"/>
        <v>swap</v>
      </c>
      <c r="AA557" t="s">
        <v>55</v>
      </c>
      <c r="AB557">
        <v>210</v>
      </c>
    </row>
    <row r="558" spans="1:28" x14ac:dyDescent="0.3">
      <c r="A558" s="1">
        <v>2</v>
      </c>
      <c r="B558" s="3" t="s">
        <v>11</v>
      </c>
      <c r="C558">
        <v>14</v>
      </c>
      <c r="D558" s="10">
        <f>VLOOKUP(C558,t_label_text!$B$2:$D$28,3,FALSE)</f>
        <v>551.40672538030401</v>
      </c>
      <c r="E558" s="3" t="str">
        <f>VLOOKUP(C558,t_label_text!$B$2:$C$28,2,FALSE)</f>
        <v>14: Community Development and Housing Issues</v>
      </c>
      <c r="F558">
        <v>0.65</v>
      </c>
      <c r="G558">
        <v>0.65100000000000002</v>
      </c>
      <c r="H558">
        <v>0.65</v>
      </c>
      <c r="I558">
        <v>410</v>
      </c>
      <c r="J558">
        <v>0.66100000000000003</v>
      </c>
      <c r="K558">
        <v>0.622</v>
      </c>
      <c r="L558">
        <v>0.64100000000000001</v>
      </c>
      <c r="M558" s="3">
        <f t="shared" si="48"/>
        <v>-1.100000000000001E-2</v>
      </c>
      <c r="N558" s="3">
        <f t="shared" si="48"/>
        <v>2.9000000000000026E-2</v>
      </c>
      <c r="O558" s="3">
        <f t="shared" si="48"/>
        <v>9.000000000000008E-3</v>
      </c>
      <c r="P558" s="3">
        <v>0.77700000000000002</v>
      </c>
      <c r="Q558" s="3">
        <v>0.77100000000000002</v>
      </c>
      <c r="R558" s="3">
        <v>0.77300000000000002</v>
      </c>
      <c r="S558" s="3">
        <v>0.84</v>
      </c>
      <c r="T558" s="3">
        <v>0.84099999999999997</v>
      </c>
      <c r="U558" s="3">
        <v>0.84</v>
      </c>
      <c r="V558" s="3">
        <v>0.84099999999999997</v>
      </c>
      <c r="W558">
        <f t="shared" si="47"/>
        <v>3.0000000000000027E-3</v>
      </c>
      <c r="X558" s="6" t="s">
        <v>60</v>
      </c>
      <c r="Y558" s="6" t="str">
        <f t="shared" si="49"/>
        <v>0.1</v>
      </c>
      <c r="Z558" t="str">
        <f t="shared" si="50"/>
        <v>swap</v>
      </c>
      <c r="AA558" t="s">
        <v>55</v>
      </c>
      <c r="AB558">
        <v>267</v>
      </c>
    </row>
    <row r="559" spans="1:28" x14ac:dyDescent="0.3">
      <c r="A559" s="1">
        <v>2</v>
      </c>
      <c r="B559" s="3" t="s">
        <v>11</v>
      </c>
      <c r="C559">
        <v>15</v>
      </c>
      <c r="D559" s="10">
        <f>VLOOKUP(C559,t_label_text!$B$2:$D$28,3,FALSE)</f>
        <v>557.69926322839899</v>
      </c>
      <c r="E559" s="3" t="str">
        <f>VLOOKUP(C559,t_label_text!$B$2:$C$28,2,FALSE)</f>
        <v>15: Banking, Finance, and Domestic Commerce</v>
      </c>
      <c r="F559">
        <v>0.73499999999999999</v>
      </c>
      <c r="G559">
        <v>0.73599999999999999</v>
      </c>
      <c r="H559">
        <v>0.73499999999999999</v>
      </c>
      <c r="I559">
        <v>1249</v>
      </c>
      <c r="J559">
        <v>0.77500000000000002</v>
      </c>
      <c r="K559">
        <v>0.71</v>
      </c>
      <c r="L559">
        <v>0.74099999999999999</v>
      </c>
      <c r="M559" s="3">
        <f t="shared" si="48"/>
        <v>-4.0000000000000036E-2</v>
      </c>
      <c r="N559" s="3">
        <f t="shared" si="48"/>
        <v>2.6000000000000023E-2</v>
      </c>
      <c r="O559" s="3">
        <f t="shared" si="48"/>
        <v>-6.0000000000000053E-3</v>
      </c>
      <c r="P559" s="3">
        <v>0.77700000000000002</v>
      </c>
      <c r="Q559" s="3">
        <v>0.77100000000000002</v>
      </c>
      <c r="R559" s="3">
        <v>0.77300000000000002</v>
      </c>
      <c r="S559" s="3">
        <v>0.84</v>
      </c>
      <c r="T559" s="3">
        <v>0.84099999999999997</v>
      </c>
      <c r="U559" s="3">
        <v>0.84</v>
      </c>
      <c r="V559" s="3">
        <v>0.84099999999999997</v>
      </c>
      <c r="W559">
        <f t="shared" ref="W559:W622" si="51">V559-$V$494</f>
        <v>3.0000000000000027E-3</v>
      </c>
      <c r="X559" s="6" t="s">
        <v>60</v>
      </c>
      <c r="Y559" s="6" t="str">
        <f t="shared" si="49"/>
        <v>0.1</v>
      </c>
      <c r="Z559" t="str">
        <f t="shared" si="50"/>
        <v>swap</v>
      </c>
      <c r="AA559" t="s">
        <v>55</v>
      </c>
      <c r="AB559">
        <v>919</v>
      </c>
    </row>
    <row r="560" spans="1:28" x14ac:dyDescent="0.3">
      <c r="A560" s="1">
        <v>2</v>
      </c>
      <c r="B560" s="3" t="s">
        <v>11</v>
      </c>
      <c r="C560">
        <v>16</v>
      </c>
      <c r="D560" s="10">
        <f>VLOOKUP(C560,t_label_text!$B$2:$D$28,3,FALSE)</f>
        <v>522.44089012517304</v>
      </c>
      <c r="E560" s="3" t="str">
        <f>VLOOKUP(C560,t_label_text!$B$2:$C$28,2,FALSE)</f>
        <v>16: Defense</v>
      </c>
      <c r="F560">
        <v>0.84199999999999997</v>
      </c>
      <c r="G560">
        <v>0.873</v>
      </c>
      <c r="H560">
        <v>0.85699999999999998</v>
      </c>
      <c r="I560">
        <v>4479</v>
      </c>
      <c r="J560">
        <v>0.83199999999999996</v>
      </c>
      <c r="K560">
        <v>0.88100000000000001</v>
      </c>
      <c r="L560">
        <v>0.85599999999999998</v>
      </c>
      <c r="M560" s="3">
        <f t="shared" si="48"/>
        <v>1.0000000000000009E-2</v>
      </c>
      <c r="N560" s="3">
        <f t="shared" si="48"/>
        <v>-8.0000000000000071E-3</v>
      </c>
      <c r="O560" s="3">
        <f t="shared" si="48"/>
        <v>1.0000000000000009E-3</v>
      </c>
      <c r="P560" s="3">
        <v>0.77700000000000002</v>
      </c>
      <c r="Q560" s="3">
        <v>0.77100000000000002</v>
      </c>
      <c r="R560" s="3">
        <v>0.77300000000000002</v>
      </c>
      <c r="S560" s="3">
        <v>0.84</v>
      </c>
      <c r="T560" s="3">
        <v>0.84099999999999997</v>
      </c>
      <c r="U560" s="3">
        <v>0.84</v>
      </c>
      <c r="V560" s="3">
        <v>0.84099999999999997</v>
      </c>
      <c r="W560">
        <f t="shared" si="51"/>
        <v>3.0000000000000027E-3</v>
      </c>
      <c r="X560" s="6" t="s">
        <v>60</v>
      </c>
      <c r="Y560" s="6" t="str">
        <f t="shared" si="49"/>
        <v>0.1</v>
      </c>
      <c r="Z560" t="str">
        <f t="shared" si="50"/>
        <v>swap</v>
      </c>
      <c r="AA560" t="s">
        <v>55</v>
      </c>
      <c r="AB560">
        <v>3910</v>
      </c>
    </row>
    <row r="561" spans="1:28" x14ac:dyDescent="0.3">
      <c r="A561" s="1">
        <v>2</v>
      </c>
      <c r="B561" s="3" t="s">
        <v>11</v>
      </c>
      <c r="C561">
        <v>17</v>
      </c>
      <c r="D561" s="10">
        <f>VLOOKUP(C561,t_label_text!$B$2:$D$28,3,FALSE)</f>
        <v>560.02755905511799</v>
      </c>
      <c r="E561" s="3" t="str">
        <f>VLOOKUP(C561,t_label_text!$B$2:$C$28,2,FALSE)</f>
        <v>17: Space, Science, Technology and Communications</v>
      </c>
      <c r="F561">
        <v>0.78400000000000003</v>
      </c>
      <c r="G561">
        <v>0.73899999999999999</v>
      </c>
      <c r="H561">
        <v>0.76100000000000001</v>
      </c>
      <c r="I561">
        <v>719</v>
      </c>
      <c r="J561">
        <v>0.78</v>
      </c>
      <c r="K561">
        <v>0.74</v>
      </c>
      <c r="L561">
        <v>0.75900000000000001</v>
      </c>
      <c r="M561" s="3">
        <f t="shared" si="48"/>
        <v>4.0000000000000036E-3</v>
      </c>
      <c r="N561" s="3">
        <f t="shared" si="48"/>
        <v>-1.0000000000000009E-3</v>
      </c>
      <c r="O561" s="3">
        <f t="shared" si="48"/>
        <v>2.0000000000000018E-3</v>
      </c>
      <c r="P561" s="3">
        <v>0.77700000000000002</v>
      </c>
      <c r="Q561" s="3">
        <v>0.77100000000000002</v>
      </c>
      <c r="R561" s="3">
        <v>0.77300000000000002</v>
      </c>
      <c r="S561" s="3">
        <v>0.84</v>
      </c>
      <c r="T561" s="3">
        <v>0.84099999999999997</v>
      </c>
      <c r="U561" s="3">
        <v>0.84</v>
      </c>
      <c r="V561" s="3">
        <v>0.84099999999999997</v>
      </c>
      <c r="W561">
        <f t="shared" si="51"/>
        <v>3.0000000000000027E-3</v>
      </c>
      <c r="X561" s="6" t="s">
        <v>60</v>
      </c>
      <c r="Y561" s="6" t="str">
        <f t="shared" si="49"/>
        <v>0.1</v>
      </c>
      <c r="Z561" t="str">
        <f t="shared" si="50"/>
        <v>swap</v>
      </c>
      <c r="AA561" t="s">
        <v>55</v>
      </c>
      <c r="AB561">
        <v>531</v>
      </c>
    </row>
    <row r="562" spans="1:28" x14ac:dyDescent="0.3">
      <c r="A562" s="1">
        <v>2</v>
      </c>
      <c r="B562" s="3" t="s">
        <v>11</v>
      </c>
      <c r="C562">
        <v>18</v>
      </c>
      <c r="D562" s="10">
        <f>VLOOKUP(C562,t_label_text!$B$2:$D$28,3,FALSE)</f>
        <v>545.21214982688002</v>
      </c>
      <c r="E562" s="3" t="str">
        <f>VLOOKUP(C562,t_label_text!$B$2:$C$28,2,FALSE)</f>
        <v>18: Foreign Trade</v>
      </c>
      <c r="F562">
        <v>0.73</v>
      </c>
      <c r="G562">
        <v>0.66100000000000003</v>
      </c>
      <c r="H562">
        <v>0.69399999999999995</v>
      </c>
      <c r="I562">
        <v>254</v>
      </c>
      <c r="J562">
        <v>0.64700000000000002</v>
      </c>
      <c r="K562">
        <v>0.67700000000000005</v>
      </c>
      <c r="L562">
        <v>0.66200000000000003</v>
      </c>
      <c r="M562" s="3">
        <f t="shared" si="48"/>
        <v>8.2999999999999963E-2</v>
      </c>
      <c r="N562" s="3">
        <f t="shared" si="48"/>
        <v>-1.6000000000000014E-2</v>
      </c>
      <c r="O562" s="3">
        <f t="shared" si="48"/>
        <v>3.1999999999999917E-2</v>
      </c>
      <c r="P562" s="3">
        <v>0.77700000000000002</v>
      </c>
      <c r="Q562" s="3">
        <v>0.77100000000000002</v>
      </c>
      <c r="R562" s="3">
        <v>0.77300000000000002</v>
      </c>
      <c r="S562" s="3">
        <v>0.84</v>
      </c>
      <c r="T562" s="3">
        <v>0.84099999999999997</v>
      </c>
      <c r="U562" s="3">
        <v>0.84</v>
      </c>
      <c r="V562" s="3">
        <v>0.84099999999999997</v>
      </c>
      <c r="W562">
        <f t="shared" si="51"/>
        <v>3.0000000000000027E-3</v>
      </c>
      <c r="X562" s="6" t="s">
        <v>60</v>
      </c>
      <c r="Y562" s="6" t="str">
        <f t="shared" si="49"/>
        <v>0.1</v>
      </c>
      <c r="Z562" t="str">
        <f t="shared" si="50"/>
        <v>swap</v>
      </c>
      <c r="AA562" t="s">
        <v>55</v>
      </c>
      <c r="AB562">
        <v>168</v>
      </c>
    </row>
    <row r="563" spans="1:28" x14ac:dyDescent="0.3">
      <c r="A563" s="1">
        <v>2</v>
      </c>
      <c r="B563" s="3" t="s">
        <v>11</v>
      </c>
      <c r="C563">
        <v>19</v>
      </c>
      <c r="D563" s="10">
        <f>VLOOKUP(C563,t_label_text!$B$2:$D$28,3,FALSE)</f>
        <v>545.29257200606298</v>
      </c>
      <c r="E563" s="3" t="str">
        <f>VLOOKUP(C563,t_label_text!$B$2:$C$28,2,FALSE)</f>
        <v>19: International Affairs and Foreign Aid</v>
      </c>
      <c r="F563">
        <v>0.90100000000000002</v>
      </c>
      <c r="G563">
        <v>0.88100000000000001</v>
      </c>
      <c r="H563">
        <v>0.89100000000000001</v>
      </c>
      <c r="I563">
        <v>6354</v>
      </c>
      <c r="J563">
        <v>0.90400000000000003</v>
      </c>
      <c r="K563">
        <v>0.875</v>
      </c>
      <c r="L563">
        <v>0.88900000000000001</v>
      </c>
      <c r="M563" s="3">
        <f t="shared" si="48"/>
        <v>-3.0000000000000027E-3</v>
      </c>
      <c r="N563" s="3">
        <f t="shared" si="48"/>
        <v>6.0000000000000053E-3</v>
      </c>
      <c r="O563" s="3">
        <f t="shared" si="48"/>
        <v>2.0000000000000018E-3</v>
      </c>
      <c r="P563" s="3">
        <v>0.77700000000000002</v>
      </c>
      <c r="Q563" s="3">
        <v>0.77100000000000002</v>
      </c>
      <c r="R563" s="3">
        <v>0.77300000000000002</v>
      </c>
      <c r="S563" s="3">
        <v>0.84</v>
      </c>
      <c r="T563" s="3">
        <v>0.84099999999999997</v>
      </c>
      <c r="U563" s="3">
        <v>0.84</v>
      </c>
      <c r="V563" s="3">
        <v>0.84099999999999997</v>
      </c>
      <c r="W563">
        <f t="shared" si="51"/>
        <v>3.0000000000000027E-3</v>
      </c>
      <c r="X563" s="6" t="s">
        <v>60</v>
      </c>
      <c r="Y563" s="6" t="str">
        <f t="shared" si="49"/>
        <v>0.1</v>
      </c>
      <c r="Z563" t="str">
        <f t="shared" si="50"/>
        <v>swap</v>
      </c>
      <c r="AA563" t="s">
        <v>55</v>
      </c>
      <c r="AB563">
        <v>5601</v>
      </c>
    </row>
    <row r="564" spans="1:28" x14ac:dyDescent="0.3">
      <c r="A564" s="1">
        <v>2</v>
      </c>
      <c r="B564" s="3" t="s">
        <v>11</v>
      </c>
      <c r="C564">
        <v>20</v>
      </c>
      <c r="D564" s="10">
        <f>VLOOKUP(C564,t_label_text!$B$2:$D$28,3,FALSE)</f>
        <v>509.30111524163499</v>
      </c>
      <c r="E564" s="3" t="str">
        <f>VLOOKUP(C564,t_label_text!$B$2:$C$28,2,FALSE)</f>
        <v>20: Government Operations</v>
      </c>
      <c r="F564">
        <v>0.90800000000000003</v>
      </c>
      <c r="G564">
        <v>0.91400000000000003</v>
      </c>
      <c r="H564">
        <v>0.91100000000000003</v>
      </c>
      <c r="I564">
        <v>3958</v>
      </c>
      <c r="J564">
        <v>0.91500000000000004</v>
      </c>
      <c r="K564">
        <v>0.90100000000000002</v>
      </c>
      <c r="L564">
        <v>0.90800000000000003</v>
      </c>
      <c r="M564" s="3">
        <f t="shared" si="48"/>
        <v>-7.0000000000000062E-3</v>
      </c>
      <c r="N564" s="3">
        <f t="shared" si="48"/>
        <v>1.3000000000000012E-2</v>
      </c>
      <c r="O564" s="3">
        <f t="shared" si="48"/>
        <v>3.0000000000000027E-3</v>
      </c>
      <c r="P564" s="3">
        <v>0.77700000000000002</v>
      </c>
      <c r="Q564" s="3">
        <v>0.77100000000000002</v>
      </c>
      <c r="R564" s="3">
        <v>0.77300000000000002</v>
      </c>
      <c r="S564" s="3">
        <v>0.84</v>
      </c>
      <c r="T564" s="3">
        <v>0.84099999999999997</v>
      </c>
      <c r="U564" s="3">
        <v>0.84</v>
      </c>
      <c r="V564" s="3">
        <v>0.84099999999999997</v>
      </c>
      <c r="W564">
        <f t="shared" si="51"/>
        <v>3.0000000000000027E-3</v>
      </c>
      <c r="X564" s="6" t="s">
        <v>60</v>
      </c>
      <c r="Y564" s="6" t="str">
        <f t="shared" si="49"/>
        <v>0.1</v>
      </c>
      <c r="Z564" t="str">
        <f t="shared" si="50"/>
        <v>swap</v>
      </c>
      <c r="AA564" t="s">
        <v>55</v>
      </c>
      <c r="AB564">
        <v>3617</v>
      </c>
    </row>
    <row r="565" spans="1:28" x14ac:dyDescent="0.3">
      <c r="A565" s="1">
        <v>2</v>
      </c>
      <c r="B565" s="3" t="s">
        <v>11</v>
      </c>
      <c r="C565">
        <v>21</v>
      </c>
      <c r="D565" s="10">
        <f>VLOOKUP(C565,t_label_text!$B$2:$D$28,3,FALSE)</f>
        <v>567.30909090908995</v>
      </c>
      <c r="E565" s="3" t="str">
        <f>VLOOKUP(C565,t_label_text!$B$2:$C$28,2,FALSE)</f>
        <v>21: Public Lands and Water Management</v>
      </c>
      <c r="F565">
        <v>0.58699999999999997</v>
      </c>
      <c r="G565">
        <v>0.60199999999999998</v>
      </c>
      <c r="H565">
        <v>0.59399999999999997</v>
      </c>
      <c r="I565">
        <v>269</v>
      </c>
      <c r="J565">
        <v>0.54200000000000004</v>
      </c>
      <c r="K565">
        <v>0.60199999999999998</v>
      </c>
      <c r="L565">
        <v>0.56999999999999995</v>
      </c>
      <c r="M565" s="3">
        <f t="shared" si="48"/>
        <v>4.4999999999999929E-2</v>
      </c>
      <c r="N565" s="3">
        <f t="shared" si="48"/>
        <v>0</v>
      </c>
      <c r="O565" s="3">
        <f t="shared" si="48"/>
        <v>2.4000000000000021E-2</v>
      </c>
      <c r="P565" s="3">
        <v>0.77700000000000002</v>
      </c>
      <c r="Q565" s="3">
        <v>0.77100000000000002</v>
      </c>
      <c r="R565" s="3">
        <v>0.77300000000000002</v>
      </c>
      <c r="S565" s="3">
        <v>0.84</v>
      </c>
      <c r="T565" s="3">
        <v>0.84099999999999997</v>
      </c>
      <c r="U565" s="3">
        <v>0.84</v>
      </c>
      <c r="V565" s="3">
        <v>0.84099999999999997</v>
      </c>
      <c r="W565">
        <f t="shared" si="51"/>
        <v>3.0000000000000027E-3</v>
      </c>
      <c r="X565" s="6" t="s">
        <v>60</v>
      </c>
      <c r="Y565" s="6" t="str">
        <f t="shared" si="49"/>
        <v>0.1</v>
      </c>
      <c r="Z565" t="str">
        <f t="shared" si="50"/>
        <v>swap</v>
      </c>
      <c r="AA565" t="s">
        <v>55</v>
      </c>
      <c r="AB565">
        <v>162</v>
      </c>
    </row>
    <row r="566" spans="1:28" x14ac:dyDescent="0.3">
      <c r="A566" s="1">
        <v>2</v>
      </c>
      <c r="B566" s="3" t="s">
        <v>11</v>
      </c>
      <c r="C566">
        <v>24</v>
      </c>
      <c r="D566" s="10">
        <f>VLOOKUP(C566,t_label_text!$B$2:$D$28,3,FALSE)</f>
        <v>394.93019197207599</v>
      </c>
      <c r="E566" s="3" t="str">
        <f>VLOOKUP(C566,t_label_text!$B$2:$C$28,2,FALSE)</f>
        <v>24: State and Local Government Administration</v>
      </c>
      <c r="F566">
        <v>0.81799999999999995</v>
      </c>
      <c r="G566">
        <v>0.85699999999999998</v>
      </c>
      <c r="H566">
        <v>0.83699999999999997</v>
      </c>
      <c r="I566">
        <v>715</v>
      </c>
      <c r="J566">
        <v>0.83099999999999996</v>
      </c>
      <c r="K566">
        <v>0.83599999999999997</v>
      </c>
      <c r="L566">
        <v>0.83299999999999996</v>
      </c>
      <c r="M566" s="3">
        <f t="shared" si="48"/>
        <v>-1.3000000000000012E-2</v>
      </c>
      <c r="N566" s="3">
        <f t="shared" si="48"/>
        <v>2.1000000000000019E-2</v>
      </c>
      <c r="O566" s="3">
        <f t="shared" si="48"/>
        <v>4.0000000000000036E-3</v>
      </c>
      <c r="P566" s="3">
        <v>0.77700000000000002</v>
      </c>
      <c r="Q566" s="3">
        <v>0.77100000000000002</v>
      </c>
      <c r="R566" s="3">
        <v>0.77300000000000002</v>
      </c>
      <c r="S566" s="3">
        <v>0.84</v>
      </c>
      <c r="T566" s="3">
        <v>0.84099999999999997</v>
      </c>
      <c r="U566" s="3">
        <v>0.84</v>
      </c>
      <c r="V566" s="3">
        <v>0.84099999999999997</v>
      </c>
      <c r="W566">
        <f t="shared" si="51"/>
        <v>3.0000000000000027E-3</v>
      </c>
      <c r="X566" s="6" t="s">
        <v>60</v>
      </c>
      <c r="Y566" s="6" t="str">
        <f t="shared" si="49"/>
        <v>0.1</v>
      </c>
      <c r="Z566" t="str">
        <f t="shared" si="50"/>
        <v>swap</v>
      </c>
      <c r="AA566" t="s">
        <v>55</v>
      </c>
      <c r="AB566">
        <v>613</v>
      </c>
    </row>
    <row r="567" spans="1:28" x14ac:dyDescent="0.3">
      <c r="A567" s="1">
        <v>2</v>
      </c>
      <c r="B567" s="3" t="s">
        <v>11</v>
      </c>
      <c r="C567">
        <v>26</v>
      </c>
      <c r="D567" s="10">
        <f>VLOOKUP(C567,t_label_text!$B$2:$D$28,3,FALSE)</f>
        <v>446.52713178294499</v>
      </c>
      <c r="E567" s="3" t="str">
        <f>VLOOKUP(C567,t_label_text!$B$2:$C$28,2,FALSE)</f>
        <v>26: Weather and Natural Disasters</v>
      </c>
      <c r="F567">
        <v>0.85399999999999998</v>
      </c>
      <c r="G567">
        <v>0.82499999999999996</v>
      </c>
      <c r="H567">
        <v>0.83899999999999997</v>
      </c>
      <c r="I567">
        <v>573</v>
      </c>
      <c r="J567">
        <v>0.84</v>
      </c>
      <c r="K567">
        <v>0.84299999999999997</v>
      </c>
      <c r="L567">
        <v>0.84099999999999997</v>
      </c>
      <c r="M567" s="3">
        <f t="shared" si="48"/>
        <v>1.4000000000000012E-2</v>
      </c>
      <c r="N567" s="3">
        <f t="shared" si="48"/>
        <v>-1.8000000000000016E-2</v>
      </c>
      <c r="O567" s="3">
        <f t="shared" si="48"/>
        <v>-2.0000000000000018E-3</v>
      </c>
      <c r="P567" s="3">
        <v>0.77700000000000002</v>
      </c>
      <c r="Q567" s="3">
        <v>0.77100000000000002</v>
      </c>
      <c r="R567" s="3">
        <v>0.77300000000000002</v>
      </c>
      <c r="S567" s="3">
        <v>0.84</v>
      </c>
      <c r="T567" s="3">
        <v>0.84099999999999997</v>
      </c>
      <c r="U567" s="3">
        <v>0.84</v>
      </c>
      <c r="V567" s="3">
        <v>0.84099999999999997</v>
      </c>
      <c r="W567">
        <f t="shared" si="51"/>
        <v>3.0000000000000027E-3</v>
      </c>
      <c r="X567" s="6" t="s">
        <v>60</v>
      </c>
      <c r="Y567" s="6" t="str">
        <f t="shared" si="49"/>
        <v>0.1</v>
      </c>
      <c r="Z567" t="str">
        <f t="shared" si="50"/>
        <v>swap</v>
      </c>
      <c r="AA567" t="s">
        <v>55</v>
      </c>
      <c r="AB567">
        <v>473</v>
      </c>
    </row>
    <row r="568" spans="1:28" x14ac:dyDescent="0.3">
      <c r="A568" s="1">
        <v>2</v>
      </c>
      <c r="B568" s="3" t="s">
        <v>11</v>
      </c>
      <c r="C568">
        <v>27</v>
      </c>
      <c r="D568" s="10">
        <f>VLOOKUP(C568,t_label_text!$B$2:$D$28,3,FALSE)</f>
        <v>438.84785435630602</v>
      </c>
      <c r="E568" s="3" t="str">
        <f>VLOOKUP(C568,t_label_text!$B$2:$C$28,2,FALSE)</f>
        <v>27: Fires</v>
      </c>
      <c r="F568">
        <v>0.72699999999999998</v>
      </c>
      <c r="G568">
        <v>0.74399999999999999</v>
      </c>
      <c r="H568">
        <v>0.73599999999999999</v>
      </c>
      <c r="I568">
        <v>129</v>
      </c>
      <c r="J568">
        <v>0.74399999999999999</v>
      </c>
      <c r="K568">
        <v>0.69799999999999995</v>
      </c>
      <c r="L568">
        <v>0.72</v>
      </c>
      <c r="M568" s="3">
        <f t="shared" si="48"/>
        <v>-1.7000000000000015E-2</v>
      </c>
      <c r="N568" s="3">
        <f t="shared" si="48"/>
        <v>4.6000000000000041E-2</v>
      </c>
      <c r="O568" s="3">
        <f t="shared" si="48"/>
        <v>1.6000000000000014E-2</v>
      </c>
      <c r="P568" s="3">
        <v>0.77700000000000002</v>
      </c>
      <c r="Q568" s="3">
        <v>0.77100000000000002</v>
      </c>
      <c r="R568" s="3">
        <v>0.77300000000000002</v>
      </c>
      <c r="S568" s="3">
        <v>0.84</v>
      </c>
      <c r="T568" s="3">
        <v>0.84099999999999997</v>
      </c>
      <c r="U568" s="3">
        <v>0.84</v>
      </c>
      <c r="V568" s="3">
        <v>0.84099999999999997</v>
      </c>
      <c r="W568">
        <f t="shared" si="51"/>
        <v>3.0000000000000027E-3</v>
      </c>
      <c r="X568" s="6" t="s">
        <v>60</v>
      </c>
      <c r="Y568" s="6" t="str">
        <f t="shared" si="49"/>
        <v>0.1</v>
      </c>
      <c r="Z568" t="str">
        <f t="shared" si="50"/>
        <v>swap</v>
      </c>
      <c r="AA568" t="s">
        <v>55</v>
      </c>
      <c r="AB568">
        <v>96</v>
      </c>
    </row>
    <row r="569" spans="1:28" x14ac:dyDescent="0.3">
      <c r="A569" s="1">
        <v>2</v>
      </c>
      <c r="B569" s="3" t="s">
        <v>11</v>
      </c>
      <c r="C569">
        <v>28</v>
      </c>
      <c r="D569" s="10">
        <f>VLOOKUP(C569,t_label_text!$B$2:$D$28,3,FALSE)</f>
        <v>344.85467399842798</v>
      </c>
      <c r="E569" s="3" t="str">
        <f>VLOOKUP(C569,t_label_text!$B$2:$C$28,2,FALSE)</f>
        <v>28: Arts and Entertainment</v>
      </c>
      <c r="F569">
        <v>0.73899999999999999</v>
      </c>
      <c r="G569">
        <v>0.71499999999999997</v>
      </c>
      <c r="H569">
        <v>0.72699999999999998</v>
      </c>
      <c r="I569">
        <v>769</v>
      </c>
      <c r="J569">
        <v>0.72499999999999998</v>
      </c>
      <c r="K569">
        <v>0.72399999999999998</v>
      </c>
      <c r="L569">
        <v>0.72499999999999998</v>
      </c>
      <c r="M569" s="3">
        <f t="shared" si="48"/>
        <v>1.4000000000000012E-2</v>
      </c>
      <c r="N569" s="3">
        <f t="shared" si="48"/>
        <v>-9.000000000000008E-3</v>
      </c>
      <c r="O569" s="3">
        <f t="shared" si="48"/>
        <v>2.0000000000000018E-3</v>
      </c>
      <c r="P569" s="3">
        <v>0.77700000000000002</v>
      </c>
      <c r="Q569" s="3">
        <v>0.77100000000000002</v>
      </c>
      <c r="R569" s="3">
        <v>0.77300000000000002</v>
      </c>
      <c r="S569" s="3">
        <v>0.84</v>
      </c>
      <c r="T569" s="3">
        <v>0.84099999999999997</v>
      </c>
      <c r="U569" s="3">
        <v>0.84</v>
      </c>
      <c r="V569" s="3">
        <v>0.84099999999999997</v>
      </c>
      <c r="W569">
        <f t="shared" si="51"/>
        <v>3.0000000000000027E-3</v>
      </c>
      <c r="X569" s="6" t="s">
        <v>60</v>
      </c>
      <c r="Y569" s="6" t="str">
        <f t="shared" si="49"/>
        <v>0.1</v>
      </c>
      <c r="Z569" t="str">
        <f t="shared" si="50"/>
        <v>swap</v>
      </c>
      <c r="AA569" t="s">
        <v>55</v>
      </c>
      <c r="AB569">
        <v>550</v>
      </c>
    </row>
    <row r="570" spans="1:28" x14ac:dyDescent="0.3">
      <c r="A570" s="1">
        <v>2</v>
      </c>
      <c r="B570" s="3" t="s">
        <v>11</v>
      </c>
      <c r="C570">
        <v>29</v>
      </c>
      <c r="D570" s="10">
        <f>VLOOKUP(C570,t_label_text!$B$2:$D$28,3,FALSE)</f>
        <v>493.52985074626798</v>
      </c>
      <c r="E570" s="3" t="str">
        <f>VLOOKUP(C570,t_label_text!$B$2:$C$28,2,FALSE)</f>
        <v>29: Sports and Recreation</v>
      </c>
      <c r="F570">
        <v>0.91700000000000004</v>
      </c>
      <c r="G570">
        <v>0.93</v>
      </c>
      <c r="H570">
        <v>0.92400000000000004</v>
      </c>
      <c r="I570">
        <v>1273</v>
      </c>
      <c r="J570">
        <v>0.92</v>
      </c>
      <c r="K570">
        <v>0.93500000000000005</v>
      </c>
      <c r="L570">
        <v>0.92800000000000005</v>
      </c>
      <c r="M570" s="3">
        <f t="shared" si="48"/>
        <v>-3.0000000000000027E-3</v>
      </c>
      <c r="N570" s="3">
        <f t="shared" si="48"/>
        <v>-5.0000000000000044E-3</v>
      </c>
      <c r="O570" s="3">
        <f t="shared" si="48"/>
        <v>-4.0000000000000036E-3</v>
      </c>
      <c r="P570" s="3">
        <v>0.77700000000000002</v>
      </c>
      <c r="Q570" s="3">
        <v>0.77100000000000002</v>
      </c>
      <c r="R570" s="3">
        <v>0.77300000000000002</v>
      </c>
      <c r="S570" s="3">
        <v>0.84</v>
      </c>
      <c r="T570" s="3">
        <v>0.84099999999999997</v>
      </c>
      <c r="U570" s="3">
        <v>0.84</v>
      </c>
      <c r="V570" s="3">
        <v>0.84099999999999997</v>
      </c>
      <c r="W570">
        <f t="shared" si="51"/>
        <v>3.0000000000000027E-3</v>
      </c>
      <c r="X570" s="6" t="s">
        <v>60</v>
      </c>
      <c r="Y570" s="6" t="str">
        <f t="shared" si="49"/>
        <v>0.1</v>
      </c>
      <c r="Z570" t="str">
        <f t="shared" si="50"/>
        <v>swap</v>
      </c>
      <c r="AA570" t="s">
        <v>55</v>
      </c>
      <c r="AB570">
        <v>1184</v>
      </c>
    </row>
    <row r="571" spans="1:28" x14ac:dyDescent="0.3">
      <c r="A571" s="1">
        <v>2</v>
      </c>
      <c r="B571" s="3" t="s">
        <v>11</v>
      </c>
      <c r="C571">
        <v>30</v>
      </c>
      <c r="D571" s="10">
        <f>VLOOKUP(C571,t_label_text!$B$2:$D$28,3,FALSE)</f>
        <v>503.80547112462</v>
      </c>
      <c r="E571" s="3" t="str">
        <f>VLOOKUP(C571,t_label_text!$B$2:$C$28,2,FALSE)</f>
        <v>30: Death Notices</v>
      </c>
      <c r="F571">
        <v>0.85699999999999998</v>
      </c>
      <c r="G571">
        <v>0.82799999999999996</v>
      </c>
      <c r="H571">
        <v>0.84299999999999997</v>
      </c>
      <c r="I571">
        <v>268</v>
      </c>
      <c r="J571">
        <v>0.84099999999999997</v>
      </c>
      <c r="K571">
        <v>0.85099999999999998</v>
      </c>
      <c r="L571">
        <v>0.84599999999999997</v>
      </c>
      <c r="M571" s="3">
        <f t="shared" si="48"/>
        <v>1.6000000000000014E-2</v>
      </c>
      <c r="N571" s="3">
        <f t="shared" si="48"/>
        <v>-2.300000000000002E-2</v>
      </c>
      <c r="O571" s="3">
        <f t="shared" si="48"/>
        <v>-3.0000000000000027E-3</v>
      </c>
      <c r="P571" s="3">
        <v>0.77700000000000002</v>
      </c>
      <c r="Q571" s="3">
        <v>0.77100000000000002</v>
      </c>
      <c r="R571" s="3">
        <v>0.77300000000000002</v>
      </c>
      <c r="S571" s="3">
        <v>0.84</v>
      </c>
      <c r="T571" s="3">
        <v>0.84099999999999997</v>
      </c>
      <c r="U571" s="3">
        <v>0.84</v>
      </c>
      <c r="V571" s="3">
        <v>0.84099999999999997</v>
      </c>
      <c r="W571">
        <f t="shared" si="51"/>
        <v>3.0000000000000027E-3</v>
      </c>
      <c r="X571" s="6" t="s">
        <v>60</v>
      </c>
      <c r="Y571" s="6" t="str">
        <f t="shared" si="49"/>
        <v>0.1</v>
      </c>
      <c r="Z571" t="str">
        <f t="shared" si="50"/>
        <v>swap</v>
      </c>
      <c r="AA571" t="s">
        <v>55</v>
      </c>
      <c r="AB571">
        <v>222</v>
      </c>
    </row>
    <row r="572" spans="1:28" s="16" customFormat="1" x14ac:dyDescent="0.3">
      <c r="A572" s="16">
        <v>2</v>
      </c>
      <c r="B572" s="16" t="s">
        <v>11</v>
      </c>
      <c r="C572" s="16">
        <v>31</v>
      </c>
      <c r="D572" s="17">
        <f>VLOOKUP(C572,t_label_text!$B$2:$D$28,3,FALSE)</f>
        <v>399.79069767441803</v>
      </c>
      <c r="E572" s="16" t="str">
        <f>VLOOKUP(C572,t_label_text!$B$2:$C$28,2,FALSE)</f>
        <v>31: Churches and Religion</v>
      </c>
      <c r="F572" s="16">
        <v>0.76500000000000001</v>
      </c>
      <c r="G572" s="16">
        <v>0.754</v>
      </c>
      <c r="H572" s="16">
        <v>0.76</v>
      </c>
      <c r="I572" s="16">
        <v>329</v>
      </c>
      <c r="J572" s="16">
        <v>0.73899999999999999</v>
      </c>
      <c r="K572" s="16">
        <v>0.73299999999999998</v>
      </c>
      <c r="L572" s="16">
        <v>0.73599999999999999</v>
      </c>
      <c r="M572" s="16">
        <f t="shared" si="48"/>
        <v>2.6000000000000023E-2</v>
      </c>
      <c r="N572" s="16">
        <f t="shared" si="48"/>
        <v>2.1000000000000019E-2</v>
      </c>
      <c r="O572" s="16">
        <f t="shared" si="48"/>
        <v>2.4000000000000021E-2</v>
      </c>
      <c r="P572" s="16">
        <v>0.77700000000000002</v>
      </c>
      <c r="Q572" s="16">
        <v>0.77100000000000002</v>
      </c>
      <c r="R572" s="16">
        <v>0.77300000000000002</v>
      </c>
      <c r="S572" s="16">
        <v>0.84</v>
      </c>
      <c r="T572" s="16">
        <v>0.84099999999999997</v>
      </c>
      <c r="U572" s="16">
        <v>0.84</v>
      </c>
      <c r="V572" s="16">
        <v>0.84099999999999997</v>
      </c>
      <c r="W572">
        <f t="shared" si="51"/>
        <v>3.0000000000000027E-3</v>
      </c>
      <c r="X572" s="16" t="s">
        <v>60</v>
      </c>
      <c r="Y572" s="16" t="str">
        <f t="shared" si="49"/>
        <v>0.1</v>
      </c>
      <c r="Z572" s="16" t="str">
        <f t="shared" si="50"/>
        <v>swap</v>
      </c>
      <c r="AA572" s="16" t="s">
        <v>55</v>
      </c>
      <c r="AB572" s="16">
        <v>248</v>
      </c>
    </row>
    <row r="573" spans="1:28" x14ac:dyDescent="0.3">
      <c r="A573" s="6">
        <v>3</v>
      </c>
      <c r="B573" s="3" t="s">
        <v>11</v>
      </c>
      <c r="C573" s="6">
        <v>0</v>
      </c>
      <c r="D573" s="10">
        <f>VLOOKUP(C573,t_label_text!$B$2:$D$28,3,FALSE)</f>
        <v>538.511410788381</v>
      </c>
      <c r="E573" s="3" t="str">
        <f>VLOOKUP(C573,t_label_text!$B$2:$C$28,2,FALSE)</f>
        <v>0: Other, Miscellaneous, and Human Interest</v>
      </c>
      <c r="F573" s="6">
        <v>0.374</v>
      </c>
      <c r="G573" s="6">
        <v>0.25</v>
      </c>
      <c r="H573" s="6">
        <v>0.3</v>
      </c>
      <c r="I573" s="6">
        <v>172</v>
      </c>
      <c r="J573" s="6">
        <v>0.32700000000000001</v>
      </c>
      <c r="K573" s="6">
        <v>0.27900000000000003</v>
      </c>
      <c r="L573" s="6">
        <v>0.30099999999999999</v>
      </c>
      <c r="M573" s="3">
        <f t="shared" si="48"/>
        <v>4.6999999999999986E-2</v>
      </c>
      <c r="N573" s="3">
        <f t="shared" si="48"/>
        <v>-2.9000000000000026E-2</v>
      </c>
      <c r="O573" s="3">
        <f t="shared" si="48"/>
        <v>-1.0000000000000009E-3</v>
      </c>
      <c r="P573" s="6">
        <v>0.77300000000000002</v>
      </c>
      <c r="Q573" s="6">
        <v>0.76600000000000001</v>
      </c>
      <c r="R573" s="6">
        <v>0.76900000000000002</v>
      </c>
      <c r="S573" s="6">
        <v>0.83699999999999997</v>
      </c>
      <c r="T573" s="6">
        <v>0.83799999999999997</v>
      </c>
      <c r="U573" s="6">
        <v>0.83699999999999997</v>
      </c>
      <c r="V573" s="6">
        <v>0.83799999999999997</v>
      </c>
      <c r="W573">
        <f t="shared" si="51"/>
        <v>0</v>
      </c>
      <c r="X573" s="6" t="s">
        <v>84</v>
      </c>
      <c r="Y573" s="6" t="str">
        <f t="shared" si="49"/>
        <v>0.15</v>
      </c>
      <c r="Z573" t="str">
        <f t="shared" si="50"/>
        <v>swap</v>
      </c>
      <c r="AA573" t="s">
        <v>55</v>
      </c>
    </row>
    <row r="574" spans="1:28" x14ac:dyDescent="0.3">
      <c r="A574" s="6">
        <v>3</v>
      </c>
      <c r="B574" s="3" t="s">
        <v>11</v>
      </c>
      <c r="C574">
        <v>1</v>
      </c>
      <c r="D574" s="10">
        <f>VLOOKUP(C574,t_label_text!$B$2:$D$28,3,FALSE)</f>
        <v>567.49343544857697</v>
      </c>
      <c r="E574" s="3" t="str">
        <f>VLOOKUP(C574,t_label_text!$B$2:$C$28,2,FALSE)</f>
        <v>1: Macroeconomics</v>
      </c>
      <c r="F574">
        <v>0.85299999999999998</v>
      </c>
      <c r="G574">
        <v>0.84899999999999998</v>
      </c>
      <c r="H574">
        <v>0.85099999999999998</v>
      </c>
      <c r="I574">
        <v>964</v>
      </c>
      <c r="J574">
        <v>0.84299999999999997</v>
      </c>
      <c r="K574">
        <v>0.84299999999999997</v>
      </c>
      <c r="L574">
        <v>0.84299999999999997</v>
      </c>
      <c r="M574" s="3">
        <f t="shared" si="48"/>
        <v>1.0000000000000009E-2</v>
      </c>
      <c r="N574" s="3">
        <f t="shared" si="48"/>
        <v>6.0000000000000053E-3</v>
      </c>
      <c r="O574" s="3">
        <f t="shared" si="48"/>
        <v>8.0000000000000071E-3</v>
      </c>
      <c r="P574" s="6">
        <v>0.77300000000000002</v>
      </c>
      <c r="Q574" s="6">
        <v>0.76600000000000001</v>
      </c>
      <c r="R574" s="6">
        <v>0.76900000000000002</v>
      </c>
      <c r="S574" s="6">
        <v>0.83699999999999997</v>
      </c>
      <c r="T574" s="6">
        <v>0.83799999999999997</v>
      </c>
      <c r="U574" s="6">
        <v>0.83699999999999997</v>
      </c>
      <c r="V574" s="6">
        <v>0.83799999999999997</v>
      </c>
      <c r="W574">
        <f t="shared" si="51"/>
        <v>0</v>
      </c>
      <c r="X574" s="6" t="s">
        <v>84</v>
      </c>
      <c r="Y574" s="6" t="str">
        <f t="shared" si="49"/>
        <v>0.15</v>
      </c>
      <c r="Z574" t="str">
        <f t="shared" si="50"/>
        <v>swap</v>
      </c>
      <c r="AA574" t="s">
        <v>55</v>
      </c>
    </row>
    <row r="575" spans="1:28" x14ac:dyDescent="0.3">
      <c r="A575" s="6">
        <v>3</v>
      </c>
      <c r="B575" s="3" t="s">
        <v>11</v>
      </c>
      <c r="C575">
        <v>2</v>
      </c>
      <c r="D575" s="10">
        <f>VLOOKUP(C575,t_label_text!$B$2:$D$28,3,FALSE)</f>
        <v>576.32740411339603</v>
      </c>
      <c r="E575" s="3" t="str">
        <f>VLOOKUP(C575,t_label_text!$B$2:$C$28,2,FALSE)</f>
        <v>2: Civil Rights, Minority Issues, and Civil Liberties</v>
      </c>
      <c r="F575">
        <v>0.749</v>
      </c>
      <c r="G575">
        <v>0.69399999999999995</v>
      </c>
      <c r="H575">
        <v>0.72</v>
      </c>
      <c r="I575">
        <v>914</v>
      </c>
      <c r="J575">
        <v>0.73899999999999999</v>
      </c>
      <c r="K575">
        <v>0.72199999999999998</v>
      </c>
      <c r="L575">
        <v>0.73</v>
      </c>
      <c r="M575" s="3">
        <f t="shared" si="48"/>
        <v>1.0000000000000009E-2</v>
      </c>
      <c r="N575" s="3">
        <f t="shared" si="48"/>
        <v>-2.8000000000000025E-2</v>
      </c>
      <c r="O575" s="3">
        <f t="shared" si="48"/>
        <v>-1.0000000000000009E-2</v>
      </c>
      <c r="P575" s="6">
        <v>0.77300000000000002</v>
      </c>
      <c r="Q575" s="6">
        <v>0.76600000000000001</v>
      </c>
      <c r="R575" s="6">
        <v>0.76900000000000002</v>
      </c>
      <c r="S575" s="6">
        <v>0.83699999999999997</v>
      </c>
      <c r="T575" s="6">
        <v>0.83799999999999997</v>
      </c>
      <c r="U575" s="6">
        <v>0.83699999999999997</v>
      </c>
      <c r="V575" s="6">
        <v>0.83799999999999997</v>
      </c>
      <c r="W575">
        <f t="shared" si="51"/>
        <v>0</v>
      </c>
      <c r="X575" s="6" t="s">
        <v>84</v>
      </c>
      <c r="Y575" s="6" t="str">
        <f t="shared" si="49"/>
        <v>0.15</v>
      </c>
      <c r="Z575" t="str">
        <f t="shared" si="50"/>
        <v>swap</v>
      </c>
      <c r="AA575" t="s">
        <v>55</v>
      </c>
    </row>
    <row r="576" spans="1:28" x14ac:dyDescent="0.3">
      <c r="A576" s="6">
        <v>3</v>
      </c>
      <c r="B576" s="3" t="s">
        <v>11</v>
      </c>
      <c r="C576">
        <v>3</v>
      </c>
      <c r="D576" s="10">
        <f>VLOOKUP(C576,t_label_text!$B$2:$D$28,3,FALSE)</f>
        <v>578.27380952380895</v>
      </c>
      <c r="E576" s="3" t="str">
        <f>VLOOKUP(C576,t_label_text!$B$2:$C$28,2,FALSE)</f>
        <v>3: Health</v>
      </c>
      <c r="F576">
        <v>0.88300000000000001</v>
      </c>
      <c r="G576">
        <v>0.877</v>
      </c>
      <c r="H576">
        <v>0.88</v>
      </c>
      <c r="I576">
        <v>1799</v>
      </c>
      <c r="J576">
        <v>0.88600000000000001</v>
      </c>
      <c r="K576">
        <v>0.873</v>
      </c>
      <c r="L576">
        <v>0.879</v>
      </c>
      <c r="M576" s="3">
        <f t="shared" si="48"/>
        <v>-3.0000000000000027E-3</v>
      </c>
      <c r="N576" s="3">
        <f t="shared" si="48"/>
        <v>4.0000000000000036E-3</v>
      </c>
      <c r="O576" s="3">
        <f t="shared" si="48"/>
        <v>1.0000000000000009E-3</v>
      </c>
      <c r="P576" s="6">
        <v>0.77300000000000002</v>
      </c>
      <c r="Q576" s="6">
        <v>0.76600000000000001</v>
      </c>
      <c r="R576" s="6">
        <v>0.76900000000000002</v>
      </c>
      <c r="S576" s="6">
        <v>0.83699999999999997</v>
      </c>
      <c r="T576" s="6">
        <v>0.83799999999999997</v>
      </c>
      <c r="U576" s="6">
        <v>0.83699999999999997</v>
      </c>
      <c r="V576" s="6">
        <v>0.83799999999999997</v>
      </c>
      <c r="W576">
        <f t="shared" si="51"/>
        <v>0</v>
      </c>
      <c r="X576" s="6" t="s">
        <v>84</v>
      </c>
      <c r="Y576" s="6" t="str">
        <f t="shared" si="49"/>
        <v>0.15</v>
      </c>
      <c r="Z576" t="str">
        <f t="shared" si="50"/>
        <v>swap</v>
      </c>
      <c r="AA576" t="s">
        <v>55</v>
      </c>
    </row>
    <row r="577" spans="1:27" x14ac:dyDescent="0.3">
      <c r="A577" s="6">
        <v>3</v>
      </c>
      <c r="B577" s="3" t="s">
        <v>11</v>
      </c>
      <c r="C577">
        <v>4</v>
      </c>
      <c r="D577" s="10">
        <f>VLOOKUP(C577,t_label_text!$B$2:$D$28,3,FALSE)</f>
        <v>570.42590120160196</v>
      </c>
      <c r="E577" s="3" t="str">
        <f>VLOOKUP(C577,t_label_text!$B$2:$C$28,2,FALSE)</f>
        <v>4: Agriculture</v>
      </c>
      <c r="F577">
        <v>0.77700000000000002</v>
      </c>
      <c r="G577">
        <v>0.82699999999999996</v>
      </c>
      <c r="H577">
        <v>0.80100000000000005</v>
      </c>
      <c r="I577">
        <v>168</v>
      </c>
      <c r="J577">
        <v>0.80600000000000005</v>
      </c>
      <c r="K577">
        <v>0.81499999999999995</v>
      </c>
      <c r="L577">
        <v>0.81100000000000005</v>
      </c>
      <c r="M577" s="3">
        <f t="shared" si="48"/>
        <v>-2.9000000000000026E-2</v>
      </c>
      <c r="N577" s="3">
        <f t="shared" si="48"/>
        <v>1.2000000000000011E-2</v>
      </c>
      <c r="O577" s="3">
        <f t="shared" si="48"/>
        <v>-1.0000000000000009E-2</v>
      </c>
      <c r="P577" s="6">
        <v>0.77300000000000002</v>
      </c>
      <c r="Q577" s="6">
        <v>0.76600000000000001</v>
      </c>
      <c r="R577" s="6">
        <v>0.76900000000000002</v>
      </c>
      <c r="S577" s="6">
        <v>0.83699999999999997</v>
      </c>
      <c r="T577" s="6">
        <v>0.83799999999999997</v>
      </c>
      <c r="U577" s="6">
        <v>0.83699999999999997</v>
      </c>
      <c r="V577" s="6">
        <v>0.83799999999999997</v>
      </c>
      <c r="W577">
        <f t="shared" si="51"/>
        <v>0</v>
      </c>
      <c r="X577" s="6" t="s">
        <v>84</v>
      </c>
      <c r="Y577" s="6" t="str">
        <f t="shared" si="49"/>
        <v>0.15</v>
      </c>
      <c r="Z577" t="str">
        <f t="shared" si="50"/>
        <v>swap</v>
      </c>
      <c r="AA577" t="s">
        <v>55</v>
      </c>
    </row>
    <row r="578" spans="1:27" x14ac:dyDescent="0.3">
      <c r="A578" s="6">
        <v>3</v>
      </c>
      <c r="B578" s="3" t="s">
        <v>11</v>
      </c>
      <c r="C578">
        <v>5</v>
      </c>
      <c r="D578" s="10">
        <f>VLOOKUP(C578,t_label_text!$B$2:$D$28,3,FALSE)</f>
        <v>574.38925438596402</v>
      </c>
      <c r="E578" s="3" t="str">
        <f>VLOOKUP(C578,t_label_text!$B$2:$C$28,2,FALSE)</f>
        <v>5: Labor and Employment</v>
      </c>
      <c r="F578">
        <v>0.74</v>
      </c>
      <c r="G578">
        <v>0.77700000000000002</v>
      </c>
      <c r="H578">
        <v>0.75800000000000001</v>
      </c>
      <c r="I578">
        <v>749</v>
      </c>
      <c r="J578">
        <v>0.71699999999999997</v>
      </c>
      <c r="K578">
        <v>0.78900000000000003</v>
      </c>
      <c r="L578">
        <v>0.751</v>
      </c>
      <c r="M578" s="3">
        <f t="shared" si="48"/>
        <v>2.300000000000002E-2</v>
      </c>
      <c r="N578" s="3">
        <f t="shared" si="48"/>
        <v>-1.2000000000000011E-2</v>
      </c>
      <c r="O578" s="3">
        <f t="shared" si="48"/>
        <v>7.0000000000000062E-3</v>
      </c>
      <c r="P578" s="6">
        <v>0.77300000000000002</v>
      </c>
      <c r="Q578" s="6">
        <v>0.76600000000000001</v>
      </c>
      <c r="R578" s="6">
        <v>0.76900000000000002</v>
      </c>
      <c r="S578" s="6">
        <v>0.83699999999999997</v>
      </c>
      <c r="T578" s="6">
        <v>0.83799999999999997</v>
      </c>
      <c r="U578" s="6">
        <v>0.83699999999999997</v>
      </c>
      <c r="V578" s="6">
        <v>0.83799999999999997</v>
      </c>
      <c r="W578">
        <f t="shared" si="51"/>
        <v>0</v>
      </c>
      <c r="X578" s="6" t="s">
        <v>84</v>
      </c>
      <c r="Y578" s="6" t="str">
        <f t="shared" si="49"/>
        <v>0.15</v>
      </c>
      <c r="Z578" t="str">
        <f t="shared" si="50"/>
        <v>swap</v>
      </c>
      <c r="AA578" t="s">
        <v>55</v>
      </c>
    </row>
    <row r="579" spans="1:27" x14ac:dyDescent="0.3">
      <c r="A579" s="6">
        <v>3</v>
      </c>
      <c r="B579" s="3" t="s">
        <v>11</v>
      </c>
      <c r="C579">
        <v>6</v>
      </c>
      <c r="D579" s="10">
        <f>VLOOKUP(C579,t_label_text!$B$2:$D$28,3,FALSE)</f>
        <v>564.70056497175096</v>
      </c>
      <c r="E579" s="3" t="str">
        <f>VLOOKUP(C579,t_label_text!$B$2:$C$28,2,FALSE)</f>
        <v>6: Education</v>
      </c>
      <c r="F579">
        <v>0.872</v>
      </c>
      <c r="G579">
        <v>0.90600000000000003</v>
      </c>
      <c r="H579">
        <v>0.88900000000000001</v>
      </c>
      <c r="I579">
        <v>912</v>
      </c>
      <c r="J579">
        <v>0.878</v>
      </c>
      <c r="K579">
        <v>0.90800000000000003</v>
      </c>
      <c r="L579">
        <v>0.89300000000000002</v>
      </c>
      <c r="M579" s="3">
        <f t="shared" si="48"/>
        <v>-6.0000000000000053E-3</v>
      </c>
      <c r="N579" s="3">
        <f t="shared" si="48"/>
        <v>-2.0000000000000018E-3</v>
      </c>
      <c r="O579" s="3">
        <f t="shared" si="48"/>
        <v>-4.0000000000000036E-3</v>
      </c>
      <c r="P579" s="6">
        <v>0.77300000000000002</v>
      </c>
      <c r="Q579" s="6">
        <v>0.76600000000000001</v>
      </c>
      <c r="R579" s="6">
        <v>0.76900000000000002</v>
      </c>
      <c r="S579" s="6">
        <v>0.83699999999999997</v>
      </c>
      <c r="T579" s="6">
        <v>0.83799999999999997</v>
      </c>
      <c r="U579" s="6">
        <v>0.83699999999999997</v>
      </c>
      <c r="V579" s="6">
        <v>0.83799999999999997</v>
      </c>
      <c r="W579">
        <f t="shared" si="51"/>
        <v>0</v>
      </c>
      <c r="X579" s="6" t="s">
        <v>84</v>
      </c>
      <c r="Y579" s="6" t="str">
        <f t="shared" si="49"/>
        <v>0.15</v>
      </c>
      <c r="Z579" t="str">
        <f t="shared" si="50"/>
        <v>swap</v>
      </c>
      <c r="AA579" t="s">
        <v>55</v>
      </c>
    </row>
    <row r="580" spans="1:27" x14ac:dyDescent="0.3">
      <c r="A580" s="6">
        <v>3</v>
      </c>
      <c r="B580" s="3" t="s">
        <v>11</v>
      </c>
      <c r="C580">
        <v>7</v>
      </c>
      <c r="D580" s="10">
        <f>VLOOKUP(C580,t_label_text!$B$2:$D$28,3,FALSE)</f>
        <v>565.923076923076</v>
      </c>
      <c r="E580" s="3" t="str">
        <f>VLOOKUP(C580,t_label_text!$B$2:$C$28,2,FALSE)</f>
        <v>7: Environment</v>
      </c>
      <c r="F580">
        <v>0.74099999999999999</v>
      </c>
      <c r="G580">
        <v>0.74299999999999999</v>
      </c>
      <c r="H580">
        <v>0.74199999999999999</v>
      </c>
      <c r="I580">
        <v>354</v>
      </c>
      <c r="J580">
        <v>0.75</v>
      </c>
      <c r="K580">
        <v>0.746</v>
      </c>
      <c r="L580">
        <v>0.748</v>
      </c>
      <c r="M580" s="3">
        <f t="shared" si="48"/>
        <v>-9.000000000000008E-3</v>
      </c>
      <c r="N580" s="3">
        <f t="shared" si="48"/>
        <v>-3.0000000000000027E-3</v>
      </c>
      <c r="O580" s="3">
        <f t="shared" si="48"/>
        <v>-6.0000000000000053E-3</v>
      </c>
      <c r="P580" s="6">
        <v>0.77300000000000002</v>
      </c>
      <c r="Q580" s="6">
        <v>0.76600000000000001</v>
      </c>
      <c r="R580" s="6">
        <v>0.76900000000000002</v>
      </c>
      <c r="S580" s="6">
        <v>0.83699999999999997</v>
      </c>
      <c r="T580" s="6">
        <v>0.83799999999999997</v>
      </c>
      <c r="U580" s="6">
        <v>0.83699999999999997</v>
      </c>
      <c r="V580" s="6">
        <v>0.83799999999999997</v>
      </c>
      <c r="W580">
        <f t="shared" si="51"/>
        <v>0</v>
      </c>
      <c r="X580" s="6" t="s">
        <v>84</v>
      </c>
      <c r="Y580" s="6" t="str">
        <f t="shared" si="49"/>
        <v>0.15</v>
      </c>
      <c r="Z580" t="str">
        <f t="shared" si="50"/>
        <v>swap</v>
      </c>
      <c r="AA580" t="s">
        <v>55</v>
      </c>
    </row>
    <row r="581" spans="1:27" x14ac:dyDescent="0.3">
      <c r="A581" s="6">
        <v>3</v>
      </c>
      <c r="B581" s="3" t="s">
        <v>11</v>
      </c>
      <c r="C581">
        <v>8</v>
      </c>
      <c r="D581" s="10">
        <f>VLOOKUP(C581,t_label_text!$B$2:$D$28,3,FALSE)</f>
        <v>543.63973063973003</v>
      </c>
      <c r="E581" s="3" t="str">
        <f>VLOOKUP(C581,t_label_text!$B$2:$C$28,2,FALSE)</f>
        <v>8: Energy</v>
      </c>
      <c r="F581">
        <v>0.86599999999999999</v>
      </c>
      <c r="G581">
        <v>0.82299999999999995</v>
      </c>
      <c r="H581">
        <v>0.84399999999999997</v>
      </c>
      <c r="I581">
        <v>299</v>
      </c>
      <c r="J581">
        <v>0.85199999999999998</v>
      </c>
      <c r="K581">
        <v>0.84599999999999997</v>
      </c>
      <c r="L581">
        <v>0.84899999999999998</v>
      </c>
      <c r="M581" s="3">
        <f t="shared" ref="M581:O644" si="52">F581-J581</f>
        <v>1.4000000000000012E-2</v>
      </c>
      <c r="N581" s="3">
        <f t="shared" si="52"/>
        <v>-2.300000000000002E-2</v>
      </c>
      <c r="O581" s="3">
        <f t="shared" si="52"/>
        <v>-5.0000000000000044E-3</v>
      </c>
      <c r="P581" s="6">
        <v>0.77300000000000002</v>
      </c>
      <c r="Q581" s="6">
        <v>0.76600000000000001</v>
      </c>
      <c r="R581" s="6">
        <v>0.76900000000000002</v>
      </c>
      <c r="S581" s="6">
        <v>0.83699999999999997</v>
      </c>
      <c r="T581" s="6">
        <v>0.83799999999999997</v>
      </c>
      <c r="U581" s="6">
        <v>0.83699999999999997</v>
      </c>
      <c r="V581" s="6">
        <v>0.83799999999999997</v>
      </c>
      <c r="W581">
        <f t="shared" si="51"/>
        <v>0</v>
      </c>
      <c r="X581" s="6" t="s">
        <v>84</v>
      </c>
      <c r="Y581" s="6" t="str">
        <f t="shared" si="49"/>
        <v>0.15</v>
      </c>
      <c r="Z581" t="str">
        <f t="shared" si="50"/>
        <v>swap</v>
      </c>
      <c r="AA581" t="s">
        <v>55</v>
      </c>
    </row>
    <row r="582" spans="1:27" x14ac:dyDescent="0.3">
      <c r="A582" s="6">
        <v>3</v>
      </c>
      <c r="B582" s="3" t="s">
        <v>11</v>
      </c>
      <c r="C582">
        <v>10</v>
      </c>
      <c r="D582" s="10">
        <f>VLOOKUP(C582,t_label_text!$B$2:$D$28,3,FALSE)</f>
        <v>575.12643678160896</v>
      </c>
      <c r="E582" s="3" t="str">
        <f>VLOOKUP(C582,t_label_text!$B$2:$C$28,2,FALSE)</f>
        <v>10: Transportation</v>
      </c>
      <c r="F582">
        <v>0.77100000000000002</v>
      </c>
      <c r="G582">
        <v>0.80600000000000005</v>
      </c>
      <c r="H582">
        <v>0.78800000000000003</v>
      </c>
      <c r="I582">
        <v>594</v>
      </c>
      <c r="J582">
        <v>0.752</v>
      </c>
      <c r="K582">
        <v>0.80500000000000005</v>
      </c>
      <c r="L582">
        <v>0.77700000000000002</v>
      </c>
      <c r="M582" s="3">
        <f t="shared" si="52"/>
        <v>1.9000000000000017E-2</v>
      </c>
      <c r="N582" s="3">
        <f t="shared" si="52"/>
        <v>1.0000000000000009E-3</v>
      </c>
      <c r="O582" s="3">
        <f t="shared" si="52"/>
        <v>1.100000000000001E-2</v>
      </c>
      <c r="P582" s="6">
        <v>0.77300000000000002</v>
      </c>
      <c r="Q582" s="6">
        <v>0.76600000000000001</v>
      </c>
      <c r="R582" s="6">
        <v>0.76900000000000002</v>
      </c>
      <c r="S582" s="6">
        <v>0.83699999999999997</v>
      </c>
      <c r="T582" s="6">
        <v>0.83799999999999997</v>
      </c>
      <c r="U582" s="6">
        <v>0.83699999999999997</v>
      </c>
      <c r="V582" s="6">
        <v>0.83799999999999997</v>
      </c>
      <c r="W582">
        <f t="shared" si="51"/>
        <v>0</v>
      </c>
      <c r="X582" s="6" t="s">
        <v>84</v>
      </c>
      <c r="Y582" s="6" t="str">
        <f t="shared" si="49"/>
        <v>0.15</v>
      </c>
      <c r="Z582" t="str">
        <f t="shared" si="50"/>
        <v>swap</v>
      </c>
      <c r="AA582" t="s">
        <v>55</v>
      </c>
    </row>
    <row r="583" spans="1:27" x14ac:dyDescent="0.3">
      <c r="A583" s="6">
        <v>3</v>
      </c>
      <c r="B583" s="3" t="s">
        <v>11</v>
      </c>
      <c r="C583">
        <v>12</v>
      </c>
      <c r="D583" s="10">
        <f>VLOOKUP(C583,t_label_text!$B$2:$D$28,3,FALSE)</f>
        <v>558.20512820512795</v>
      </c>
      <c r="E583" s="3" t="str">
        <f>VLOOKUP(C583,t_label_text!$B$2:$C$28,2,FALSE)</f>
        <v>12: Law, Crime, and Family Issues</v>
      </c>
      <c r="F583">
        <v>0.79300000000000004</v>
      </c>
      <c r="G583">
        <v>0.82799999999999996</v>
      </c>
      <c r="H583">
        <v>0.81</v>
      </c>
      <c r="I583">
        <v>2088</v>
      </c>
      <c r="J583">
        <v>0.80500000000000005</v>
      </c>
      <c r="K583">
        <v>0.82199999999999995</v>
      </c>
      <c r="L583">
        <v>0.81399999999999995</v>
      </c>
      <c r="M583" s="3">
        <f t="shared" si="52"/>
        <v>-1.2000000000000011E-2</v>
      </c>
      <c r="N583" s="3">
        <f t="shared" si="52"/>
        <v>6.0000000000000053E-3</v>
      </c>
      <c r="O583" s="3">
        <f t="shared" si="52"/>
        <v>-3.9999999999998925E-3</v>
      </c>
      <c r="P583" s="6">
        <v>0.77300000000000002</v>
      </c>
      <c r="Q583" s="6">
        <v>0.76600000000000001</v>
      </c>
      <c r="R583" s="6">
        <v>0.76900000000000002</v>
      </c>
      <c r="S583" s="6">
        <v>0.83699999999999997</v>
      </c>
      <c r="T583" s="6">
        <v>0.83799999999999997</v>
      </c>
      <c r="U583" s="6">
        <v>0.83699999999999997</v>
      </c>
      <c r="V583" s="6">
        <v>0.83799999999999997</v>
      </c>
      <c r="W583">
        <f t="shared" si="51"/>
        <v>0</v>
      </c>
      <c r="X583" s="6" t="s">
        <v>84</v>
      </c>
      <c r="Y583" s="6" t="str">
        <f t="shared" ref="Y583:Y646" si="53">MID(X583, SEARCH("=", X583)+1, SEARCH("_", X583) - SEARCH("=", X583) -1)</f>
        <v>0.15</v>
      </c>
      <c r="Z583" t="str">
        <f t="shared" ref="Z583:Z646" si="54">_xlfn.TEXTAFTER(X583,"_")</f>
        <v>swap</v>
      </c>
      <c r="AA583" t="s">
        <v>55</v>
      </c>
    </row>
    <row r="584" spans="1:27" x14ac:dyDescent="0.3">
      <c r="A584" s="6">
        <v>3</v>
      </c>
      <c r="B584" s="3" t="s">
        <v>11</v>
      </c>
      <c r="C584">
        <v>13</v>
      </c>
      <c r="D584" s="10">
        <f>VLOOKUP(C584,t_label_text!$B$2:$D$28,3,FALSE)</f>
        <v>595.585365853658</v>
      </c>
      <c r="E584" s="3" t="str">
        <f>VLOOKUP(C584,t_label_text!$B$2:$C$28,2,FALSE)</f>
        <v>13: Social Welfare</v>
      </c>
      <c r="F584">
        <v>0.76700000000000002</v>
      </c>
      <c r="G584">
        <v>0.747</v>
      </c>
      <c r="H584">
        <v>0.75700000000000001</v>
      </c>
      <c r="I584">
        <v>273</v>
      </c>
      <c r="J584">
        <v>0.753</v>
      </c>
      <c r="K584">
        <v>0.72499999999999998</v>
      </c>
      <c r="L584">
        <v>0.73899999999999999</v>
      </c>
      <c r="M584" s="3">
        <f t="shared" si="52"/>
        <v>1.4000000000000012E-2</v>
      </c>
      <c r="N584" s="3">
        <f t="shared" si="52"/>
        <v>2.200000000000002E-2</v>
      </c>
      <c r="O584" s="3">
        <f t="shared" si="52"/>
        <v>1.8000000000000016E-2</v>
      </c>
      <c r="P584" s="6">
        <v>0.77300000000000002</v>
      </c>
      <c r="Q584" s="6">
        <v>0.76600000000000001</v>
      </c>
      <c r="R584" s="6">
        <v>0.76900000000000002</v>
      </c>
      <c r="S584" s="6">
        <v>0.83699999999999997</v>
      </c>
      <c r="T584" s="6">
        <v>0.83799999999999997</v>
      </c>
      <c r="U584" s="6">
        <v>0.83699999999999997</v>
      </c>
      <c r="V584" s="6">
        <v>0.83799999999999997</v>
      </c>
      <c r="W584">
        <f t="shared" si="51"/>
        <v>0</v>
      </c>
      <c r="X584" s="6" t="s">
        <v>84</v>
      </c>
      <c r="Y584" s="6" t="str">
        <f t="shared" si="53"/>
        <v>0.15</v>
      </c>
      <c r="Z584" t="str">
        <f t="shared" si="54"/>
        <v>swap</v>
      </c>
      <c r="AA584" t="s">
        <v>55</v>
      </c>
    </row>
    <row r="585" spans="1:27" x14ac:dyDescent="0.3">
      <c r="A585" s="6">
        <v>3</v>
      </c>
      <c r="B585" s="3" t="s">
        <v>11</v>
      </c>
      <c r="C585">
        <v>14</v>
      </c>
      <c r="D585" s="10">
        <f>VLOOKUP(C585,t_label_text!$B$2:$D$28,3,FALSE)</f>
        <v>551.40672538030401</v>
      </c>
      <c r="E585" s="3" t="str">
        <f>VLOOKUP(C585,t_label_text!$B$2:$C$28,2,FALSE)</f>
        <v>14: Community Development and Housing Issues</v>
      </c>
      <c r="F585">
        <v>0.71699999999999997</v>
      </c>
      <c r="G585">
        <v>0.624</v>
      </c>
      <c r="H585">
        <v>0.66800000000000004</v>
      </c>
      <c r="I585">
        <v>410</v>
      </c>
      <c r="J585">
        <v>0.66100000000000003</v>
      </c>
      <c r="K585">
        <v>0.622</v>
      </c>
      <c r="L585">
        <v>0.64100000000000001</v>
      </c>
      <c r="M585" s="3">
        <f t="shared" si="52"/>
        <v>5.5999999999999939E-2</v>
      </c>
      <c r="N585" s="3">
        <f t="shared" si="52"/>
        <v>2.0000000000000018E-3</v>
      </c>
      <c r="O585" s="3">
        <f t="shared" si="52"/>
        <v>2.7000000000000024E-2</v>
      </c>
      <c r="P585" s="6">
        <v>0.77300000000000002</v>
      </c>
      <c r="Q585" s="6">
        <v>0.76600000000000001</v>
      </c>
      <c r="R585" s="6">
        <v>0.76900000000000002</v>
      </c>
      <c r="S585" s="6">
        <v>0.83699999999999997</v>
      </c>
      <c r="T585" s="6">
        <v>0.83799999999999997</v>
      </c>
      <c r="U585" s="6">
        <v>0.83699999999999997</v>
      </c>
      <c r="V585" s="6">
        <v>0.83799999999999997</v>
      </c>
      <c r="W585">
        <f t="shared" si="51"/>
        <v>0</v>
      </c>
      <c r="X585" s="6" t="s">
        <v>84</v>
      </c>
      <c r="Y585" s="6" t="str">
        <f t="shared" si="53"/>
        <v>0.15</v>
      </c>
      <c r="Z585" t="str">
        <f t="shared" si="54"/>
        <v>swap</v>
      </c>
      <c r="AA585" t="s">
        <v>55</v>
      </c>
    </row>
    <row r="586" spans="1:27" x14ac:dyDescent="0.3">
      <c r="A586" s="6">
        <v>3</v>
      </c>
      <c r="B586" s="3" t="s">
        <v>11</v>
      </c>
      <c r="C586">
        <v>15</v>
      </c>
      <c r="D586" s="10">
        <f>VLOOKUP(C586,t_label_text!$B$2:$D$28,3,FALSE)</f>
        <v>557.69926322839899</v>
      </c>
      <c r="E586" s="3" t="str">
        <f>VLOOKUP(C586,t_label_text!$B$2:$C$28,2,FALSE)</f>
        <v>15: Banking, Finance, and Domestic Commerce</v>
      </c>
      <c r="F586">
        <v>0.74299999999999999</v>
      </c>
      <c r="G586">
        <v>0.72499999999999998</v>
      </c>
      <c r="H586">
        <v>0.73399999999999999</v>
      </c>
      <c r="I586">
        <v>1249</v>
      </c>
      <c r="J586">
        <v>0.77500000000000002</v>
      </c>
      <c r="K586">
        <v>0.71</v>
      </c>
      <c r="L586">
        <v>0.74099999999999999</v>
      </c>
      <c r="M586" s="3">
        <f t="shared" si="52"/>
        <v>-3.2000000000000028E-2</v>
      </c>
      <c r="N586" s="3">
        <f t="shared" si="52"/>
        <v>1.5000000000000013E-2</v>
      </c>
      <c r="O586" s="3">
        <f t="shared" si="52"/>
        <v>-7.0000000000000062E-3</v>
      </c>
      <c r="P586" s="6">
        <v>0.77300000000000002</v>
      </c>
      <c r="Q586" s="6">
        <v>0.76600000000000001</v>
      </c>
      <c r="R586" s="6">
        <v>0.76900000000000002</v>
      </c>
      <c r="S586" s="6">
        <v>0.83699999999999997</v>
      </c>
      <c r="T586" s="6">
        <v>0.83799999999999997</v>
      </c>
      <c r="U586" s="6">
        <v>0.83699999999999997</v>
      </c>
      <c r="V586" s="6">
        <v>0.83799999999999997</v>
      </c>
      <c r="W586">
        <f t="shared" si="51"/>
        <v>0</v>
      </c>
      <c r="X586" s="6" t="s">
        <v>84</v>
      </c>
      <c r="Y586" s="6" t="str">
        <f t="shared" si="53"/>
        <v>0.15</v>
      </c>
      <c r="Z586" t="str">
        <f t="shared" si="54"/>
        <v>swap</v>
      </c>
      <c r="AA586" t="s">
        <v>55</v>
      </c>
    </row>
    <row r="587" spans="1:27" x14ac:dyDescent="0.3">
      <c r="A587" s="6">
        <v>3</v>
      </c>
      <c r="B587" s="3" t="s">
        <v>11</v>
      </c>
      <c r="C587">
        <v>16</v>
      </c>
      <c r="D587" s="10">
        <f>VLOOKUP(C587,t_label_text!$B$2:$D$28,3,FALSE)</f>
        <v>522.44089012517304</v>
      </c>
      <c r="E587" s="3" t="str">
        <f>VLOOKUP(C587,t_label_text!$B$2:$C$28,2,FALSE)</f>
        <v>16: Defense</v>
      </c>
      <c r="F587">
        <v>0.84</v>
      </c>
      <c r="G587">
        <v>0.86199999999999999</v>
      </c>
      <c r="H587">
        <v>0.85099999999999998</v>
      </c>
      <c r="I587">
        <v>4479</v>
      </c>
      <c r="J587">
        <v>0.83199999999999996</v>
      </c>
      <c r="K587">
        <v>0.88100000000000001</v>
      </c>
      <c r="L587">
        <v>0.85599999999999998</v>
      </c>
      <c r="M587" s="3">
        <f t="shared" si="52"/>
        <v>8.0000000000000071E-3</v>
      </c>
      <c r="N587" s="3">
        <f t="shared" si="52"/>
        <v>-1.9000000000000017E-2</v>
      </c>
      <c r="O587" s="3">
        <f t="shared" si="52"/>
        <v>-5.0000000000000044E-3</v>
      </c>
      <c r="P587" s="6">
        <v>0.77300000000000002</v>
      </c>
      <c r="Q587" s="6">
        <v>0.76600000000000001</v>
      </c>
      <c r="R587" s="6">
        <v>0.76900000000000002</v>
      </c>
      <c r="S587" s="6">
        <v>0.83699999999999997</v>
      </c>
      <c r="T587" s="6">
        <v>0.83799999999999997</v>
      </c>
      <c r="U587" s="6">
        <v>0.83699999999999997</v>
      </c>
      <c r="V587" s="6">
        <v>0.83799999999999997</v>
      </c>
      <c r="W587">
        <f t="shared" si="51"/>
        <v>0</v>
      </c>
      <c r="X587" s="6" t="s">
        <v>84</v>
      </c>
      <c r="Y587" s="6" t="str">
        <f t="shared" si="53"/>
        <v>0.15</v>
      </c>
      <c r="Z587" t="str">
        <f t="shared" si="54"/>
        <v>swap</v>
      </c>
      <c r="AA587" t="s">
        <v>55</v>
      </c>
    </row>
    <row r="588" spans="1:27" x14ac:dyDescent="0.3">
      <c r="A588" s="6">
        <v>3</v>
      </c>
      <c r="B588" s="3" t="s">
        <v>11</v>
      </c>
      <c r="C588">
        <v>17</v>
      </c>
      <c r="D588" s="10">
        <f>VLOOKUP(C588,t_label_text!$B$2:$D$28,3,FALSE)</f>
        <v>560.02755905511799</v>
      </c>
      <c r="E588" s="3" t="str">
        <f>VLOOKUP(C588,t_label_text!$B$2:$C$28,2,FALSE)</f>
        <v>17: Space, Science, Technology and Communications</v>
      </c>
      <c r="F588">
        <v>0.75900000000000001</v>
      </c>
      <c r="G588">
        <v>0.73199999999999998</v>
      </c>
      <c r="H588">
        <v>0.745</v>
      </c>
      <c r="I588">
        <v>719</v>
      </c>
      <c r="J588">
        <v>0.78</v>
      </c>
      <c r="K588">
        <v>0.74</v>
      </c>
      <c r="L588">
        <v>0.75900000000000001</v>
      </c>
      <c r="M588" s="3">
        <f t="shared" si="52"/>
        <v>-2.1000000000000019E-2</v>
      </c>
      <c r="N588" s="3">
        <f t="shared" si="52"/>
        <v>-8.0000000000000071E-3</v>
      </c>
      <c r="O588" s="3">
        <f t="shared" si="52"/>
        <v>-1.4000000000000012E-2</v>
      </c>
      <c r="P588" s="6">
        <v>0.77300000000000002</v>
      </c>
      <c r="Q588" s="6">
        <v>0.76600000000000001</v>
      </c>
      <c r="R588" s="6">
        <v>0.76900000000000002</v>
      </c>
      <c r="S588" s="6">
        <v>0.83699999999999997</v>
      </c>
      <c r="T588" s="6">
        <v>0.83799999999999997</v>
      </c>
      <c r="U588" s="6">
        <v>0.83699999999999997</v>
      </c>
      <c r="V588" s="6">
        <v>0.83799999999999997</v>
      </c>
      <c r="W588">
        <f t="shared" si="51"/>
        <v>0</v>
      </c>
      <c r="X588" s="6" t="s">
        <v>84</v>
      </c>
      <c r="Y588" s="6" t="str">
        <f t="shared" si="53"/>
        <v>0.15</v>
      </c>
      <c r="Z588" t="str">
        <f t="shared" si="54"/>
        <v>swap</v>
      </c>
      <c r="AA588" t="s">
        <v>55</v>
      </c>
    </row>
    <row r="589" spans="1:27" x14ac:dyDescent="0.3">
      <c r="A589" s="6">
        <v>3</v>
      </c>
      <c r="B589" s="3" t="s">
        <v>11</v>
      </c>
      <c r="C589">
        <v>18</v>
      </c>
      <c r="D589" s="10">
        <f>VLOOKUP(C589,t_label_text!$B$2:$D$28,3,FALSE)</f>
        <v>545.21214982688002</v>
      </c>
      <c r="E589" s="3" t="str">
        <f>VLOOKUP(C589,t_label_text!$B$2:$C$28,2,FALSE)</f>
        <v>18: Foreign Trade</v>
      </c>
      <c r="F589">
        <v>0.72199999999999998</v>
      </c>
      <c r="G589">
        <v>0.63400000000000001</v>
      </c>
      <c r="H589">
        <v>0.67500000000000004</v>
      </c>
      <c r="I589">
        <v>254</v>
      </c>
      <c r="J589">
        <v>0.64700000000000002</v>
      </c>
      <c r="K589">
        <v>0.67700000000000005</v>
      </c>
      <c r="L589">
        <v>0.66200000000000003</v>
      </c>
      <c r="M589" s="3">
        <f t="shared" si="52"/>
        <v>7.4999999999999956E-2</v>
      </c>
      <c r="N589" s="3">
        <f t="shared" si="52"/>
        <v>-4.3000000000000038E-2</v>
      </c>
      <c r="O589" s="3">
        <f t="shared" si="52"/>
        <v>1.3000000000000012E-2</v>
      </c>
      <c r="P589" s="6">
        <v>0.77300000000000002</v>
      </c>
      <c r="Q589" s="6">
        <v>0.76600000000000001</v>
      </c>
      <c r="R589" s="6">
        <v>0.76900000000000002</v>
      </c>
      <c r="S589" s="6">
        <v>0.83699999999999997</v>
      </c>
      <c r="T589" s="6">
        <v>0.83799999999999997</v>
      </c>
      <c r="U589" s="6">
        <v>0.83699999999999997</v>
      </c>
      <c r="V589" s="6">
        <v>0.83799999999999997</v>
      </c>
      <c r="W589">
        <f t="shared" si="51"/>
        <v>0</v>
      </c>
      <c r="X589" s="6" t="s">
        <v>84</v>
      </c>
      <c r="Y589" s="6" t="str">
        <f t="shared" si="53"/>
        <v>0.15</v>
      </c>
      <c r="Z589" t="str">
        <f t="shared" si="54"/>
        <v>swap</v>
      </c>
      <c r="AA589" t="s">
        <v>55</v>
      </c>
    </row>
    <row r="590" spans="1:27" x14ac:dyDescent="0.3">
      <c r="A590" s="6">
        <v>3</v>
      </c>
      <c r="B590" s="3" t="s">
        <v>11</v>
      </c>
      <c r="C590">
        <v>19</v>
      </c>
      <c r="D590" s="10">
        <f>VLOOKUP(C590,t_label_text!$B$2:$D$28,3,FALSE)</f>
        <v>545.29257200606298</v>
      </c>
      <c r="E590" s="3" t="str">
        <f>VLOOKUP(C590,t_label_text!$B$2:$C$28,2,FALSE)</f>
        <v>19: International Affairs and Foreign Aid</v>
      </c>
      <c r="F590">
        <v>0.89100000000000001</v>
      </c>
      <c r="G590">
        <v>0.88400000000000001</v>
      </c>
      <c r="H590">
        <v>0.88700000000000001</v>
      </c>
      <c r="I590">
        <v>6354</v>
      </c>
      <c r="J590">
        <v>0.90400000000000003</v>
      </c>
      <c r="K590">
        <v>0.875</v>
      </c>
      <c r="L590">
        <v>0.88900000000000001</v>
      </c>
      <c r="M590" s="3">
        <f t="shared" si="52"/>
        <v>-1.3000000000000012E-2</v>
      </c>
      <c r="N590" s="3">
        <f t="shared" si="52"/>
        <v>9.000000000000008E-3</v>
      </c>
      <c r="O590" s="3">
        <f t="shared" si="52"/>
        <v>-2.0000000000000018E-3</v>
      </c>
      <c r="P590" s="6">
        <v>0.77300000000000002</v>
      </c>
      <c r="Q590" s="6">
        <v>0.76600000000000001</v>
      </c>
      <c r="R590" s="6">
        <v>0.76900000000000002</v>
      </c>
      <c r="S590" s="6">
        <v>0.83699999999999997</v>
      </c>
      <c r="T590" s="6">
        <v>0.83799999999999997</v>
      </c>
      <c r="U590" s="6">
        <v>0.83699999999999997</v>
      </c>
      <c r="V590" s="6">
        <v>0.83799999999999997</v>
      </c>
      <c r="W590">
        <f t="shared" si="51"/>
        <v>0</v>
      </c>
      <c r="X590" s="6" t="s">
        <v>84</v>
      </c>
      <c r="Y590" s="6" t="str">
        <f t="shared" si="53"/>
        <v>0.15</v>
      </c>
      <c r="Z590" t="str">
        <f t="shared" si="54"/>
        <v>swap</v>
      </c>
      <c r="AA590" t="s">
        <v>55</v>
      </c>
    </row>
    <row r="591" spans="1:27" x14ac:dyDescent="0.3">
      <c r="A591" s="6">
        <v>3</v>
      </c>
      <c r="B591" s="3" t="s">
        <v>11</v>
      </c>
      <c r="C591">
        <v>20</v>
      </c>
      <c r="D591" s="10">
        <f>VLOOKUP(C591,t_label_text!$B$2:$D$28,3,FALSE)</f>
        <v>509.30111524163499</v>
      </c>
      <c r="E591" s="3" t="str">
        <f>VLOOKUP(C591,t_label_text!$B$2:$C$28,2,FALSE)</f>
        <v>20: Government Operations</v>
      </c>
      <c r="F591">
        <v>0.91300000000000003</v>
      </c>
      <c r="G591">
        <v>0.91</v>
      </c>
      <c r="H591">
        <v>0.91200000000000003</v>
      </c>
      <c r="I591">
        <v>3958</v>
      </c>
      <c r="J591">
        <v>0.91500000000000004</v>
      </c>
      <c r="K591">
        <v>0.90100000000000002</v>
      </c>
      <c r="L591">
        <v>0.90800000000000003</v>
      </c>
      <c r="M591" s="3">
        <f t="shared" si="52"/>
        <v>-2.0000000000000018E-3</v>
      </c>
      <c r="N591" s="3">
        <f t="shared" si="52"/>
        <v>9.000000000000008E-3</v>
      </c>
      <c r="O591" s="3">
        <f t="shared" si="52"/>
        <v>4.0000000000000036E-3</v>
      </c>
      <c r="P591" s="6">
        <v>0.77300000000000002</v>
      </c>
      <c r="Q591" s="6">
        <v>0.76600000000000001</v>
      </c>
      <c r="R591" s="6">
        <v>0.76900000000000002</v>
      </c>
      <c r="S591" s="6">
        <v>0.83699999999999997</v>
      </c>
      <c r="T591" s="6">
        <v>0.83799999999999997</v>
      </c>
      <c r="U591" s="6">
        <v>0.83699999999999997</v>
      </c>
      <c r="V591" s="6">
        <v>0.83799999999999997</v>
      </c>
      <c r="W591">
        <f t="shared" si="51"/>
        <v>0</v>
      </c>
      <c r="X591" s="6" t="s">
        <v>84</v>
      </c>
      <c r="Y591" s="6" t="str">
        <f t="shared" si="53"/>
        <v>0.15</v>
      </c>
      <c r="Z591" t="str">
        <f t="shared" si="54"/>
        <v>swap</v>
      </c>
      <c r="AA591" t="s">
        <v>55</v>
      </c>
    </row>
    <row r="592" spans="1:27" x14ac:dyDescent="0.3">
      <c r="A592" s="6">
        <v>3</v>
      </c>
      <c r="B592" s="3" t="s">
        <v>11</v>
      </c>
      <c r="C592">
        <v>21</v>
      </c>
      <c r="D592" s="10">
        <f>VLOOKUP(C592,t_label_text!$B$2:$D$28,3,FALSE)</f>
        <v>567.30909090908995</v>
      </c>
      <c r="E592" s="3" t="str">
        <f>VLOOKUP(C592,t_label_text!$B$2:$C$28,2,FALSE)</f>
        <v>21: Public Lands and Water Management</v>
      </c>
      <c r="F592">
        <v>0.56000000000000005</v>
      </c>
      <c r="G592">
        <v>0.57199999999999995</v>
      </c>
      <c r="H592">
        <v>0.56599999999999995</v>
      </c>
      <c r="I592">
        <v>269</v>
      </c>
      <c r="J592">
        <v>0.54200000000000004</v>
      </c>
      <c r="K592">
        <v>0.60199999999999998</v>
      </c>
      <c r="L592">
        <v>0.56999999999999995</v>
      </c>
      <c r="M592" s="3">
        <f t="shared" si="52"/>
        <v>1.8000000000000016E-2</v>
      </c>
      <c r="N592" s="3">
        <f t="shared" si="52"/>
        <v>-3.0000000000000027E-2</v>
      </c>
      <c r="O592" s="3">
        <f t="shared" si="52"/>
        <v>-4.0000000000000036E-3</v>
      </c>
      <c r="P592" s="6">
        <v>0.77300000000000002</v>
      </c>
      <c r="Q592" s="6">
        <v>0.76600000000000001</v>
      </c>
      <c r="R592" s="6">
        <v>0.76900000000000002</v>
      </c>
      <c r="S592" s="6">
        <v>0.83699999999999997</v>
      </c>
      <c r="T592" s="6">
        <v>0.83799999999999997</v>
      </c>
      <c r="U592" s="6">
        <v>0.83699999999999997</v>
      </c>
      <c r="V592" s="6">
        <v>0.83799999999999997</v>
      </c>
      <c r="W592">
        <f t="shared" si="51"/>
        <v>0</v>
      </c>
      <c r="X592" s="6" t="s">
        <v>84</v>
      </c>
      <c r="Y592" s="6" t="str">
        <f t="shared" si="53"/>
        <v>0.15</v>
      </c>
      <c r="Z592" t="str">
        <f t="shared" si="54"/>
        <v>swap</v>
      </c>
      <c r="AA592" t="s">
        <v>55</v>
      </c>
    </row>
    <row r="593" spans="1:27" x14ac:dyDescent="0.3">
      <c r="A593" s="6">
        <v>3</v>
      </c>
      <c r="B593" s="3" t="s">
        <v>11</v>
      </c>
      <c r="C593">
        <v>24</v>
      </c>
      <c r="D593" s="10">
        <f>VLOOKUP(C593,t_label_text!$B$2:$D$28,3,FALSE)</f>
        <v>394.93019197207599</v>
      </c>
      <c r="E593" s="3" t="str">
        <f>VLOOKUP(C593,t_label_text!$B$2:$C$28,2,FALSE)</f>
        <v>24: State and Local Government Administration</v>
      </c>
      <c r="F593">
        <v>0.83799999999999997</v>
      </c>
      <c r="G593">
        <v>0.81699999999999995</v>
      </c>
      <c r="H593">
        <v>0.82699999999999996</v>
      </c>
      <c r="I593">
        <v>715</v>
      </c>
      <c r="J593">
        <v>0.83099999999999996</v>
      </c>
      <c r="K593">
        <v>0.83599999999999997</v>
      </c>
      <c r="L593">
        <v>0.83299999999999996</v>
      </c>
      <c r="M593" s="3">
        <f t="shared" si="52"/>
        <v>7.0000000000000062E-3</v>
      </c>
      <c r="N593" s="3">
        <f t="shared" si="52"/>
        <v>-1.9000000000000017E-2</v>
      </c>
      <c r="O593" s="3">
        <f t="shared" si="52"/>
        <v>-6.0000000000000053E-3</v>
      </c>
      <c r="P593" s="6">
        <v>0.77300000000000002</v>
      </c>
      <c r="Q593" s="6">
        <v>0.76600000000000001</v>
      </c>
      <c r="R593" s="6">
        <v>0.76900000000000002</v>
      </c>
      <c r="S593" s="6">
        <v>0.83699999999999997</v>
      </c>
      <c r="T593" s="6">
        <v>0.83799999999999997</v>
      </c>
      <c r="U593" s="6">
        <v>0.83699999999999997</v>
      </c>
      <c r="V593" s="6">
        <v>0.83799999999999997</v>
      </c>
      <c r="W593">
        <f t="shared" si="51"/>
        <v>0</v>
      </c>
      <c r="X593" s="6" t="s">
        <v>84</v>
      </c>
      <c r="Y593" s="6" t="str">
        <f t="shared" si="53"/>
        <v>0.15</v>
      </c>
      <c r="Z593" t="str">
        <f t="shared" si="54"/>
        <v>swap</v>
      </c>
      <c r="AA593" t="s">
        <v>55</v>
      </c>
    </row>
    <row r="594" spans="1:27" x14ac:dyDescent="0.3">
      <c r="A594" s="6">
        <v>3</v>
      </c>
      <c r="B594" s="3" t="s">
        <v>11</v>
      </c>
      <c r="C594">
        <v>26</v>
      </c>
      <c r="D594" s="10">
        <f>VLOOKUP(C594,t_label_text!$B$2:$D$28,3,FALSE)</f>
        <v>446.52713178294499</v>
      </c>
      <c r="E594" s="3" t="str">
        <f>VLOOKUP(C594,t_label_text!$B$2:$C$28,2,FALSE)</f>
        <v>26: Weather and Natural Disasters</v>
      </c>
      <c r="F594">
        <v>0.81499999999999995</v>
      </c>
      <c r="G594">
        <v>0.84799999999999998</v>
      </c>
      <c r="H594">
        <v>0.83099999999999996</v>
      </c>
      <c r="I594">
        <v>573</v>
      </c>
      <c r="J594">
        <v>0.84</v>
      </c>
      <c r="K594">
        <v>0.84299999999999997</v>
      </c>
      <c r="L594">
        <v>0.84099999999999997</v>
      </c>
      <c r="M594" s="3">
        <f t="shared" si="52"/>
        <v>-2.5000000000000022E-2</v>
      </c>
      <c r="N594" s="3">
        <f t="shared" si="52"/>
        <v>5.0000000000000044E-3</v>
      </c>
      <c r="O594" s="3">
        <f t="shared" si="52"/>
        <v>-1.0000000000000009E-2</v>
      </c>
      <c r="P594" s="6">
        <v>0.77300000000000002</v>
      </c>
      <c r="Q594" s="6">
        <v>0.76600000000000001</v>
      </c>
      <c r="R594" s="6">
        <v>0.76900000000000002</v>
      </c>
      <c r="S594" s="6">
        <v>0.83699999999999997</v>
      </c>
      <c r="T594" s="6">
        <v>0.83799999999999997</v>
      </c>
      <c r="U594" s="6">
        <v>0.83699999999999997</v>
      </c>
      <c r="V594" s="6">
        <v>0.83799999999999997</v>
      </c>
      <c r="W594">
        <f t="shared" si="51"/>
        <v>0</v>
      </c>
      <c r="X594" s="6" t="s">
        <v>84</v>
      </c>
      <c r="Y594" s="6" t="str">
        <f t="shared" si="53"/>
        <v>0.15</v>
      </c>
      <c r="Z594" t="str">
        <f t="shared" si="54"/>
        <v>swap</v>
      </c>
      <c r="AA594" t="s">
        <v>55</v>
      </c>
    </row>
    <row r="595" spans="1:27" x14ac:dyDescent="0.3">
      <c r="A595" s="6">
        <v>3</v>
      </c>
      <c r="B595" s="3" t="s">
        <v>11</v>
      </c>
      <c r="C595">
        <v>27</v>
      </c>
      <c r="D595" s="10">
        <f>VLOOKUP(C595,t_label_text!$B$2:$D$28,3,FALSE)</f>
        <v>438.84785435630602</v>
      </c>
      <c r="E595" s="3" t="str">
        <f>VLOOKUP(C595,t_label_text!$B$2:$C$28,2,FALSE)</f>
        <v>27: Fires</v>
      </c>
      <c r="F595">
        <v>0.72799999999999998</v>
      </c>
      <c r="G595">
        <v>0.70499999999999996</v>
      </c>
      <c r="H595">
        <v>0.71699999999999997</v>
      </c>
      <c r="I595">
        <v>129</v>
      </c>
      <c r="J595">
        <v>0.74399999999999999</v>
      </c>
      <c r="K595">
        <v>0.69799999999999995</v>
      </c>
      <c r="L595">
        <v>0.72</v>
      </c>
      <c r="M595" s="3">
        <f t="shared" si="52"/>
        <v>-1.6000000000000014E-2</v>
      </c>
      <c r="N595" s="3">
        <f t="shared" si="52"/>
        <v>7.0000000000000062E-3</v>
      </c>
      <c r="O595" s="3">
        <f t="shared" si="52"/>
        <v>-3.0000000000000027E-3</v>
      </c>
      <c r="P595" s="6">
        <v>0.77300000000000002</v>
      </c>
      <c r="Q595" s="6">
        <v>0.76600000000000001</v>
      </c>
      <c r="R595" s="6">
        <v>0.76900000000000002</v>
      </c>
      <c r="S595" s="6">
        <v>0.83699999999999997</v>
      </c>
      <c r="T595" s="6">
        <v>0.83799999999999997</v>
      </c>
      <c r="U595" s="6">
        <v>0.83699999999999997</v>
      </c>
      <c r="V595" s="6">
        <v>0.83799999999999997</v>
      </c>
      <c r="W595">
        <f t="shared" si="51"/>
        <v>0</v>
      </c>
      <c r="X595" s="6" t="s">
        <v>84</v>
      </c>
      <c r="Y595" s="6" t="str">
        <f t="shared" si="53"/>
        <v>0.15</v>
      </c>
      <c r="Z595" t="str">
        <f t="shared" si="54"/>
        <v>swap</v>
      </c>
      <c r="AA595" t="s">
        <v>55</v>
      </c>
    </row>
    <row r="596" spans="1:27" x14ac:dyDescent="0.3">
      <c r="A596" s="6">
        <v>3</v>
      </c>
      <c r="B596" s="3" t="s">
        <v>11</v>
      </c>
      <c r="C596">
        <v>28</v>
      </c>
      <c r="D596" s="10">
        <f>VLOOKUP(C596,t_label_text!$B$2:$D$28,3,FALSE)</f>
        <v>344.85467399842798</v>
      </c>
      <c r="E596" s="3" t="str">
        <f>VLOOKUP(C596,t_label_text!$B$2:$C$28,2,FALSE)</f>
        <v>28: Arts and Entertainment</v>
      </c>
      <c r="F596">
        <v>0.71699999999999997</v>
      </c>
      <c r="G596">
        <v>0.71699999999999997</v>
      </c>
      <c r="H596">
        <v>0.71699999999999997</v>
      </c>
      <c r="I596">
        <v>769</v>
      </c>
      <c r="J596">
        <v>0.72499999999999998</v>
      </c>
      <c r="K596">
        <v>0.72399999999999998</v>
      </c>
      <c r="L596">
        <v>0.72499999999999998</v>
      </c>
      <c r="M596" s="3">
        <f t="shared" si="52"/>
        <v>-8.0000000000000071E-3</v>
      </c>
      <c r="N596" s="3">
        <f t="shared" si="52"/>
        <v>-7.0000000000000062E-3</v>
      </c>
      <c r="O596" s="3">
        <f t="shared" si="52"/>
        <v>-8.0000000000000071E-3</v>
      </c>
      <c r="P596" s="6">
        <v>0.77300000000000002</v>
      </c>
      <c r="Q596" s="6">
        <v>0.76600000000000001</v>
      </c>
      <c r="R596" s="6">
        <v>0.76900000000000002</v>
      </c>
      <c r="S596" s="6">
        <v>0.83699999999999997</v>
      </c>
      <c r="T596" s="6">
        <v>0.83799999999999997</v>
      </c>
      <c r="U596" s="6">
        <v>0.83699999999999997</v>
      </c>
      <c r="V596" s="6">
        <v>0.83799999999999997</v>
      </c>
      <c r="W596">
        <f t="shared" si="51"/>
        <v>0</v>
      </c>
      <c r="X596" s="6" t="s">
        <v>84</v>
      </c>
      <c r="Y596" s="6" t="str">
        <f t="shared" si="53"/>
        <v>0.15</v>
      </c>
      <c r="Z596" t="str">
        <f t="shared" si="54"/>
        <v>swap</v>
      </c>
      <c r="AA596" t="s">
        <v>55</v>
      </c>
    </row>
    <row r="597" spans="1:27" x14ac:dyDescent="0.3">
      <c r="A597" s="6">
        <v>3</v>
      </c>
      <c r="B597" s="3" t="s">
        <v>11</v>
      </c>
      <c r="C597">
        <v>29</v>
      </c>
      <c r="D597" s="10">
        <f>VLOOKUP(C597,t_label_text!$B$2:$D$28,3,FALSE)</f>
        <v>493.52985074626798</v>
      </c>
      <c r="E597" s="3" t="str">
        <f>VLOOKUP(C597,t_label_text!$B$2:$C$28,2,FALSE)</f>
        <v>29: Sports and Recreation</v>
      </c>
      <c r="F597">
        <v>0.92200000000000004</v>
      </c>
      <c r="G597">
        <v>0.93400000000000005</v>
      </c>
      <c r="H597">
        <v>0.92800000000000005</v>
      </c>
      <c r="I597">
        <v>1273</v>
      </c>
      <c r="J597">
        <v>0.92</v>
      </c>
      <c r="K597">
        <v>0.93500000000000005</v>
      </c>
      <c r="L597">
        <v>0.92800000000000005</v>
      </c>
      <c r="M597" s="3">
        <f t="shared" si="52"/>
        <v>2.0000000000000018E-3</v>
      </c>
      <c r="N597" s="3">
        <f t="shared" si="52"/>
        <v>-1.0000000000000009E-3</v>
      </c>
      <c r="O597" s="3">
        <f t="shared" si="52"/>
        <v>0</v>
      </c>
      <c r="P597" s="6">
        <v>0.77300000000000002</v>
      </c>
      <c r="Q597" s="6">
        <v>0.76600000000000001</v>
      </c>
      <c r="R597" s="6">
        <v>0.76900000000000002</v>
      </c>
      <c r="S597" s="6">
        <v>0.83699999999999997</v>
      </c>
      <c r="T597" s="6">
        <v>0.83799999999999997</v>
      </c>
      <c r="U597" s="6">
        <v>0.83699999999999997</v>
      </c>
      <c r="V597" s="6">
        <v>0.83799999999999997</v>
      </c>
      <c r="W597">
        <f t="shared" si="51"/>
        <v>0</v>
      </c>
      <c r="X597" s="6" t="s">
        <v>84</v>
      </c>
      <c r="Y597" s="6" t="str">
        <f t="shared" si="53"/>
        <v>0.15</v>
      </c>
      <c r="Z597" t="str">
        <f t="shared" si="54"/>
        <v>swap</v>
      </c>
      <c r="AA597" t="s">
        <v>55</v>
      </c>
    </row>
    <row r="598" spans="1:27" x14ac:dyDescent="0.3">
      <c r="A598" s="6">
        <v>3</v>
      </c>
      <c r="B598" s="3" t="s">
        <v>11</v>
      </c>
      <c r="C598">
        <v>30</v>
      </c>
      <c r="D598" s="10">
        <f>VLOOKUP(C598,t_label_text!$B$2:$D$28,3,FALSE)</f>
        <v>503.80547112462</v>
      </c>
      <c r="E598" s="3" t="str">
        <f>VLOOKUP(C598,t_label_text!$B$2:$C$28,2,FALSE)</f>
        <v>30: Death Notices</v>
      </c>
      <c r="F598">
        <v>0.79200000000000004</v>
      </c>
      <c r="G598">
        <v>0.85099999999999998</v>
      </c>
      <c r="H598">
        <v>0.82</v>
      </c>
      <c r="I598">
        <v>268</v>
      </c>
      <c r="J598">
        <v>0.84099999999999997</v>
      </c>
      <c r="K598">
        <v>0.85099999999999998</v>
      </c>
      <c r="L598">
        <v>0.84599999999999997</v>
      </c>
      <c r="M598" s="3">
        <f t="shared" si="52"/>
        <v>-4.8999999999999932E-2</v>
      </c>
      <c r="N598" s="3">
        <f t="shared" si="52"/>
        <v>0</v>
      </c>
      <c r="O598" s="3">
        <f t="shared" si="52"/>
        <v>-2.6000000000000023E-2</v>
      </c>
      <c r="P598" s="6">
        <v>0.77300000000000002</v>
      </c>
      <c r="Q598" s="6">
        <v>0.76600000000000001</v>
      </c>
      <c r="R598" s="6">
        <v>0.76900000000000002</v>
      </c>
      <c r="S598" s="6">
        <v>0.83699999999999997</v>
      </c>
      <c r="T598" s="6">
        <v>0.83799999999999997</v>
      </c>
      <c r="U598" s="6">
        <v>0.83699999999999997</v>
      </c>
      <c r="V598" s="6">
        <v>0.83799999999999997</v>
      </c>
      <c r="W598">
        <f t="shared" si="51"/>
        <v>0</v>
      </c>
      <c r="X598" s="6" t="s">
        <v>84</v>
      </c>
      <c r="Y598" s="6" t="str">
        <f t="shared" si="53"/>
        <v>0.15</v>
      </c>
      <c r="Z598" t="str">
        <f t="shared" si="54"/>
        <v>swap</v>
      </c>
      <c r="AA598" t="s">
        <v>55</v>
      </c>
    </row>
    <row r="599" spans="1:27" x14ac:dyDescent="0.3">
      <c r="A599" s="6">
        <v>3</v>
      </c>
      <c r="B599" s="3" t="s">
        <v>11</v>
      </c>
      <c r="C599">
        <v>31</v>
      </c>
      <c r="D599" s="10">
        <f>VLOOKUP(C599,t_label_text!$B$2:$D$28,3,FALSE)</f>
        <v>399.79069767441803</v>
      </c>
      <c r="E599" s="3" t="str">
        <f>VLOOKUP(C599,t_label_text!$B$2:$C$28,2,FALSE)</f>
        <v>31: Churches and Religion</v>
      </c>
      <c r="F599">
        <v>0.72399999999999998</v>
      </c>
      <c r="G599">
        <v>0.748</v>
      </c>
      <c r="H599">
        <v>0.73499999999999999</v>
      </c>
      <c r="I599">
        <v>329</v>
      </c>
      <c r="J599">
        <v>0.73899999999999999</v>
      </c>
      <c r="K599">
        <v>0.73299999999999998</v>
      </c>
      <c r="L599">
        <v>0.73599999999999999</v>
      </c>
      <c r="M599" s="3">
        <f t="shared" si="52"/>
        <v>-1.5000000000000013E-2</v>
      </c>
      <c r="N599" s="3">
        <f t="shared" si="52"/>
        <v>1.5000000000000013E-2</v>
      </c>
      <c r="O599" s="3">
        <f t="shared" si="52"/>
        <v>-1.0000000000000009E-3</v>
      </c>
      <c r="P599" s="6">
        <v>0.77300000000000002</v>
      </c>
      <c r="Q599" s="6">
        <v>0.76600000000000001</v>
      </c>
      <c r="R599" s="6">
        <v>0.76900000000000002</v>
      </c>
      <c r="S599" s="6">
        <v>0.83699999999999997</v>
      </c>
      <c r="T599" s="6">
        <v>0.83799999999999997</v>
      </c>
      <c r="U599" s="6">
        <v>0.83699999999999997</v>
      </c>
      <c r="V599" s="6">
        <v>0.83799999999999997</v>
      </c>
      <c r="W599">
        <f t="shared" si="51"/>
        <v>0</v>
      </c>
      <c r="X599" s="6" t="s">
        <v>84</v>
      </c>
      <c r="Y599" s="6" t="str">
        <f t="shared" si="53"/>
        <v>0.15</v>
      </c>
      <c r="Z599" t="str">
        <f t="shared" si="54"/>
        <v>swap</v>
      </c>
      <c r="AA599" t="s">
        <v>55</v>
      </c>
    </row>
    <row r="600" spans="1:27" x14ac:dyDescent="0.3">
      <c r="A600" s="6">
        <v>4</v>
      </c>
      <c r="B600" s="3" t="s">
        <v>11</v>
      </c>
      <c r="C600" s="6">
        <v>0</v>
      </c>
      <c r="D600" s="10">
        <f>VLOOKUP(C600,t_label_text!$B$2:$D$28,3,FALSE)</f>
        <v>538.511410788381</v>
      </c>
      <c r="E600" s="3" t="str">
        <f>VLOOKUP(C600,t_label_text!$B$2:$C$28,2,FALSE)</f>
        <v>0: Other, Miscellaneous, and Human Interest</v>
      </c>
      <c r="F600" s="6">
        <v>0.34499999999999997</v>
      </c>
      <c r="G600" s="6">
        <v>0.29099999999999998</v>
      </c>
      <c r="H600" s="6">
        <v>0.315</v>
      </c>
      <c r="I600" s="6">
        <v>172</v>
      </c>
      <c r="J600" s="6">
        <v>0.32700000000000001</v>
      </c>
      <c r="K600" s="6">
        <v>0.27900000000000003</v>
      </c>
      <c r="L600" s="6">
        <v>0.30099999999999999</v>
      </c>
      <c r="M600" s="3">
        <f t="shared" si="52"/>
        <v>1.799999999999996E-2</v>
      </c>
      <c r="N600" s="3">
        <f t="shared" si="52"/>
        <v>1.1999999999999955E-2</v>
      </c>
      <c r="O600" s="3">
        <f t="shared" si="52"/>
        <v>1.4000000000000012E-2</v>
      </c>
      <c r="P600" s="6">
        <v>0.77400000000000002</v>
      </c>
      <c r="Q600" s="6">
        <v>0.76500000000000001</v>
      </c>
      <c r="R600" s="6">
        <v>0.76900000000000002</v>
      </c>
      <c r="S600" s="6">
        <v>0.83599999999999997</v>
      </c>
      <c r="T600" s="6">
        <v>0.83599999999999997</v>
      </c>
      <c r="U600" s="6">
        <v>0.83599999999999997</v>
      </c>
      <c r="V600" s="6">
        <v>0.83599999999999997</v>
      </c>
      <c r="W600">
        <f t="shared" si="51"/>
        <v>-2.0000000000000018E-3</v>
      </c>
      <c r="X600" s="6" t="s">
        <v>85</v>
      </c>
      <c r="Y600" s="6" t="str">
        <f t="shared" si="53"/>
        <v>0.2</v>
      </c>
      <c r="Z600" t="str">
        <f t="shared" si="54"/>
        <v>swap</v>
      </c>
      <c r="AA600" t="s">
        <v>55</v>
      </c>
    </row>
    <row r="601" spans="1:27" x14ac:dyDescent="0.3">
      <c r="A601" s="6">
        <v>4</v>
      </c>
      <c r="B601" s="3" t="s">
        <v>11</v>
      </c>
      <c r="C601">
        <v>1</v>
      </c>
      <c r="D601" s="10">
        <f>VLOOKUP(C601,t_label_text!$B$2:$D$28,3,FALSE)</f>
        <v>567.49343544857697</v>
      </c>
      <c r="E601" s="3" t="str">
        <f>VLOOKUP(C601,t_label_text!$B$2:$C$28,2,FALSE)</f>
        <v>1: Macroeconomics</v>
      </c>
      <c r="F601">
        <v>0.80900000000000005</v>
      </c>
      <c r="G601">
        <v>0.872</v>
      </c>
      <c r="H601">
        <v>0.83899999999999997</v>
      </c>
      <c r="I601">
        <v>964</v>
      </c>
      <c r="J601">
        <v>0.84299999999999997</v>
      </c>
      <c r="K601">
        <v>0.84299999999999997</v>
      </c>
      <c r="L601">
        <v>0.84299999999999997</v>
      </c>
      <c r="M601" s="3">
        <f t="shared" si="52"/>
        <v>-3.3999999999999919E-2</v>
      </c>
      <c r="N601" s="3">
        <f t="shared" si="52"/>
        <v>2.9000000000000026E-2</v>
      </c>
      <c r="O601" s="3">
        <f t="shared" si="52"/>
        <v>-4.0000000000000036E-3</v>
      </c>
      <c r="P601" s="6">
        <v>0.77400000000000002</v>
      </c>
      <c r="Q601" s="6">
        <v>0.76500000000000001</v>
      </c>
      <c r="R601" s="6">
        <v>0.76900000000000002</v>
      </c>
      <c r="S601" s="6">
        <v>0.83599999999999997</v>
      </c>
      <c r="T601" s="6">
        <v>0.83599999999999997</v>
      </c>
      <c r="U601" s="6">
        <v>0.83599999999999997</v>
      </c>
      <c r="V601" s="6">
        <v>0.83599999999999997</v>
      </c>
      <c r="W601">
        <f t="shared" si="51"/>
        <v>-2.0000000000000018E-3</v>
      </c>
      <c r="X601" s="6" t="s">
        <v>85</v>
      </c>
      <c r="Y601" s="6" t="str">
        <f t="shared" si="53"/>
        <v>0.2</v>
      </c>
      <c r="Z601" t="str">
        <f t="shared" si="54"/>
        <v>swap</v>
      </c>
      <c r="AA601" t="s">
        <v>55</v>
      </c>
    </row>
    <row r="602" spans="1:27" x14ac:dyDescent="0.3">
      <c r="A602" s="6">
        <v>4</v>
      </c>
      <c r="B602" s="3" t="s">
        <v>11</v>
      </c>
      <c r="C602">
        <v>2</v>
      </c>
      <c r="D602" s="10">
        <f>VLOOKUP(C602,t_label_text!$B$2:$D$28,3,FALSE)</f>
        <v>576.32740411339603</v>
      </c>
      <c r="E602" s="3" t="str">
        <f>VLOOKUP(C602,t_label_text!$B$2:$C$28,2,FALSE)</f>
        <v>2: Civil Rights, Minority Issues, and Civil Liberties</v>
      </c>
      <c r="F602">
        <v>0.70099999999999996</v>
      </c>
      <c r="G602">
        <v>0.70499999999999996</v>
      </c>
      <c r="H602">
        <v>0.70299999999999996</v>
      </c>
      <c r="I602">
        <v>914</v>
      </c>
      <c r="J602">
        <v>0.73899999999999999</v>
      </c>
      <c r="K602">
        <v>0.72199999999999998</v>
      </c>
      <c r="L602">
        <v>0.73</v>
      </c>
      <c r="M602" s="3">
        <f t="shared" si="52"/>
        <v>-3.8000000000000034E-2</v>
      </c>
      <c r="N602" s="3">
        <f t="shared" si="52"/>
        <v>-1.7000000000000015E-2</v>
      </c>
      <c r="O602" s="3">
        <f t="shared" si="52"/>
        <v>-2.7000000000000024E-2</v>
      </c>
      <c r="P602" s="6">
        <v>0.77400000000000002</v>
      </c>
      <c r="Q602" s="6">
        <v>0.76500000000000001</v>
      </c>
      <c r="R602" s="6">
        <v>0.76900000000000002</v>
      </c>
      <c r="S602" s="6">
        <v>0.83599999999999997</v>
      </c>
      <c r="T602" s="6">
        <v>0.83599999999999997</v>
      </c>
      <c r="U602" s="6">
        <v>0.83599999999999997</v>
      </c>
      <c r="V602" s="6">
        <v>0.83599999999999997</v>
      </c>
      <c r="W602">
        <f t="shared" si="51"/>
        <v>-2.0000000000000018E-3</v>
      </c>
      <c r="X602" s="6" t="s">
        <v>85</v>
      </c>
      <c r="Y602" s="6" t="str">
        <f t="shared" si="53"/>
        <v>0.2</v>
      </c>
      <c r="Z602" t="str">
        <f t="shared" si="54"/>
        <v>swap</v>
      </c>
      <c r="AA602" t="s">
        <v>55</v>
      </c>
    </row>
    <row r="603" spans="1:27" x14ac:dyDescent="0.3">
      <c r="A603" s="6">
        <v>4</v>
      </c>
      <c r="B603" s="3" t="s">
        <v>11</v>
      </c>
      <c r="C603">
        <v>3</v>
      </c>
      <c r="D603" s="10">
        <f>VLOOKUP(C603,t_label_text!$B$2:$D$28,3,FALSE)</f>
        <v>578.27380952380895</v>
      </c>
      <c r="E603" s="3" t="str">
        <f>VLOOKUP(C603,t_label_text!$B$2:$C$28,2,FALSE)</f>
        <v>3: Health</v>
      </c>
      <c r="F603">
        <v>0.88200000000000001</v>
      </c>
      <c r="G603">
        <v>0.86899999999999999</v>
      </c>
      <c r="H603">
        <v>0.876</v>
      </c>
      <c r="I603">
        <v>1799</v>
      </c>
      <c r="J603">
        <v>0.88600000000000001</v>
      </c>
      <c r="K603">
        <v>0.873</v>
      </c>
      <c r="L603">
        <v>0.879</v>
      </c>
      <c r="M603" s="3">
        <f t="shared" si="52"/>
        <v>-4.0000000000000036E-3</v>
      </c>
      <c r="N603" s="3">
        <f t="shared" si="52"/>
        <v>-4.0000000000000036E-3</v>
      </c>
      <c r="O603" s="3">
        <f t="shared" si="52"/>
        <v>-3.0000000000000027E-3</v>
      </c>
      <c r="P603" s="6">
        <v>0.77400000000000002</v>
      </c>
      <c r="Q603" s="6">
        <v>0.76500000000000001</v>
      </c>
      <c r="R603" s="6">
        <v>0.76900000000000002</v>
      </c>
      <c r="S603" s="6">
        <v>0.83599999999999997</v>
      </c>
      <c r="T603" s="6">
        <v>0.83599999999999997</v>
      </c>
      <c r="U603" s="6">
        <v>0.83599999999999997</v>
      </c>
      <c r="V603" s="6">
        <v>0.83599999999999997</v>
      </c>
      <c r="W603">
        <f t="shared" si="51"/>
        <v>-2.0000000000000018E-3</v>
      </c>
      <c r="X603" s="6" t="s">
        <v>85</v>
      </c>
      <c r="Y603" s="6" t="str">
        <f t="shared" si="53"/>
        <v>0.2</v>
      </c>
      <c r="Z603" t="str">
        <f t="shared" si="54"/>
        <v>swap</v>
      </c>
      <c r="AA603" t="s">
        <v>55</v>
      </c>
    </row>
    <row r="604" spans="1:27" x14ac:dyDescent="0.3">
      <c r="A604" s="6">
        <v>4</v>
      </c>
      <c r="B604" s="3" t="s">
        <v>11</v>
      </c>
      <c r="C604">
        <v>4</v>
      </c>
      <c r="D604" s="10">
        <f>VLOOKUP(C604,t_label_text!$B$2:$D$28,3,FALSE)</f>
        <v>570.42590120160196</v>
      </c>
      <c r="E604" s="3" t="str">
        <f>VLOOKUP(C604,t_label_text!$B$2:$C$28,2,FALSE)</f>
        <v>4: Agriculture</v>
      </c>
      <c r="F604">
        <v>0.78800000000000003</v>
      </c>
      <c r="G604">
        <v>0.79800000000000004</v>
      </c>
      <c r="H604">
        <v>0.79300000000000004</v>
      </c>
      <c r="I604">
        <v>168</v>
      </c>
      <c r="J604">
        <v>0.80600000000000005</v>
      </c>
      <c r="K604">
        <v>0.81499999999999995</v>
      </c>
      <c r="L604">
        <v>0.81100000000000005</v>
      </c>
      <c r="M604" s="3">
        <f t="shared" si="52"/>
        <v>-1.8000000000000016E-2</v>
      </c>
      <c r="N604" s="3">
        <f t="shared" si="52"/>
        <v>-1.6999999999999904E-2</v>
      </c>
      <c r="O604" s="3">
        <f t="shared" si="52"/>
        <v>-1.8000000000000016E-2</v>
      </c>
      <c r="P604" s="6">
        <v>0.77400000000000002</v>
      </c>
      <c r="Q604" s="6">
        <v>0.76500000000000001</v>
      </c>
      <c r="R604" s="6">
        <v>0.76900000000000002</v>
      </c>
      <c r="S604" s="6">
        <v>0.83599999999999997</v>
      </c>
      <c r="T604" s="6">
        <v>0.83599999999999997</v>
      </c>
      <c r="U604" s="6">
        <v>0.83599999999999997</v>
      </c>
      <c r="V604" s="6">
        <v>0.83599999999999997</v>
      </c>
      <c r="W604">
        <f t="shared" si="51"/>
        <v>-2.0000000000000018E-3</v>
      </c>
      <c r="X604" s="6" t="s">
        <v>85</v>
      </c>
      <c r="Y604" s="6" t="str">
        <f t="shared" si="53"/>
        <v>0.2</v>
      </c>
      <c r="Z604" t="str">
        <f t="shared" si="54"/>
        <v>swap</v>
      </c>
      <c r="AA604" t="s">
        <v>55</v>
      </c>
    </row>
    <row r="605" spans="1:27" x14ac:dyDescent="0.3">
      <c r="A605" s="6">
        <v>4</v>
      </c>
      <c r="B605" s="3" t="s">
        <v>11</v>
      </c>
      <c r="C605">
        <v>5</v>
      </c>
      <c r="D605" s="10">
        <f>VLOOKUP(C605,t_label_text!$B$2:$D$28,3,FALSE)</f>
        <v>574.38925438596402</v>
      </c>
      <c r="E605" s="3" t="str">
        <f>VLOOKUP(C605,t_label_text!$B$2:$C$28,2,FALSE)</f>
        <v>5: Labor and Employment</v>
      </c>
      <c r="F605">
        <v>0.79900000000000004</v>
      </c>
      <c r="G605">
        <v>0.74</v>
      </c>
      <c r="H605">
        <v>0.76800000000000002</v>
      </c>
      <c r="I605">
        <v>749</v>
      </c>
      <c r="J605">
        <v>0.71699999999999997</v>
      </c>
      <c r="K605">
        <v>0.78900000000000003</v>
      </c>
      <c r="L605">
        <v>0.751</v>
      </c>
      <c r="M605" s="3">
        <f t="shared" si="52"/>
        <v>8.2000000000000073E-2</v>
      </c>
      <c r="N605" s="3">
        <f t="shared" si="52"/>
        <v>-4.9000000000000044E-2</v>
      </c>
      <c r="O605" s="3">
        <f t="shared" si="52"/>
        <v>1.7000000000000015E-2</v>
      </c>
      <c r="P605" s="6">
        <v>0.77400000000000002</v>
      </c>
      <c r="Q605" s="6">
        <v>0.76500000000000001</v>
      </c>
      <c r="R605" s="6">
        <v>0.76900000000000002</v>
      </c>
      <c r="S605" s="6">
        <v>0.83599999999999997</v>
      </c>
      <c r="T605" s="6">
        <v>0.83599999999999997</v>
      </c>
      <c r="U605" s="6">
        <v>0.83599999999999997</v>
      </c>
      <c r="V605" s="6">
        <v>0.83599999999999997</v>
      </c>
      <c r="W605">
        <f t="shared" si="51"/>
        <v>-2.0000000000000018E-3</v>
      </c>
      <c r="X605" s="6" t="s">
        <v>85</v>
      </c>
      <c r="Y605" s="6" t="str">
        <f t="shared" si="53"/>
        <v>0.2</v>
      </c>
      <c r="Z605" t="str">
        <f t="shared" si="54"/>
        <v>swap</v>
      </c>
      <c r="AA605" t="s">
        <v>55</v>
      </c>
    </row>
    <row r="606" spans="1:27" x14ac:dyDescent="0.3">
      <c r="A606" s="6">
        <v>4</v>
      </c>
      <c r="B606" s="3" t="s">
        <v>11</v>
      </c>
      <c r="C606">
        <v>6</v>
      </c>
      <c r="D606" s="10">
        <f>VLOOKUP(C606,t_label_text!$B$2:$D$28,3,FALSE)</f>
        <v>564.70056497175096</v>
      </c>
      <c r="E606" s="3" t="str">
        <f>VLOOKUP(C606,t_label_text!$B$2:$C$28,2,FALSE)</f>
        <v>6: Education</v>
      </c>
      <c r="F606">
        <v>0.876</v>
      </c>
      <c r="G606">
        <v>0.90400000000000003</v>
      </c>
      <c r="H606">
        <v>0.88900000000000001</v>
      </c>
      <c r="I606">
        <v>912</v>
      </c>
      <c r="J606">
        <v>0.878</v>
      </c>
      <c r="K606">
        <v>0.90800000000000003</v>
      </c>
      <c r="L606">
        <v>0.89300000000000002</v>
      </c>
      <c r="M606" s="3">
        <f t="shared" si="52"/>
        <v>-2.0000000000000018E-3</v>
      </c>
      <c r="N606" s="3">
        <f t="shared" si="52"/>
        <v>-4.0000000000000036E-3</v>
      </c>
      <c r="O606" s="3">
        <f t="shared" si="52"/>
        <v>-4.0000000000000036E-3</v>
      </c>
      <c r="P606" s="6">
        <v>0.77400000000000002</v>
      </c>
      <c r="Q606" s="6">
        <v>0.76500000000000001</v>
      </c>
      <c r="R606" s="6">
        <v>0.76900000000000002</v>
      </c>
      <c r="S606" s="6">
        <v>0.83599999999999997</v>
      </c>
      <c r="T606" s="6">
        <v>0.83599999999999997</v>
      </c>
      <c r="U606" s="6">
        <v>0.83599999999999997</v>
      </c>
      <c r="V606" s="6">
        <v>0.83599999999999997</v>
      </c>
      <c r="W606">
        <f t="shared" si="51"/>
        <v>-2.0000000000000018E-3</v>
      </c>
      <c r="X606" s="6" t="s">
        <v>85</v>
      </c>
      <c r="Y606" s="6" t="str">
        <f t="shared" si="53"/>
        <v>0.2</v>
      </c>
      <c r="Z606" t="str">
        <f t="shared" si="54"/>
        <v>swap</v>
      </c>
      <c r="AA606" t="s">
        <v>55</v>
      </c>
    </row>
    <row r="607" spans="1:27" x14ac:dyDescent="0.3">
      <c r="A607" s="6">
        <v>4</v>
      </c>
      <c r="B607" s="3" t="s">
        <v>11</v>
      </c>
      <c r="C607">
        <v>7</v>
      </c>
      <c r="D607" s="10">
        <f>VLOOKUP(C607,t_label_text!$B$2:$D$28,3,FALSE)</f>
        <v>565.923076923076</v>
      </c>
      <c r="E607" s="3" t="str">
        <f>VLOOKUP(C607,t_label_text!$B$2:$C$28,2,FALSE)</f>
        <v>7: Environment</v>
      </c>
      <c r="F607">
        <v>0.77800000000000002</v>
      </c>
      <c r="G607">
        <v>0.751</v>
      </c>
      <c r="H607">
        <v>0.76400000000000001</v>
      </c>
      <c r="I607">
        <v>354</v>
      </c>
      <c r="J607">
        <v>0.75</v>
      </c>
      <c r="K607">
        <v>0.746</v>
      </c>
      <c r="L607">
        <v>0.748</v>
      </c>
      <c r="M607" s="3">
        <f t="shared" si="52"/>
        <v>2.8000000000000025E-2</v>
      </c>
      <c r="N607" s="3">
        <f t="shared" si="52"/>
        <v>5.0000000000000044E-3</v>
      </c>
      <c r="O607" s="3">
        <f t="shared" si="52"/>
        <v>1.6000000000000014E-2</v>
      </c>
      <c r="P607" s="6">
        <v>0.77400000000000002</v>
      </c>
      <c r="Q607" s="6">
        <v>0.76500000000000001</v>
      </c>
      <c r="R607" s="6">
        <v>0.76900000000000002</v>
      </c>
      <c r="S607" s="6">
        <v>0.83599999999999997</v>
      </c>
      <c r="T607" s="6">
        <v>0.83599999999999997</v>
      </c>
      <c r="U607" s="6">
        <v>0.83599999999999997</v>
      </c>
      <c r="V607" s="6">
        <v>0.83599999999999997</v>
      </c>
      <c r="W607">
        <f t="shared" si="51"/>
        <v>-2.0000000000000018E-3</v>
      </c>
      <c r="X607" s="6" t="s">
        <v>85</v>
      </c>
      <c r="Y607" s="6" t="str">
        <f t="shared" si="53"/>
        <v>0.2</v>
      </c>
      <c r="Z607" t="str">
        <f t="shared" si="54"/>
        <v>swap</v>
      </c>
      <c r="AA607" t="s">
        <v>55</v>
      </c>
    </row>
    <row r="608" spans="1:27" x14ac:dyDescent="0.3">
      <c r="A608" s="6">
        <v>4</v>
      </c>
      <c r="B608" s="3" t="s">
        <v>11</v>
      </c>
      <c r="C608">
        <v>8</v>
      </c>
      <c r="D608" s="10">
        <f>VLOOKUP(C608,t_label_text!$B$2:$D$28,3,FALSE)</f>
        <v>543.63973063973003</v>
      </c>
      <c r="E608" s="3" t="str">
        <f>VLOOKUP(C608,t_label_text!$B$2:$C$28,2,FALSE)</f>
        <v>8: Energy</v>
      </c>
      <c r="F608">
        <v>0.85799999999999998</v>
      </c>
      <c r="G608">
        <v>0.86599999999999999</v>
      </c>
      <c r="H608">
        <v>0.86199999999999999</v>
      </c>
      <c r="I608">
        <v>299</v>
      </c>
      <c r="J608">
        <v>0.85199999999999998</v>
      </c>
      <c r="K608">
        <v>0.84599999999999997</v>
      </c>
      <c r="L608">
        <v>0.84899999999999998</v>
      </c>
      <c r="M608" s="3">
        <f t="shared" si="52"/>
        <v>6.0000000000000053E-3</v>
      </c>
      <c r="N608" s="3">
        <f t="shared" si="52"/>
        <v>2.0000000000000018E-2</v>
      </c>
      <c r="O608" s="3">
        <f t="shared" si="52"/>
        <v>1.3000000000000012E-2</v>
      </c>
      <c r="P608" s="6">
        <v>0.77400000000000002</v>
      </c>
      <c r="Q608" s="6">
        <v>0.76500000000000001</v>
      </c>
      <c r="R608" s="6">
        <v>0.76900000000000002</v>
      </c>
      <c r="S608" s="6">
        <v>0.83599999999999997</v>
      </c>
      <c r="T608" s="6">
        <v>0.83599999999999997</v>
      </c>
      <c r="U608" s="6">
        <v>0.83599999999999997</v>
      </c>
      <c r="V608" s="6">
        <v>0.83599999999999997</v>
      </c>
      <c r="W608">
        <f t="shared" si="51"/>
        <v>-2.0000000000000018E-3</v>
      </c>
      <c r="X608" s="6" t="s">
        <v>85</v>
      </c>
      <c r="Y608" s="6" t="str">
        <f t="shared" si="53"/>
        <v>0.2</v>
      </c>
      <c r="Z608" t="str">
        <f t="shared" si="54"/>
        <v>swap</v>
      </c>
      <c r="AA608" t="s">
        <v>55</v>
      </c>
    </row>
    <row r="609" spans="1:27" x14ac:dyDescent="0.3">
      <c r="A609" s="6">
        <v>4</v>
      </c>
      <c r="B609" s="3" t="s">
        <v>11</v>
      </c>
      <c r="C609">
        <v>10</v>
      </c>
      <c r="D609" s="10">
        <f>VLOOKUP(C609,t_label_text!$B$2:$D$28,3,FALSE)</f>
        <v>575.12643678160896</v>
      </c>
      <c r="E609" s="3" t="str">
        <f>VLOOKUP(C609,t_label_text!$B$2:$C$28,2,FALSE)</f>
        <v>10: Transportation</v>
      </c>
      <c r="F609">
        <v>0.76400000000000001</v>
      </c>
      <c r="G609">
        <v>0.81299999999999994</v>
      </c>
      <c r="H609">
        <v>0.78800000000000003</v>
      </c>
      <c r="I609">
        <v>594</v>
      </c>
      <c r="J609">
        <v>0.752</v>
      </c>
      <c r="K609">
        <v>0.80500000000000005</v>
      </c>
      <c r="L609">
        <v>0.77700000000000002</v>
      </c>
      <c r="M609" s="3">
        <f t="shared" si="52"/>
        <v>1.2000000000000011E-2</v>
      </c>
      <c r="N609" s="3">
        <f t="shared" si="52"/>
        <v>7.9999999999998961E-3</v>
      </c>
      <c r="O609" s="3">
        <f t="shared" si="52"/>
        <v>1.100000000000001E-2</v>
      </c>
      <c r="P609" s="6">
        <v>0.77400000000000002</v>
      </c>
      <c r="Q609" s="6">
        <v>0.76500000000000001</v>
      </c>
      <c r="R609" s="6">
        <v>0.76900000000000002</v>
      </c>
      <c r="S609" s="6">
        <v>0.83599999999999997</v>
      </c>
      <c r="T609" s="6">
        <v>0.83599999999999997</v>
      </c>
      <c r="U609" s="6">
        <v>0.83599999999999997</v>
      </c>
      <c r="V609" s="6">
        <v>0.83599999999999997</v>
      </c>
      <c r="W609">
        <f t="shared" si="51"/>
        <v>-2.0000000000000018E-3</v>
      </c>
      <c r="X609" s="6" t="s">
        <v>85</v>
      </c>
      <c r="Y609" s="6" t="str">
        <f t="shared" si="53"/>
        <v>0.2</v>
      </c>
      <c r="Z609" t="str">
        <f t="shared" si="54"/>
        <v>swap</v>
      </c>
      <c r="AA609" t="s">
        <v>55</v>
      </c>
    </row>
    <row r="610" spans="1:27" x14ac:dyDescent="0.3">
      <c r="A610" s="6">
        <v>4</v>
      </c>
      <c r="B610" s="3" t="s">
        <v>11</v>
      </c>
      <c r="C610">
        <v>12</v>
      </c>
      <c r="D610" s="10">
        <f>VLOOKUP(C610,t_label_text!$B$2:$D$28,3,FALSE)</f>
        <v>558.20512820512795</v>
      </c>
      <c r="E610" s="3" t="str">
        <f>VLOOKUP(C610,t_label_text!$B$2:$C$28,2,FALSE)</f>
        <v>12: Law, Crime, and Family Issues</v>
      </c>
      <c r="F610">
        <v>0.79900000000000004</v>
      </c>
      <c r="G610">
        <v>0.83599999999999997</v>
      </c>
      <c r="H610">
        <v>0.81699999999999995</v>
      </c>
      <c r="I610">
        <v>2088</v>
      </c>
      <c r="J610">
        <v>0.80500000000000005</v>
      </c>
      <c r="K610">
        <v>0.82199999999999995</v>
      </c>
      <c r="L610">
        <v>0.81399999999999995</v>
      </c>
      <c r="M610" s="3">
        <f t="shared" si="52"/>
        <v>-6.0000000000000053E-3</v>
      </c>
      <c r="N610" s="3">
        <f t="shared" si="52"/>
        <v>1.4000000000000012E-2</v>
      </c>
      <c r="O610" s="3">
        <f t="shared" si="52"/>
        <v>3.0000000000000027E-3</v>
      </c>
      <c r="P610" s="6">
        <v>0.77400000000000002</v>
      </c>
      <c r="Q610" s="6">
        <v>0.76500000000000001</v>
      </c>
      <c r="R610" s="6">
        <v>0.76900000000000002</v>
      </c>
      <c r="S610" s="6">
        <v>0.83599999999999997</v>
      </c>
      <c r="T610" s="6">
        <v>0.83599999999999997</v>
      </c>
      <c r="U610" s="6">
        <v>0.83599999999999997</v>
      </c>
      <c r="V610" s="6">
        <v>0.83599999999999997</v>
      </c>
      <c r="W610">
        <f t="shared" si="51"/>
        <v>-2.0000000000000018E-3</v>
      </c>
      <c r="X610" s="6" t="s">
        <v>85</v>
      </c>
      <c r="Y610" s="6" t="str">
        <f t="shared" si="53"/>
        <v>0.2</v>
      </c>
      <c r="Z610" t="str">
        <f t="shared" si="54"/>
        <v>swap</v>
      </c>
      <c r="AA610" t="s">
        <v>55</v>
      </c>
    </row>
    <row r="611" spans="1:27" x14ac:dyDescent="0.3">
      <c r="A611" s="6">
        <v>4</v>
      </c>
      <c r="B611" s="3" t="s">
        <v>11</v>
      </c>
      <c r="C611">
        <v>13</v>
      </c>
      <c r="D611" s="10">
        <f>VLOOKUP(C611,t_label_text!$B$2:$D$28,3,FALSE)</f>
        <v>595.585365853658</v>
      </c>
      <c r="E611" s="3" t="str">
        <f>VLOOKUP(C611,t_label_text!$B$2:$C$28,2,FALSE)</f>
        <v>13: Social Welfare</v>
      </c>
      <c r="F611">
        <v>0.78</v>
      </c>
      <c r="G611">
        <v>0.74</v>
      </c>
      <c r="H611">
        <v>0.75900000000000001</v>
      </c>
      <c r="I611">
        <v>273</v>
      </c>
      <c r="J611">
        <v>0.753</v>
      </c>
      <c r="K611">
        <v>0.72499999999999998</v>
      </c>
      <c r="L611">
        <v>0.73899999999999999</v>
      </c>
      <c r="M611" s="3">
        <f t="shared" si="52"/>
        <v>2.7000000000000024E-2</v>
      </c>
      <c r="N611" s="3">
        <f t="shared" si="52"/>
        <v>1.5000000000000013E-2</v>
      </c>
      <c r="O611" s="3">
        <f t="shared" si="52"/>
        <v>2.0000000000000018E-2</v>
      </c>
      <c r="P611" s="6">
        <v>0.77400000000000002</v>
      </c>
      <c r="Q611" s="6">
        <v>0.76500000000000001</v>
      </c>
      <c r="R611" s="6">
        <v>0.76900000000000002</v>
      </c>
      <c r="S611" s="6">
        <v>0.83599999999999997</v>
      </c>
      <c r="T611" s="6">
        <v>0.83599999999999997</v>
      </c>
      <c r="U611" s="6">
        <v>0.83599999999999997</v>
      </c>
      <c r="V611" s="6">
        <v>0.83599999999999997</v>
      </c>
      <c r="W611">
        <f t="shared" si="51"/>
        <v>-2.0000000000000018E-3</v>
      </c>
      <c r="X611" s="6" t="s">
        <v>85</v>
      </c>
      <c r="Y611" s="6" t="str">
        <f t="shared" si="53"/>
        <v>0.2</v>
      </c>
      <c r="Z611" t="str">
        <f t="shared" si="54"/>
        <v>swap</v>
      </c>
      <c r="AA611" t="s">
        <v>55</v>
      </c>
    </row>
    <row r="612" spans="1:27" x14ac:dyDescent="0.3">
      <c r="A612" s="6">
        <v>4</v>
      </c>
      <c r="B612" s="3" t="s">
        <v>11</v>
      </c>
      <c r="C612">
        <v>14</v>
      </c>
      <c r="D612" s="10">
        <f>VLOOKUP(C612,t_label_text!$B$2:$D$28,3,FALSE)</f>
        <v>551.40672538030401</v>
      </c>
      <c r="E612" s="3" t="str">
        <f>VLOOKUP(C612,t_label_text!$B$2:$C$28,2,FALSE)</f>
        <v>14: Community Development and Housing Issues</v>
      </c>
      <c r="F612">
        <v>0.70399999999999996</v>
      </c>
      <c r="G612">
        <v>0.627</v>
      </c>
      <c r="H612">
        <v>0.66300000000000003</v>
      </c>
      <c r="I612">
        <v>410</v>
      </c>
      <c r="J612">
        <v>0.66100000000000003</v>
      </c>
      <c r="K612">
        <v>0.622</v>
      </c>
      <c r="L612">
        <v>0.64100000000000001</v>
      </c>
      <c r="M612" s="3">
        <f t="shared" si="52"/>
        <v>4.2999999999999927E-2</v>
      </c>
      <c r="N612" s="3">
        <f t="shared" si="52"/>
        <v>5.0000000000000044E-3</v>
      </c>
      <c r="O612" s="3">
        <f t="shared" si="52"/>
        <v>2.200000000000002E-2</v>
      </c>
      <c r="P612" s="6">
        <v>0.77400000000000002</v>
      </c>
      <c r="Q612" s="6">
        <v>0.76500000000000001</v>
      </c>
      <c r="R612" s="6">
        <v>0.76900000000000002</v>
      </c>
      <c r="S612" s="6">
        <v>0.83599999999999997</v>
      </c>
      <c r="T612" s="6">
        <v>0.83599999999999997</v>
      </c>
      <c r="U612" s="6">
        <v>0.83599999999999997</v>
      </c>
      <c r="V612" s="6">
        <v>0.83599999999999997</v>
      </c>
      <c r="W612">
        <f t="shared" si="51"/>
        <v>-2.0000000000000018E-3</v>
      </c>
      <c r="X612" s="6" t="s">
        <v>85</v>
      </c>
      <c r="Y612" s="6" t="str">
        <f t="shared" si="53"/>
        <v>0.2</v>
      </c>
      <c r="Z612" t="str">
        <f t="shared" si="54"/>
        <v>swap</v>
      </c>
      <c r="AA612" t="s">
        <v>55</v>
      </c>
    </row>
    <row r="613" spans="1:27" x14ac:dyDescent="0.3">
      <c r="A613" s="6">
        <v>4</v>
      </c>
      <c r="B613" s="3" t="s">
        <v>11</v>
      </c>
      <c r="C613">
        <v>15</v>
      </c>
      <c r="D613" s="10">
        <f>VLOOKUP(C613,t_label_text!$B$2:$D$28,3,FALSE)</f>
        <v>557.69926322839899</v>
      </c>
      <c r="E613" s="3" t="str">
        <f>VLOOKUP(C613,t_label_text!$B$2:$C$28,2,FALSE)</f>
        <v>15: Banking, Finance, and Domestic Commerce</v>
      </c>
      <c r="F613">
        <v>0.73899999999999999</v>
      </c>
      <c r="G613">
        <v>0.69699999999999995</v>
      </c>
      <c r="H613">
        <v>0.71699999999999997</v>
      </c>
      <c r="I613">
        <v>1249</v>
      </c>
      <c r="J613">
        <v>0.77500000000000002</v>
      </c>
      <c r="K613">
        <v>0.71</v>
      </c>
      <c r="L613">
        <v>0.74099999999999999</v>
      </c>
      <c r="M613" s="3">
        <f t="shared" si="52"/>
        <v>-3.6000000000000032E-2</v>
      </c>
      <c r="N613" s="3">
        <f t="shared" si="52"/>
        <v>-1.3000000000000012E-2</v>
      </c>
      <c r="O613" s="3">
        <f t="shared" si="52"/>
        <v>-2.4000000000000021E-2</v>
      </c>
      <c r="P613" s="6">
        <v>0.77400000000000002</v>
      </c>
      <c r="Q613" s="6">
        <v>0.76500000000000001</v>
      </c>
      <c r="R613" s="6">
        <v>0.76900000000000002</v>
      </c>
      <c r="S613" s="6">
        <v>0.83599999999999997</v>
      </c>
      <c r="T613" s="6">
        <v>0.83599999999999997</v>
      </c>
      <c r="U613" s="6">
        <v>0.83599999999999997</v>
      </c>
      <c r="V613" s="6">
        <v>0.83599999999999997</v>
      </c>
      <c r="W613">
        <f t="shared" si="51"/>
        <v>-2.0000000000000018E-3</v>
      </c>
      <c r="X613" s="6" t="s">
        <v>85</v>
      </c>
      <c r="Y613" s="6" t="str">
        <f t="shared" si="53"/>
        <v>0.2</v>
      </c>
      <c r="Z613" t="str">
        <f t="shared" si="54"/>
        <v>swap</v>
      </c>
      <c r="AA613" t="s">
        <v>55</v>
      </c>
    </row>
    <row r="614" spans="1:27" x14ac:dyDescent="0.3">
      <c r="A614" s="6">
        <v>4</v>
      </c>
      <c r="B614" s="3" t="s">
        <v>11</v>
      </c>
      <c r="C614">
        <v>16</v>
      </c>
      <c r="D614" s="10">
        <f>VLOOKUP(C614,t_label_text!$B$2:$D$28,3,FALSE)</f>
        <v>522.44089012517304</v>
      </c>
      <c r="E614" s="3" t="str">
        <f>VLOOKUP(C614,t_label_text!$B$2:$C$28,2,FALSE)</f>
        <v>16: Defense</v>
      </c>
      <c r="F614">
        <v>0.83099999999999996</v>
      </c>
      <c r="G614">
        <v>0.86699999999999999</v>
      </c>
      <c r="H614">
        <v>0.84899999999999998</v>
      </c>
      <c r="I614">
        <v>4479</v>
      </c>
      <c r="J614">
        <v>0.83199999999999996</v>
      </c>
      <c r="K614">
        <v>0.88100000000000001</v>
      </c>
      <c r="L614">
        <v>0.85599999999999998</v>
      </c>
      <c r="M614" s="3">
        <f t="shared" si="52"/>
        <v>-1.0000000000000009E-3</v>
      </c>
      <c r="N614" s="3">
        <f t="shared" si="52"/>
        <v>-1.4000000000000012E-2</v>
      </c>
      <c r="O614" s="3">
        <f t="shared" si="52"/>
        <v>-7.0000000000000062E-3</v>
      </c>
      <c r="P614" s="6">
        <v>0.77400000000000002</v>
      </c>
      <c r="Q614" s="6">
        <v>0.76500000000000001</v>
      </c>
      <c r="R614" s="6">
        <v>0.76900000000000002</v>
      </c>
      <c r="S614" s="6">
        <v>0.83599999999999997</v>
      </c>
      <c r="T614" s="6">
        <v>0.83599999999999997</v>
      </c>
      <c r="U614" s="6">
        <v>0.83599999999999997</v>
      </c>
      <c r="V614" s="6">
        <v>0.83599999999999997</v>
      </c>
      <c r="W614">
        <f t="shared" si="51"/>
        <v>-2.0000000000000018E-3</v>
      </c>
      <c r="X614" s="6" t="s">
        <v>85</v>
      </c>
      <c r="Y614" s="6" t="str">
        <f t="shared" si="53"/>
        <v>0.2</v>
      </c>
      <c r="Z614" t="str">
        <f t="shared" si="54"/>
        <v>swap</v>
      </c>
      <c r="AA614" t="s">
        <v>55</v>
      </c>
    </row>
    <row r="615" spans="1:27" x14ac:dyDescent="0.3">
      <c r="A615" s="6">
        <v>4</v>
      </c>
      <c r="B615" s="3" t="s">
        <v>11</v>
      </c>
      <c r="C615">
        <v>17</v>
      </c>
      <c r="D615" s="10">
        <f>VLOOKUP(C615,t_label_text!$B$2:$D$28,3,FALSE)</f>
        <v>560.02755905511799</v>
      </c>
      <c r="E615" s="3" t="str">
        <f>VLOOKUP(C615,t_label_text!$B$2:$C$28,2,FALSE)</f>
        <v>17: Space, Science, Technology and Communications</v>
      </c>
      <c r="F615">
        <v>0.75</v>
      </c>
      <c r="G615">
        <v>0.73599999999999999</v>
      </c>
      <c r="H615">
        <v>0.74299999999999999</v>
      </c>
      <c r="I615">
        <v>719</v>
      </c>
      <c r="J615">
        <v>0.78</v>
      </c>
      <c r="K615">
        <v>0.74</v>
      </c>
      <c r="L615">
        <v>0.75900000000000001</v>
      </c>
      <c r="M615" s="3">
        <f t="shared" si="52"/>
        <v>-3.0000000000000027E-2</v>
      </c>
      <c r="N615" s="3">
        <f t="shared" si="52"/>
        <v>-4.0000000000000036E-3</v>
      </c>
      <c r="O615" s="3">
        <f t="shared" si="52"/>
        <v>-1.6000000000000014E-2</v>
      </c>
      <c r="P615" s="6">
        <v>0.77400000000000002</v>
      </c>
      <c r="Q615" s="6">
        <v>0.76500000000000001</v>
      </c>
      <c r="R615" s="6">
        <v>0.76900000000000002</v>
      </c>
      <c r="S615" s="6">
        <v>0.83599999999999997</v>
      </c>
      <c r="T615" s="6">
        <v>0.83599999999999997</v>
      </c>
      <c r="U615" s="6">
        <v>0.83599999999999997</v>
      </c>
      <c r="V615" s="6">
        <v>0.83599999999999997</v>
      </c>
      <c r="W615">
        <f t="shared" si="51"/>
        <v>-2.0000000000000018E-3</v>
      </c>
      <c r="X615" s="6" t="s">
        <v>85</v>
      </c>
      <c r="Y615" s="6" t="str">
        <f t="shared" si="53"/>
        <v>0.2</v>
      </c>
      <c r="Z615" t="str">
        <f t="shared" si="54"/>
        <v>swap</v>
      </c>
      <c r="AA615" t="s">
        <v>55</v>
      </c>
    </row>
    <row r="616" spans="1:27" x14ac:dyDescent="0.3">
      <c r="A616" s="6">
        <v>4</v>
      </c>
      <c r="B616" s="3" t="s">
        <v>11</v>
      </c>
      <c r="C616">
        <v>18</v>
      </c>
      <c r="D616" s="10">
        <f>VLOOKUP(C616,t_label_text!$B$2:$D$28,3,FALSE)</f>
        <v>545.21214982688002</v>
      </c>
      <c r="E616" s="3" t="str">
        <f>VLOOKUP(C616,t_label_text!$B$2:$C$28,2,FALSE)</f>
        <v>18: Foreign Trade</v>
      </c>
      <c r="F616">
        <v>0.70099999999999996</v>
      </c>
      <c r="G616">
        <v>0.66500000000000004</v>
      </c>
      <c r="H616">
        <v>0.68300000000000005</v>
      </c>
      <c r="I616">
        <v>254</v>
      </c>
      <c r="J616">
        <v>0.64700000000000002</v>
      </c>
      <c r="K616">
        <v>0.67700000000000005</v>
      </c>
      <c r="L616">
        <v>0.66200000000000003</v>
      </c>
      <c r="M616" s="3">
        <f t="shared" si="52"/>
        <v>5.3999999999999937E-2</v>
      </c>
      <c r="N616" s="3">
        <f t="shared" si="52"/>
        <v>-1.2000000000000011E-2</v>
      </c>
      <c r="O616" s="3">
        <f t="shared" si="52"/>
        <v>2.1000000000000019E-2</v>
      </c>
      <c r="P616" s="6">
        <v>0.77400000000000002</v>
      </c>
      <c r="Q616" s="6">
        <v>0.76500000000000001</v>
      </c>
      <c r="R616" s="6">
        <v>0.76900000000000002</v>
      </c>
      <c r="S616" s="6">
        <v>0.83599999999999997</v>
      </c>
      <c r="T616" s="6">
        <v>0.83599999999999997</v>
      </c>
      <c r="U616" s="6">
        <v>0.83599999999999997</v>
      </c>
      <c r="V616" s="6">
        <v>0.83599999999999997</v>
      </c>
      <c r="W616">
        <f t="shared" si="51"/>
        <v>-2.0000000000000018E-3</v>
      </c>
      <c r="X616" s="6" t="s">
        <v>85</v>
      </c>
      <c r="Y616" s="6" t="str">
        <f t="shared" si="53"/>
        <v>0.2</v>
      </c>
      <c r="Z616" t="str">
        <f t="shared" si="54"/>
        <v>swap</v>
      </c>
      <c r="AA616" t="s">
        <v>55</v>
      </c>
    </row>
    <row r="617" spans="1:27" x14ac:dyDescent="0.3">
      <c r="A617" s="6">
        <v>4</v>
      </c>
      <c r="B617" s="3" t="s">
        <v>11</v>
      </c>
      <c r="C617">
        <v>19</v>
      </c>
      <c r="D617" s="10">
        <f>VLOOKUP(C617,t_label_text!$B$2:$D$28,3,FALSE)</f>
        <v>545.29257200606298</v>
      </c>
      <c r="E617" s="3" t="str">
        <f>VLOOKUP(C617,t_label_text!$B$2:$C$28,2,FALSE)</f>
        <v>19: International Affairs and Foreign Aid</v>
      </c>
      <c r="F617">
        <v>0.89400000000000002</v>
      </c>
      <c r="G617">
        <v>0.88400000000000001</v>
      </c>
      <c r="H617">
        <v>0.88900000000000001</v>
      </c>
      <c r="I617">
        <v>6354</v>
      </c>
      <c r="J617">
        <v>0.90400000000000003</v>
      </c>
      <c r="K617">
        <v>0.875</v>
      </c>
      <c r="L617">
        <v>0.88900000000000001</v>
      </c>
      <c r="M617" s="3">
        <f t="shared" si="52"/>
        <v>-1.0000000000000009E-2</v>
      </c>
      <c r="N617" s="3">
        <f t="shared" si="52"/>
        <v>9.000000000000008E-3</v>
      </c>
      <c r="O617" s="3">
        <f t="shared" si="52"/>
        <v>0</v>
      </c>
      <c r="P617" s="6">
        <v>0.77400000000000002</v>
      </c>
      <c r="Q617" s="6">
        <v>0.76500000000000001</v>
      </c>
      <c r="R617" s="6">
        <v>0.76900000000000002</v>
      </c>
      <c r="S617" s="6">
        <v>0.83599999999999997</v>
      </c>
      <c r="T617" s="6">
        <v>0.83599999999999997</v>
      </c>
      <c r="U617" s="6">
        <v>0.83599999999999997</v>
      </c>
      <c r="V617" s="6">
        <v>0.83599999999999997</v>
      </c>
      <c r="W617">
        <f t="shared" si="51"/>
        <v>-2.0000000000000018E-3</v>
      </c>
      <c r="X617" s="6" t="s">
        <v>85</v>
      </c>
      <c r="Y617" s="6" t="str">
        <f t="shared" si="53"/>
        <v>0.2</v>
      </c>
      <c r="Z617" t="str">
        <f t="shared" si="54"/>
        <v>swap</v>
      </c>
      <c r="AA617" t="s">
        <v>55</v>
      </c>
    </row>
    <row r="618" spans="1:27" x14ac:dyDescent="0.3">
      <c r="A618" s="6">
        <v>4</v>
      </c>
      <c r="B618" s="3" t="s">
        <v>11</v>
      </c>
      <c r="C618">
        <v>20</v>
      </c>
      <c r="D618" s="10">
        <f>VLOOKUP(C618,t_label_text!$B$2:$D$28,3,FALSE)</f>
        <v>509.30111524163499</v>
      </c>
      <c r="E618" s="3" t="str">
        <f>VLOOKUP(C618,t_label_text!$B$2:$C$28,2,FALSE)</f>
        <v>20: Government Operations</v>
      </c>
      <c r="F618">
        <v>0.92</v>
      </c>
      <c r="G618">
        <v>0.89600000000000002</v>
      </c>
      <c r="H618">
        <v>0.90700000000000003</v>
      </c>
      <c r="I618">
        <v>3958</v>
      </c>
      <c r="J618">
        <v>0.91500000000000004</v>
      </c>
      <c r="K618">
        <v>0.90100000000000002</v>
      </c>
      <c r="L618">
        <v>0.90800000000000003</v>
      </c>
      <c r="M618" s="3">
        <f t="shared" si="52"/>
        <v>5.0000000000000044E-3</v>
      </c>
      <c r="N618" s="3">
        <f t="shared" si="52"/>
        <v>-5.0000000000000044E-3</v>
      </c>
      <c r="O618" s="3">
        <f t="shared" si="52"/>
        <v>-1.0000000000000009E-3</v>
      </c>
      <c r="P618" s="6">
        <v>0.77400000000000002</v>
      </c>
      <c r="Q618" s="6">
        <v>0.76500000000000001</v>
      </c>
      <c r="R618" s="6">
        <v>0.76900000000000002</v>
      </c>
      <c r="S618" s="6">
        <v>0.83599999999999997</v>
      </c>
      <c r="T618" s="6">
        <v>0.83599999999999997</v>
      </c>
      <c r="U618" s="6">
        <v>0.83599999999999997</v>
      </c>
      <c r="V618" s="6">
        <v>0.83599999999999997</v>
      </c>
      <c r="W618">
        <f t="shared" si="51"/>
        <v>-2.0000000000000018E-3</v>
      </c>
      <c r="X618" s="6" t="s">
        <v>85</v>
      </c>
      <c r="Y618" s="6" t="str">
        <f t="shared" si="53"/>
        <v>0.2</v>
      </c>
      <c r="Z618" t="str">
        <f t="shared" si="54"/>
        <v>swap</v>
      </c>
      <c r="AA618" t="s">
        <v>55</v>
      </c>
    </row>
    <row r="619" spans="1:27" x14ac:dyDescent="0.3">
      <c r="A619" s="6">
        <v>4</v>
      </c>
      <c r="B619" s="3" t="s">
        <v>11</v>
      </c>
      <c r="C619">
        <v>21</v>
      </c>
      <c r="D619" s="10">
        <f>VLOOKUP(C619,t_label_text!$B$2:$D$28,3,FALSE)</f>
        <v>567.30909090908995</v>
      </c>
      <c r="E619" s="3" t="str">
        <f>VLOOKUP(C619,t_label_text!$B$2:$C$28,2,FALSE)</f>
        <v>21: Public Lands and Water Management</v>
      </c>
      <c r="F619">
        <v>0.56100000000000005</v>
      </c>
      <c r="G619">
        <v>0.53200000000000003</v>
      </c>
      <c r="H619">
        <v>0.54600000000000004</v>
      </c>
      <c r="I619">
        <v>269</v>
      </c>
      <c r="J619">
        <v>0.54200000000000004</v>
      </c>
      <c r="K619">
        <v>0.60199999999999998</v>
      </c>
      <c r="L619">
        <v>0.56999999999999995</v>
      </c>
      <c r="M619" s="3">
        <f t="shared" si="52"/>
        <v>1.9000000000000017E-2</v>
      </c>
      <c r="N619" s="3">
        <f t="shared" si="52"/>
        <v>-6.9999999999999951E-2</v>
      </c>
      <c r="O619" s="3">
        <f t="shared" si="52"/>
        <v>-2.399999999999991E-2</v>
      </c>
      <c r="P619" s="6">
        <v>0.77400000000000002</v>
      </c>
      <c r="Q619" s="6">
        <v>0.76500000000000001</v>
      </c>
      <c r="R619" s="6">
        <v>0.76900000000000002</v>
      </c>
      <c r="S619" s="6">
        <v>0.83599999999999997</v>
      </c>
      <c r="T619" s="6">
        <v>0.83599999999999997</v>
      </c>
      <c r="U619" s="6">
        <v>0.83599999999999997</v>
      </c>
      <c r="V619" s="6">
        <v>0.83599999999999997</v>
      </c>
      <c r="W619">
        <f t="shared" si="51"/>
        <v>-2.0000000000000018E-3</v>
      </c>
      <c r="X619" s="6" t="s">
        <v>85</v>
      </c>
      <c r="Y619" s="6" t="str">
        <f t="shared" si="53"/>
        <v>0.2</v>
      </c>
      <c r="Z619" t="str">
        <f t="shared" si="54"/>
        <v>swap</v>
      </c>
      <c r="AA619" t="s">
        <v>55</v>
      </c>
    </row>
    <row r="620" spans="1:27" x14ac:dyDescent="0.3">
      <c r="A620" s="6">
        <v>4</v>
      </c>
      <c r="B620" s="3" t="s">
        <v>11</v>
      </c>
      <c r="C620">
        <v>24</v>
      </c>
      <c r="D620" s="10">
        <f>VLOOKUP(C620,t_label_text!$B$2:$D$28,3,FALSE)</f>
        <v>394.93019197207599</v>
      </c>
      <c r="E620" s="3" t="str">
        <f>VLOOKUP(C620,t_label_text!$B$2:$C$28,2,FALSE)</f>
        <v>24: State and Local Government Administration</v>
      </c>
      <c r="F620">
        <v>0.81599999999999995</v>
      </c>
      <c r="G620">
        <v>0.85299999999999998</v>
      </c>
      <c r="H620">
        <v>0.83399999999999996</v>
      </c>
      <c r="I620">
        <v>715</v>
      </c>
      <c r="J620">
        <v>0.83099999999999996</v>
      </c>
      <c r="K620">
        <v>0.83599999999999997</v>
      </c>
      <c r="L620">
        <v>0.83299999999999996</v>
      </c>
      <c r="M620" s="3">
        <f t="shared" si="52"/>
        <v>-1.5000000000000013E-2</v>
      </c>
      <c r="N620" s="3">
        <f t="shared" si="52"/>
        <v>1.7000000000000015E-2</v>
      </c>
      <c r="O620" s="3">
        <f t="shared" si="52"/>
        <v>1.0000000000000009E-3</v>
      </c>
      <c r="P620" s="6">
        <v>0.77400000000000002</v>
      </c>
      <c r="Q620" s="6">
        <v>0.76500000000000001</v>
      </c>
      <c r="R620" s="6">
        <v>0.76900000000000002</v>
      </c>
      <c r="S620" s="6">
        <v>0.83599999999999997</v>
      </c>
      <c r="T620" s="6">
        <v>0.83599999999999997</v>
      </c>
      <c r="U620" s="6">
        <v>0.83599999999999997</v>
      </c>
      <c r="V620" s="6">
        <v>0.83599999999999997</v>
      </c>
      <c r="W620">
        <f t="shared" si="51"/>
        <v>-2.0000000000000018E-3</v>
      </c>
      <c r="X620" s="6" t="s">
        <v>85</v>
      </c>
      <c r="Y620" s="6" t="str">
        <f t="shared" si="53"/>
        <v>0.2</v>
      </c>
      <c r="Z620" t="str">
        <f t="shared" si="54"/>
        <v>swap</v>
      </c>
      <c r="AA620" t="s">
        <v>55</v>
      </c>
    </row>
    <row r="621" spans="1:27" x14ac:dyDescent="0.3">
      <c r="A621" s="6">
        <v>4</v>
      </c>
      <c r="B621" s="3" t="s">
        <v>11</v>
      </c>
      <c r="C621">
        <v>26</v>
      </c>
      <c r="D621" s="10">
        <f>VLOOKUP(C621,t_label_text!$B$2:$D$28,3,FALSE)</f>
        <v>446.52713178294499</v>
      </c>
      <c r="E621" s="3" t="str">
        <f>VLOOKUP(C621,t_label_text!$B$2:$C$28,2,FALSE)</f>
        <v>26: Weather and Natural Disasters</v>
      </c>
      <c r="F621">
        <v>0.82899999999999996</v>
      </c>
      <c r="G621">
        <v>0.84499999999999997</v>
      </c>
      <c r="H621">
        <v>0.83699999999999997</v>
      </c>
      <c r="I621">
        <v>573</v>
      </c>
      <c r="J621">
        <v>0.84</v>
      </c>
      <c r="K621">
        <v>0.84299999999999997</v>
      </c>
      <c r="L621">
        <v>0.84099999999999997</v>
      </c>
      <c r="M621" s="3">
        <f t="shared" si="52"/>
        <v>-1.100000000000001E-2</v>
      </c>
      <c r="N621" s="3">
        <f t="shared" si="52"/>
        <v>2.0000000000000018E-3</v>
      </c>
      <c r="O621" s="3">
        <f t="shared" si="52"/>
        <v>-4.0000000000000036E-3</v>
      </c>
      <c r="P621" s="6">
        <v>0.77400000000000002</v>
      </c>
      <c r="Q621" s="6">
        <v>0.76500000000000001</v>
      </c>
      <c r="R621" s="6">
        <v>0.76900000000000002</v>
      </c>
      <c r="S621" s="6">
        <v>0.83599999999999997</v>
      </c>
      <c r="T621" s="6">
        <v>0.83599999999999997</v>
      </c>
      <c r="U621" s="6">
        <v>0.83599999999999997</v>
      </c>
      <c r="V621" s="6">
        <v>0.83599999999999997</v>
      </c>
      <c r="W621">
        <f t="shared" si="51"/>
        <v>-2.0000000000000018E-3</v>
      </c>
      <c r="X621" s="6" t="s">
        <v>85</v>
      </c>
      <c r="Y621" s="6" t="str">
        <f t="shared" si="53"/>
        <v>0.2</v>
      </c>
      <c r="Z621" t="str">
        <f t="shared" si="54"/>
        <v>swap</v>
      </c>
      <c r="AA621" t="s">
        <v>55</v>
      </c>
    </row>
    <row r="622" spans="1:27" x14ac:dyDescent="0.3">
      <c r="A622" s="6">
        <v>4</v>
      </c>
      <c r="B622" s="3" t="s">
        <v>11</v>
      </c>
      <c r="C622">
        <v>27</v>
      </c>
      <c r="D622" s="10">
        <f>VLOOKUP(C622,t_label_text!$B$2:$D$28,3,FALSE)</f>
        <v>438.84785435630602</v>
      </c>
      <c r="E622" s="3" t="str">
        <f>VLOOKUP(C622,t_label_text!$B$2:$C$28,2,FALSE)</f>
        <v>27: Fires</v>
      </c>
      <c r="F622">
        <v>0.72599999999999998</v>
      </c>
      <c r="G622">
        <v>0.65900000000000003</v>
      </c>
      <c r="H622">
        <v>0.69099999999999995</v>
      </c>
      <c r="I622">
        <v>129</v>
      </c>
      <c r="J622">
        <v>0.74399999999999999</v>
      </c>
      <c r="K622">
        <v>0.69799999999999995</v>
      </c>
      <c r="L622">
        <v>0.72</v>
      </c>
      <c r="M622" s="3">
        <f t="shared" si="52"/>
        <v>-1.8000000000000016E-2</v>
      </c>
      <c r="N622" s="3">
        <f t="shared" si="52"/>
        <v>-3.8999999999999924E-2</v>
      </c>
      <c r="O622" s="3">
        <f t="shared" si="52"/>
        <v>-2.9000000000000026E-2</v>
      </c>
      <c r="P622" s="6">
        <v>0.77400000000000002</v>
      </c>
      <c r="Q622" s="6">
        <v>0.76500000000000001</v>
      </c>
      <c r="R622" s="6">
        <v>0.76900000000000002</v>
      </c>
      <c r="S622" s="6">
        <v>0.83599999999999997</v>
      </c>
      <c r="T622" s="6">
        <v>0.83599999999999997</v>
      </c>
      <c r="U622" s="6">
        <v>0.83599999999999997</v>
      </c>
      <c r="V622" s="6">
        <v>0.83599999999999997</v>
      </c>
      <c r="W622">
        <f t="shared" si="51"/>
        <v>-2.0000000000000018E-3</v>
      </c>
      <c r="X622" s="6" t="s">
        <v>85</v>
      </c>
      <c r="Y622" s="6" t="str">
        <f t="shared" si="53"/>
        <v>0.2</v>
      </c>
      <c r="Z622" t="str">
        <f t="shared" si="54"/>
        <v>swap</v>
      </c>
      <c r="AA622" t="s">
        <v>55</v>
      </c>
    </row>
    <row r="623" spans="1:27" x14ac:dyDescent="0.3">
      <c r="A623" s="6">
        <v>4</v>
      </c>
      <c r="B623" s="3" t="s">
        <v>11</v>
      </c>
      <c r="C623">
        <v>28</v>
      </c>
      <c r="D623" s="10">
        <f>VLOOKUP(C623,t_label_text!$B$2:$D$28,3,FALSE)</f>
        <v>344.85467399842798</v>
      </c>
      <c r="E623" s="3" t="str">
        <f>VLOOKUP(C623,t_label_text!$B$2:$C$28,2,FALSE)</f>
        <v>28: Arts and Entertainment</v>
      </c>
      <c r="F623">
        <v>0.70199999999999996</v>
      </c>
      <c r="G623">
        <v>0.72399999999999998</v>
      </c>
      <c r="H623">
        <v>0.71299999999999997</v>
      </c>
      <c r="I623">
        <v>769</v>
      </c>
      <c r="J623">
        <v>0.72499999999999998</v>
      </c>
      <c r="K623">
        <v>0.72399999999999998</v>
      </c>
      <c r="L623">
        <v>0.72499999999999998</v>
      </c>
      <c r="M623" s="3">
        <f t="shared" si="52"/>
        <v>-2.300000000000002E-2</v>
      </c>
      <c r="N623" s="3">
        <f t="shared" si="52"/>
        <v>0</v>
      </c>
      <c r="O623" s="3">
        <f t="shared" si="52"/>
        <v>-1.2000000000000011E-2</v>
      </c>
      <c r="P623" s="6">
        <v>0.77400000000000002</v>
      </c>
      <c r="Q623" s="6">
        <v>0.76500000000000001</v>
      </c>
      <c r="R623" s="6">
        <v>0.76900000000000002</v>
      </c>
      <c r="S623" s="6">
        <v>0.83599999999999997</v>
      </c>
      <c r="T623" s="6">
        <v>0.83599999999999997</v>
      </c>
      <c r="U623" s="6">
        <v>0.83599999999999997</v>
      </c>
      <c r="V623" s="6">
        <v>0.83599999999999997</v>
      </c>
      <c r="W623">
        <f t="shared" ref="W623:W686" si="55">V623-$V$494</f>
        <v>-2.0000000000000018E-3</v>
      </c>
      <c r="X623" s="6" t="s">
        <v>85</v>
      </c>
      <c r="Y623" s="6" t="str">
        <f t="shared" si="53"/>
        <v>0.2</v>
      </c>
      <c r="Z623" t="str">
        <f t="shared" si="54"/>
        <v>swap</v>
      </c>
      <c r="AA623" t="s">
        <v>55</v>
      </c>
    </row>
    <row r="624" spans="1:27" x14ac:dyDescent="0.3">
      <c r="A624" s="6">
        <v>4</v>
      </c>
      <c r="B624" s="3" t="s">
        <v>11</v>
      </c>
      <c r="C624">
        <v>29</v>
      </c>
      <c r="D624" s="10">
        <f>VLOOKUP(C624,t_label_text!$B$2:$D$28,3,FALSE)</f>
        <v>493.52985074626798</v>
      </c>
      <c r="E624" s="3" t="str">
        <f>VLOOKUP(C624,t_label_text!$B$2:$C$28,2,FALSE)</f>
        <v>29: Sports and Recreation</v>
      </c>
      <c r="F624">
        <v>0.93100000000000005</v>
      </c>
      <c r="G624">
        <v>0.91600000000000004</v>
      </c>
      <c r="H624">
        <v>0.92400000000000004</v>
      </c>
      <c r="I624">
        <v>1273</v>
      </c>
      <c r="J624">
        <v>0.92</v>
      </c>
      <c r="K624">
        <v>0.93500000000000005</v>
      </c>
      <c r="L624">
        <v>0.92800000000000005</v>
      </c>
      <c r="M624" s="3">
        <f t="shared" si="52"/>
        <v>1.100000000000001E-2</v>
      </c>
      <c r="N624" s="3">
        <f t="shared" si="52"/>
        <v>-1.9000000000000017E-2</v>
      </c>
      <c r="O624" s="3">
        <f t="shared" si="52"/>
        <v>-4.0000000000000036E-3</v>
      </c>
      <c r="P624" s="6">
        <v>0.77400000000000002</v>
      </c>
      <c r="Q624" s="6">
        <v>0.76500000000000001</v>
      </c>
      <c r="R624" s="6">
        <v>0.76900000000000002</v>
      </c>
      <c r="S624" s="6">
        <v>0.83599999999999997</v>
      </c>
      <c r="T624" s="6">
        <v>0.83599999999999997</v>
      </c>
      <c r="U624" s="6">
        <v>0.83599999999999997</v>
      </c>
      <c r="V624" s="6">
        <v>0.83599999999999997</v>
      </c>
      <c r="W624">
        <f t="shared" si="55"/>
        <v>-2.0000000000000018E-3</v>
      </c>
      <c r="X624" s="6" t="s">
        <v>85</v>
      </c>
      <c r="Y624" s="6" t="str">
        <f t="shared" si="53"/>
        <v>0.2</v>
      </c>
      <c r="Z624" t="str">
        <f t="shared" si="54"/>
        <v>swap</v>
      </c>
      <c r="AA624" t="s">
        <v>55</v>
      </c>
    </row>
    <row r="625" spans="1:27" x14ac:dyDescent="0.3">
      <c r="A625" s="6">
        <v>4</v>
      </c>
      <c r="B625" s="3" t="s">
        <v>11</v>
      </c>
      <c r="C625">
        <v>30</v>
      </c>
      <c r="D625" s="10">
        <f>VLOOKUP(C625,t_label_text!$B$2:$D$28,3,FALSE)</f>
        <v>503.80547112462</v>
      </c>
      <c r="E625" s="3" t="str">
        <f>VLOOKUP(C625,t_label_text!$B$2:$C$28,2,FALSE)</f>
        <v>30: Death Notices</v>
      </c>
      <c r="F625">
        <v>0.86799999999999999</v>
      </c>
      <c r="G625">
        <v>0.81</v>
      </c>
      <c r="H625">
        <v>0.83799999999999997</v>
      </c>
      <c r="I625">
        <v>268</v>
      </c>
      <c r="J625">
        <v>0.84099999999999997</v>
      </c>
      <c r="K625">
        <v>0.85099999999999998</v>
      </c>
      <c r="L625">
        <v>0.84599999999999997</v>
      </c>
      <c r="M625" s="3">
        <f t="shared" si="52"/>
        <v>2.7000000000000024E-2</v>
      </c>
      <c r="N625" s="3">
        <f t="shared" si="52"/>
        <v>-4.0999999999999925E-2</v>
      </c>
      <c r="O625" s="3">
        <f t="shared" si="52"/>
        <v>-8.0000000000000071E-3</v>
      </c>
      <c r="P625" s="6">
        <v>0.77400000000000002</v>
      </c>
      <c r="Q625" s="6">
        <v>0.76500000000000001</v>
      </c>
      <c r="R625" s="6">
        <v>0.76900000000000002</v>
      </c>
      <c r="S625" s="6">
        <v>0.83599999999999997</v>
      </c>
      <c r="T625" s="6">
        <v>0.83599999999999997</v>
      </c>
      <c r="U625" s="6">
        <v>0.83599999999999997</v>
      </c>
      <c r="V625" s="6">
        <v>0.83599999999999997</v>
      </c>
      <c r="W625">
        <f t="shared" si="55"/>
        <v>-2.0000000000000018E-3</v>
      </c>
      <c r="X625" s="6" t="s">
        <v>85</v>
      </c>
      <c r="Y625" s="6" t="str">
        <f t="shared" si="53"/>
        <v>0.2</v>
      </c>
      <c r="Z625" t="str">
        <f t="shared" si="54"/>
        <v>swap</v>
      </c>
      <c r="AA625" t="s">
        <v>55</v>
      </c>
    </row>
    <row r="626" spans="1:27" x14ac:dyDescent="0.3">
      <c r="A626" s="6">
        <v>4</v>
      </c>
      <c r="B626" s="3" t="s">
        <v>11</v>
      </c>
      <c r="C626">
        <v>31</v>
      </c>
      <c r="D626" s="10">
        <f>VLOOKUP(C626,t_label_text!$B$2:$D$28,3,FALSE)</f>
        <v>399.79069767441803</v>
      </c>
      <c r="E626" s="3" t="str">
        <f>VLOOKUP(C626,t_label_text!$B$2:$C$28,2,FALSE)</f>
        <v>31: Churches and Religion</v>
      </c>
      <c r="F626">
        <v>0.755</v>
      </c>
      <c r="G626">
        <v>0.75700000000000001</v>
      </c>
      <c r="H626">
        <v>0.75600000000000001</v>
      </c>
      <c r="I626">
        <v>329</v>
      </c>
      <c r="J626">
        <v>0.73899999999999999</v>
      </c>
      <c r="K626">
        <v>0.73299999999999998</v>
      </c>
      <c r="L626">
        <v>0.73599999999999999</v>
      </c>
      <c r="M626" s="3">
        <f t="shared" si="52"/>
        <v>1.6000000000000014E-2</v>
      </c>
      <c r="N626" s="3">
        <f t="shared" si="52"/>
        <v>2.4000000000000021E-2</v>
      </c>
      <c r="O626" s="3">
        <f t="shared" si="52"/>
        <v>2.0000000000000018E-2</v>
      </c>
      <c r="P626" s="6">
        <v>0.77400000000000002</v>
      </c>
      <c r="Q626" s="6">
        <v>0.76500000000000001</v>
      </c>
      <c r="R626" s="6">
        <v>0.76900000000000002</v>
      </c>
      <c r="S626" s="6">
        <v>0.83599999999999997</v>
      </c>
      <c r="T626" s="6">
        <v>0.83599999999999997</v>
      </c>
      <c r="U626" s="6">
        <v>0.83599999999999997</v>
      </c>
      <c r="V626" s="6">
        <v>0.83599999999999997</v>
      </c>
      <c r="W626">
        <f t="shared" si="55"/>
        <v>-2.0000000000000018E-3</v>
      </c>
      <c r="X626" s="6" t="s">
        <v>85</v>
      </c>
      <c r="Y626" s="6" t="str">
        <f t="shared" si="53"/>
        <v>0.2</v>
      </c>
      <c r="Z626" t="str">
        <f t="shared" si="54"/>
        <v>swap</v>
      </c>
      <c r="AA626" t="s">
        <v>55</v>
      </c>
    </row>
    <row r="627" spans="1:27" x14ac:dyDescent="0.3">
      <c r="A627" s="6">
        <v>5</v>
      </c>
      <c r="B627" s="3" t="s">
        <v>11</v>
      </c>
      <c r="C627" s="6">
        <v>0</v>
      </c>
      <c r="D627" s="10">
        <f>VLOOKUP(C627,t_label_text!$B$2:$D$28,3,FALSE)</f>
        <v>538.511410788381</v>
      </c>
      <c r="E627" s="3" t="str">
        <f>VLOOKUP(C627,t_label_text!$B$2:$C$28,2,FALSE)</f>
        <v>0: Other, Miscellaneous, and Human Interest</v>
      </c>
      <c r="F627" s="6">
        <v>0.39</v>
      </c>
      <c r="G627" s="6">
        <v>0.27900000000000003</v>
      </c>
      <c r="H627" s="6">
        <v>0.32500000000000001</v>
      </c>
      <c r="I627" s="6">
        <v>172</v>
      </c>
      <c r="J627" s="6">
        <v>0.32700000000000001</v>
      </c>
      <c r="K627" s="6">
        <v>0.27900000000000003</v>
      </c>
      <c r="L627" s="6">
        <v>0.30099999999999999</v>
      </c>
      <c r="M627" s="3">
        <f t="shared" si="52"/>
        <v>6.3E-2</v>
      </c>
      <c r="N627" s="3">
        <f t="shared" si="52"/>
        <v>0</v>
      </c>
      <c r="O627" s="3">
        <f t="shared" si="52"/>
        <v>2.4000000000000021E-2</v>
      </c>
      <c r="P627" s="6">
        <v>0.77200000000000002</v>
      </c>
      <c r="Q627" s="6">
        <v>0.76800000000000002</v>
      </c>
      <c r="R627" s="6">
        <v>0.77</v>
      </c>
      <c r="S627" s="6">
        <v>0.83599999999999997</v>
      </c>
      <c r="T627" s="6">
        <v>0.83699999999999997</v>
      </c>
      <c r="U627" s="6">
        <v>0.83599999999999997</v>
      </c>
      <c r="V627" s="6">
        <v>0.83699999999999997</v>
      </c>
      <c r="W627">
        <f t="shared" si="55"/>
        <v>-1.0000000000000009E-3</v>
      </c>
      <c r="X627" s="6" t="s">
        <v>86</v>
      </c>
      <c r="Y627" s="6" t="str">
        <f t="shared" si="53"/>
        <v>0.25</v>
      </c>
      <c r="Z627" t="str">
        <f t="shared" si="54"/>
        <v>swap</v>
      </c>
      <c r="AA627" t="s">
        <v>55</v>
      </c>
    </row>
    <row r="628" spans="1:27" x14ac:dyDescent="0.3">
      <c r="A628" s="6">
        <v>5</v>
      </c>
      <c r="B628" s="3" t="s">
        <v>11</v>
      </c>
      <c r="C628">
        <v>1</v>
      </c>
      <c r="D628" s="10">
        <f>VLOOKUP(C628,t_label_text!$B$2:$D$28,3,FALSE)</f>
        <v>567.49343544857697</v>
      </c>
      <c r="E628" s="3" t="str">
        <f>VLOOKUP(C628,t_label_text!$B$2:$C$28,2,FALSE)</f>
        <v>1: Macroeconomics</v>
      </c>
      <c r="F628">
        <v>0.85599999999999998</v>
      </c>
      <c r="G628">
        <v>0.82299999999999995</v>
      </c>
      <c r="H628">
        <v>0.83899999999999997</v>
      </c>
      <c r="I628">
        <v>964</v>
      </c>
      <c r="J628">
        <v>0.84299999999999997</v>
      </c>
      <c r="K628">
        <v>0.84299999999999997</v>
      </c>
      <c r="L628">
        <v>0.84299999999999997</v>
      </c>
      <c r="M628" s="3">
        <f t="shared" si="52"/>
        <v>1.3000000000000012E-2</v>
      </c>
      <c r="N628" s="3">
        <f t="shared" si="52"/>
        <v>-2.0000000000000018E-2</v>
      </c>
      <c r="O628" s="3">
        <f t="shared" si="52"/>
        <v>-4.0000000000000036E-3</v>
      </c>
      <c r="P628" s="6">
        <v>0.77200000000000002</v>
      </c>
      <c r="Q628" s="6">
        <v>0.76800000000000002</v>
      </c>
      <c r="R628" s="6">
        <v>0.77</v>
      </c>
      <c r="S628" s="6">
        <v>0.83599999999999997</v>
      </c>
      <c r="T628" s="6">
        <v>0.83699999999999997</v>
      </c>
      <c r="U628" s="6">
        <v>0.83599999999999997</v>
      </c>
      <c r="V628" s="6">
        <v>0.83699999999999997</v>
      </c>
      <c r="W628">
        <f t="shared" si="55"/>
        <v>-1.0000000000000009E-3</v>
      </c>
      <c r="X628" s="6" t="s">
        <v>86</v>
      </c>
      <c r="Y628" s="6" t="str">
        <f t="shared" si="53"/>
        <v>0.25</v>
      </c>
      <c r="Z628" t="str">
        <f t="shared" si="54"/>
        <v>swap</v>
      </c>
      <c r="AA628" t="s">
        <v>55</v>
      </c>
    </row>
    <row r="629" spans="1:27" x14ac:dyDescent="0.3">
      <c r="A629" s="6">
        <v>5</v>
      </c>
      <c r="B629" s="3" t="s">
        <v>11</v>
      </c>
      <c r="C629">
        <v>2</v>
      </c>
      <c r="D629" s="10">
        <f>VLOOKUP(C629,t_label_text!$B$2:$D$28,3,FALSE)</f>
        <v>576.32740411339603</v>
      </c>
      <c r="E629" s="3" t="str">
        <f>VLOOKUP(C629,t_label_text!$B$2:$C$28,2,FALSE)</f>
        <v>2: Civil Rights, Minority Issues, and Civil Liberties</v>
      </c>
      <c r="F629">
        <v>0.69</v>
      </c>
      <c r="G629">
        <v>0.72599999999999998</v>
      </c>
      <c r="H629">
        <v>0.70799999999999996</v>
      </c>
      <c r="I629">
        <v>914</v>
      </c>
      <c r="J629">
        <v>0.73899999999999999</v>
      </c>
      <c r="K629">
        <v>0.72199999999999998</v>
      </c>
      <c r="L629">
        <v>0.73</v>
      </c>
      <c r="M629" s="3">
        <f t="shared" si="52"/>
        <v>-4.9000000000000044E-2</v>
      </c>
      <c r="N629" s="3">
        <f t="shared" si="52"/>
        <v>4.0000000000000036E-3</v>
      </c>
      <c r="O629" s="3">
        <f t="shared" si="52"/>
        <v>-2.200000000000002E-2</v>
      </c>
      <c r="P629" s="6">
        <v>0.77200000000000002</v>
      </c>
      <c r="Q629" s="6">
        <v>0.76800000000000002</v>
      </c>
      <c r="R629" s="6">
        <v>0.77</v>
      </c>
      <c r="S629" s="6">
        <v>0.83599999999999997</v>
      </c>
      <c r="T629" s="6">
        <v>0.83699999999999997</v>
      </c>
      <c r="U629" s="6">
        <v>0.83599999999999997</v>
      </c>
      <c r="V629" s="6">
        <v>0.83699999999999997</v>
      </c>
      <c r="W629">
        <f t="shared" si="55"/>
        <v>-1.0000000000000009E-3</v>
      </c>
      <c r="X629" s="6" t="s">
        <v>86</v>
      </c>
      <c r="Y629" s="6" t="str">
        <f t="shared" si="53"/>
        <v>0.25</v>
      </c>
      <c r="Z629" t="str">
        <f t="shared" si="54"/>
        <v>swap</v>
      </c>
      <c r="AA629" t="s">
        <v>55</v>
      </c>
    </row>
    <row r="630" spans="1:27" x14ac:dyDescent="0.3">
      <c r="A630" s="6">
        <v>5</v>
      </c>
      <c r="B630" s="3" t="s">
        <v>11</v>
      </c>
      <c r="C630">
        <v>3</v>
      </c>
      <c r="D630" s="10">
        <f>VLOOKUP(C630,t_label_text!$B$2:$D$28,3,FALSE)</f>
        <v>578.27380952380895</v>
      </c>
      <c r="E630" s="3" t="str">
        <f>VLOOKUP(C630,t_label_text!$B$2:$C$28,2,FALSE)</f>
        <v>3: Health</v>
      </c>
      <c r="F630">
        <v>0.876</v>
      </c>
      <c r="G630">
        <v>0.878</v>
      </c>
      <c r="H630">
        <v>0.877</v>
      </c>
      <c r="I630">
        <v>1799</v>
      </c>
      <c r="J630">
        <v>0.88600000000000001</v>
      </c>
      <c r="K630">
        <v>0.873</v>
      </c>
      <c r="L630">
        <v>0.879</v>
      </c>
      <c r="M630" s="3">
        <f t="shared" si="52"/>
        <v>-1.0000000000000009E-2</v>
      </c>
      <c r="N630" s="3">
        <f t="shared" si="52"/>
        <v>5.0000000000000044E-3</v>
      </c>
      <c r="O630" s="3">
        <f t="shared" si="52"/>
        <v>-2.0000000000000018E-3</v>
      </c>
      <c r="P630" s="6">
        <v>0.77200000000000002</v>
      </c>
      <c r="Q630" s="6">
        <v>0.76800000000000002</v>
      </c>
      <c r="R630" s="6">
        <v>0.77</v>
      </c>
      <c r="S630" s="6">
        <v>0.83599999999999997</v>
      </c>
      <c r="T630" s="6">
        <v>0.83699999999999997</v>
      </c>
      <c r="U630" s="6">
        <v>0.83599999999999997</v>
      </c>
      <c r="V630" s="6">
        <v>0.83699999999999997</v>
      </c>
      <c r="W630">
        <f t="shared" si="55"/>
        <v>-1.0000000000000009E-3</v>
      </c>
      <c r="X630" s="6" t="s">
        <v>86</v>
      </c>
      <c r="Y630" s="6" t="str">
        <f t="shared" si="53"/>
        <v>0.25</v>
      </c>
      <c r="Z630" t="str">
        <f t="shared" si="54"/>
        <v>swap</v>
      </c>
      <c r="AA630" t="s">
        <v>55</v>
      </c>
    </row>
    <row r="631" spans="1:27" x14ac:dyDescent="0.3">
      <c r="A631" s="6">
        <v>5</v>
      </c>
      <c r="B631" s="3" t="s">
        <v>11</v>
      </c>
      <c r="C631">
        <v>4</v>
      </c>
      <c r="D631" s="10">
        <f>VLOOKUP(C631,t_label_text!$B$2:$D$28,3,FALSE)</f>
        <v>570.42590120160196</v>
      </c>
      <c r="E631" s="3" t="str">
        <f>VLOOKUP(C631,t_label_text!$B$2:$C$28,2,FALSE)</f>
        <v>4: Agriculture</v>
      </c>
      <c r="F631">
        <v>0.77</v>
      </c>
      <c r="G631">
        <v>0.81499999999999995</v>
      </c>
      <c r="H631">
        <v>0.79200000000000004</v>
      </c>
      <c r="I631">
        <v>168</v>
      </c>
      <c r="J631">
        <v>0.80600000000000005</v>
      </c>
      <c r="K631">
        <v>0.81499999999999995</v>
      </c>
      <c r="L631">
        <v>0.81100000000000005</v>
      </c>
      <c r="M631" s="3">
        <f t="shared" si="52"/>
        <v>-3.6000000000000032E-2</v>
      </c>
      <c r="N631" s="3">
        <f t="shared" si="52"/>
        <v>0</v>
      </c>
      <c r="O631" s="3">
        <f t="shared" si="52"/>
        <v>-1.9000000000000017E-2</v>
      </c>
      <c r="P631" s="6">
        <v>0.77200000000000002</v>
      </c>
      <c r="Q631" s="6">
        <v>0.76800000000000002</v>
      </c>
      <c r="R631" s="6">
        <v>0.77</v>
      </c>
      <c r="S631" s="6">
        <v>0.83599999999999997</v>
      </c>
      <c r="T631" s="6">
        <v>0.83699999999999997</v>
      </c>
      <c r="U631" s="6">
        <v>0.83599999999999997</v>
      </c>
      <c r="V631" s="6">
        <v>0.83699999999999997</v>
      </c>
      <c r="W631">
        <f t="shared" si="55"/>
        <v>-1.0000000000000009E-3</v>
      </c>
      <c r="X631" s="6" t="s">
        <v>86</v>
      </c>
      <c r="Y631" s="6" t="str">
        <f t="shared" si="53"/>
        <v>0.25</v>
      </c>
      <c r="Z631" t="str">
        <f t="shared" si="54"/>
        <v>swap</v>
      </c>
      <c r="AA631" t="s">
        <v>55</v>
      </c>
    </row>
    <row r="632" spans="1:27" x14ac:dyDescent="0.3">
      <c r="A632" s="6">
        <v>5</v>
      </c>
      <c r="B632" s="3" t="s">
        <v>11</v>
      </c>
      <c r="C632">
        <v>5</v>
      </c>
      <c r="D632" s="10">
        <f>VLOOKUP(C632,t_label_text!$B$2:$D$28,3,FALSE)</f>
        <v>574.38925438596402</v>
      </c>
      <c r="E632" s="3" t="str">
        <f>VLOOKUP(C632,t_label_text!$B$2:$C$28,2,FALSE)</f>
        <v>5: Labor and Employment</v>
      </c>
      <c r="F632">
        <v>0.77400000000000002</v>
      </c>
      <c r="G632">
        <v>0.75600000000000001</v>
      </c>
      <c r="H632">
        <v>0.76500000000000001</v>
      </c>
      <c r="I632">
        <v>749</v>
      </c>
      <c r="J632">
        <v>0.71699999999999997</v>
      </c>
      <c r="K632">
        <v>0.78900000000000003</v>
      </c>
      <c r="L632">
        <v>0.751</v>
      </c>
      <c r="M632" s="3">
        <f t="shared" si="52"/>
        <v>5.7000000000000051E-2</v>
      </c>
      <c r="N632" s="3">
        <f t="shared" si="52"/>
        <v>-3.3000000000000029E-2</v>
      </c>
      <c r="O632" s="3">
        <f t="shared" si="52"/>
        <v>1.4000000000000012E-2</v>
      </c>
      <c r="P632" s="6">
        <v>0.77200000000000002</v>
      </c>
      <c r="Q632" s="6">
        <v>0.76800000000000002</v>
      </c>
      <c r="R632" s="6">
        <v>0.77</v>
      </c>
      <c r="S632" s="6">
        <v>0.83599999999999997</v>
      </c>
      <c r="T632" s="6">
        <v>0.83699999999999997</v>
      </c>
      <c r="U632" s="6">
        <v>0.83599999999999997</v>
      </c>
      <c r="V632" s="6">
        <v>0.83699999999999997</v>
      </c>
      <c r="W632">
        <f t="shared" si="55"/>
        <v>-1.0000000000000009E-3</v>
      </c>
      <c r="X632" s="6" t="s">
        <v>86</v>
      </c>
      <c r="Y632" s="6" t="str">
        <f t="shared" si="53"/>
        <v>0.25</v>
      </c>
      <c r="Z632" t="str">
        <f t="shared" si="54"/>
        <v>swap</v>
      </c>
      <c r="AA632" t="s">
        <v>55</v>
      </c>
    </row>
    <row r="633" spans="1:27" x14ac:dyDescent="0.3">
      <c r="A633" s="6">
        <v>5</v>
      </c>
      <c r="B633" s="3" t="s">
        <v>11</v>
      </c>
      <c r="C633">
        <v>6</v>
      </c>
      <c r="D633" s="10">
        <f>VLOOKUP(C633,t_label_text!$B$2:$D$28,3,FALSE)</f>
        <v>564.70056497175096</v>
      </c>
      <c r="E633" s="3" t="str">
        <f>VLOOKUP(C633,t_label_text!$B$2:$C$28,2,FALSE)</f>
        <v>6: Education</v>
      </c>
      <c r="F633">
        <v>0.879</v>
      </c>
      <c r="G633">
        <v>0.89900000000000002</v>
      </c>
      <c r="H633">
        <v>0.88900000000000001</v>
      </c>
      <c r="I633">
        <v>912</v>
      </c>
      <c r="J633">
        <v>0.878</v>
      </c>
      <c r="K633">
        <v>0.90800000000000003</v>
      </c>
      <c r="L633">
        <v>0.89300000000000002</v>
      </c>
      <c r="M633" s="3">
        <f t="shared" si="52"/>
        <v>1.0000000000000009E-3</v>
      </c>
      <c r="N633" s="3">
        <f t="shared" si="52"/>
        <v>-9.000000000000008E-3</v>
      </c>
      <c r="O633" s="3">
        <f t="shared" si="52"/>
        <v>-4.0000000000000036E-3</v>
      </c>
      <c r="P633" s="6">
        <v>0.77200000000000002</v>
      </c>
      <c r="Q633" s="6">
        <v>0.76800000000000002</v>
      </c>
      <c r="R633" s="6">
        <v>0.77</v>
      </c>
      <c r="S633" s="6">
        <v>0.83599999999999997</v>
      </c>
      <c r="T633" s="6">
        <v>0.83699999999999997</v>
      </c>
      <c r="U633" s="6">
        <v>0.83599999999999997</v>
      </c>
      <c r="V633" s="6">
        <v>0.83699999999999997</v>
      </c>
      <c r="W633">
        <f t="shared" si="55"/>
        <v>-1.0000000000000009E-3</v>
      </c>
      <c r="X633" s="6" t="s">
        <v>86</v>
      </c>
      <c r="Y633" s="6" t="str">
        <f t="shared" si="53"/>
        <v>0.25</v>
      </c>
      <c r="Z633" t="str">
        <f t="shared" si="54"/>
        <v>swap</v>
      </c>
      <c r="AA633" t="s">
        <v>55</v>
      </c>
    </row>
    <row r="634" spans="1:27" x14ac:dyDescent="0.3">
      <c r="A634" s="6">
        <v>5</v>
      </c>
      <c r="B634" s="3" t="s">
        <v>11</v>
      </c>
      <c r="C634">
        <v>7</v>
      </c>
      <c r="D634" s="10">
        <f>VLOOKUP(C634,t_label_text!$B$2:$D$28,3,FALSE)</f>
        <v>565.923076923076</v>
      </c>
      <c r="E634" s="3" t="str">
        <f>VLOOKUP(C634,t_label_text!$B$2:$C$28,2,FALSE)</f>
        <v>7: Environment</v>
      </c>
      <c r="F634">
        <v>0.75</v>
      </c>
      <c r="G634">
        <v>0.754</v>
      </c>
      <c r="H634">
        <v>0.752</v>
      </c>
      <c r="I634">
        <v>354</v>
      </c>
      <c r="J634">
        <v>0.75</v>
      </c>
      <c r="K634">
        <v>0.746</v>
      </c>
      <c r="L634">
        <v>0.748</v>
      </c>
      <c r="M634" s="3">
        <f t="shared" si="52"/>
        <v>0</v>
      </c>
      <c r="N634" s="3">
        <f t="shared" si="52"/>
        <v>8.0000000000000071E-3</v>
      </c>
      <c r="O634" s="3">
        <f t="shared" si="52"/>
        <v>4.0000000000000036E-3</v>
      </c>
      <c r="P634" s="6">
        <v>0.77200000000000002</v>
      </c>
      <c r="Q634" s="6">
        <v>0.76800000000000002</v>
      </c>
      <c r="R634" s="6">
        <v>0.77</v>
      </c>
      <c r="S634" s="6">
        <v>0.83599999999999997</v>
      </c>
      <c r="T634" s="6">
        <v>0.83699999999999997</v>
      </c>
      <c r="U634" s="6">
        <v>0.83599999999999997</v>
      </c>
      <c r="V634" s="6">
        <v>0.83699999999999997</v>
      </c>
      <c r="W634">
        <f t="shared" si="55"/>
        <v>-1.0000000000000009E-3</v>
      </c>
      <c r="X634" s="6" t="s">
        <v>86</v>
      </c>
      <c r="Y634" s="6" t="str">
        <f t="shared" si="53"/>
        <v>0.25</v>
      </c>
      <c r="Z634" t="str">
        <f t="shared" si="54"/>
        <v>swap</v>
      </c>
      <c r="AA634" t="s">
        <v>55</v>
      </c>
    </row>
    <row r="635" spans="1:27" x14ac:dyDescent="0.3">
      <c r="A635" s="6">
        <v>5</v>
      </c>
      <c r="B635" s="3" t="s">
        <v>11</v>
      </c>
      <c r="C635">
        <v>8</v>
      </c>
      <c r="D635" s="10">
        <f>VLOOKUP(C635,t_label_text!$B$2:$D$28,3,FALSE)</f>
        <v>543.63973063973003</v>
      </c>
      <c r="E635" s="3" t="str">
        <f>VLOOKUP(C635,t_label_text!$B$2:$C$28,2,FALSE)</f>
        <v>8: Energy</v>
      </c>
      <c r="F635">
        <v>0.84699999999999998</v>
      </c>
      <c r="G635">
        <v>0.873</v>
      </c>
      <c r="H635">
        <v>0.86</v>
      </c>
      <c r="I635">
        <v>299</v>
      </c>
      <c r="J635">
        <v>0.85199999999999998</v>
      </c>
      <c r="K635">
        <v>0.84599999999999997</v>
      </c>
      <c r="L635">
        <v>0.84899999999999998</v>
      </c>
      <c r="M635" s="3">
        <f t="shared" si="52"/>
        <v>-5.0000000000000044E-3</v>
      </c>
      <c r="N635" s="3">
        <f t="shared" si="52"/>
        <v>2.7000000000000024E-2</v>
      </c>
      <c r="O635" s="3">
        <f t="shared" si="52"/>
        <v>1.100000000000001E-2</v>
      </c>
      <c r="P635" s="6">
        <v>0.77200000000000002</v>
      </c>
      <c r="Q635" s="6">
        <v>0.76800000000000002</v>
      </c>
      <c r="R635" s="6">
        <v>0.77</v>
      </c>
      <c r="S635" s="6">
        <v>0.83599999999999997</v>
      </c>
      <c r="T635" s="6">
        <v>0.83699999999999997</v>
      </c>
      <c r="U635" s="6">
        <v>0.83599999999999997</v>
      </c>
      <c r="V635" s="6">
        <v>0.83699999999999997</v>
      </c>
      <c r="W635">
        <f t="shared" si="55"/>
        <v>-1.0000000000000009E-3</v>
      </c>
      <c r="X635" s="6" t="s">
        <v>86</v>
      </c>
      <c r="Y635" s="6" t="str">
        <f t="shared" si="53"/>
        <v>0.25</v>
      </c>
      <c r="Z635" t="str">
        <f t="shared" si="54"/>
        <v>swap</v>
      </c>
      <c r="AA635" t="s">
        <v>55</v>
      </c>
    </row>
    <row r="636" spans="1:27" x14ac:dyDescent="0.3">
      <c r="A636" s="6">
        <v>5</v>
      </c>
      <c r="B636" s="3" t="s">
        <v>11</v>
      </c>
      <c r="C636">
        <v>10</v>
      </c>
      <c r="D636" s="10">
        <f>VLOOKUP(C636,t_label_text!$B$2:$D$28,3,FALSE)</f>
        <v>575.12643678160896</v>
      </c>
      <c r="E636" s="3" t="str">
        <f>VLOOKUP(C636,t_label_text!$B$2:$C$28,2,FALSE)</f>
        <v>10: Transportation</v>
      </c>
      <c r="F636">
        <v>0.78400000000000003</v>
      </c>
      <c r="G636">
        <v>0.81799999999999995</v>
      </c>
      <c r="H636">
        <v>0.80100000000000005</v>
      </c>
      <c r="I636">
        <v>594</v>
      </c>
      <c r="J636">
        <v>0.752</v>
      </c>
      <c r="K636">
        <v>0.80500000000000005</v>
      </c>
      <c r="L636">
        <v>0.77700000000000002</v>
      </c>
      <c r="M636" s="3">
        <f t="shared" si="52"/>
        <v>3.2000000000000028E-2</v>
      </c>
      <c r="N636" s="3">
        <f t="shared" si="52"/>
        <v>1.2999999999999901E-2</v>
      </c>
      <c r="O636" s="3">
        <f t="shared" si="52"/>
        <v>2.4000000000000021E-2</v>
      </c>
      <c r="P636" s="6">
        <v>0.77200000000000002</v>
      </c>
      <c r="Q636" s="6">
        <v>0.76800000000000002</v>
      </c>
      <c r="R636" s="6">
        <v>0.77</v>
      </c>
      <c r="S636" s="6">
        <v>0.83599999999999997</v>
      </c>
      <c r="T636" s="6">
        <v>0.83699999999999997</v>
      </c>
      <c r="U636" s="6">
        <v>0.83599999999999997</v>
      </c>
      <c r="V636" s="6">
        <v>0.83699999999999997</v>
      </c>
      <c r="W636">
        <f t="shared" si="55"/>
        <v>-1.0000000000000009E-3</v>
      </c>
      <c r="X636" s="6" t="s">
        <v>86</v>
      </c>
      <c r="Y636" s="6" t="str">
        <f t="shared" si="53"/>
        <v>0.25</v>
      </c>
      <c r="Z636" t="str">
        <f t="shared" si="54"/>
        <v>swap</v>
      </c>
      <c r="AA636" t="s">
        <v>55</v>
      </c>
    </row>
    <row r="637" spans="1:27" x14ac:dyDescent="0.3">
      <c r="A637" s="6">
        <v>5</v>
      </c>
      <c r="B637" s="3" t="s">
        <v>11</v>
      </c>
      <c r="C637">
        <v>12</v>
      </c>
      <c r="D637" s="10">
        <f>VLOOKUP(C637,t_label_text!$B$2:$D$28,3,FALSE)</f>
        <v>558.20512820512795</v>
      </c>
      <c r="E637" s="3" t="str">
        <f>VLOOKUP(C637,t_label_text!$B$2:$C$28,2,FALSE)</f>
        <v>12: Law, Crime, and Family Issues</v>
      </c>
      <c r="F637">
        <v>0.80300000000000005</v>
      </c>
      <c r="G637">
        <v>0.82299999999999995</v>
      </c>
      <c r="H637">
        <v>0.81299999999999994</v>
      </c>
      <c r="I637">
        <v>2088</v>
      </c>
      <c r="J637">
        <v>0.80500000000000005</v>
      </c>
      <c r="K637">
        <v>0.82199999999999995</v>
      </c>
      <c r="L637">
        <v>0.81399999999999995</v>
      </c>
      <c r="M637" s="3">
        <f t="shared" si="52"/>
        <v>-2.0000000000000018E-3</v>
      </c>
      <c r="N637" s="3">
        <f t="shared" si="52"/>
        <v>1.0000000000000009E-3</v>
      </c>
      <c r="O637" s="3">
        <f t="shared" si="52"/>
        <v>-1.0000000000000009E-3</v>
      </c>
      <c r="P637" s="6">
        <v>0.77200000000000002</v>
      </c>
      <c r="Q637" s="6">
        <v>0.76800000000000002</v>
      </c>
      <c r="R637" s="6">
        <v>0.77</v>
      </c>
      <c r="S637" s="6">
        <v>0.83599999999999997</v>
      </c>
      <c r="T637" s="6">
        <v>0.83699999999999997</v>
      </c>
      <c r="U637" s="6">
        <v>0.83599999999999997</v>
      </c>
      <c r="V637" s="6">
        <v>0.83699999999999997</v>
      </c>
      <c r="W637">
        <f t="shared" si="55"/>
        <v>-1.0000000000000009E-3</v>
      </c>
      <c r="X637" s="6" t="s">
        <v>86</v>
      </c>
      <c r="Y637" s="6" t="str">
        <f t="shared" si="53"/>
        <v>0.25</v>
      </c>
      <c r="Z637" t="str">
        <f t="shared" si="54"/>
        <v>swap</v>
      </c>
      <c r="AA637" t="s">
        <v>55</v>
      </c>
    </row>
    <row r="638" spans="1:27" x14ac:dyDescent="0.3">
      <c r="A638" s="6">
        <v>5</v>
      </c>
      <c r="B638" s="3" t="s">
        <v>11</v>
      </c>
      <c r="C638">
        <v>13</v>
      </c>
      <c r="D638" s="10">
        <f>VLOOKUP(C638,t_label_text!$B$2:$D$28,3,FALSE)</f>
        <v>595.585365853658</v>
      </c>
      <c r="E638" s="3" t="str">
        <f>VLOOKUP(C638,t_label_text!$B$2:$C$28,2,FALSE)</f>
        <v>13: Social Welfare</v>
      </c>
      <c r="F638">
        <v>0.76500000000000001</v>
      </c>
      <c r="G638">
        <v>0.74</v>
      </c>
      <c r="H638">
        <v>0.752</v>
      </c>
      <c r="I638">
        <v>273</v>
      </c>
      <c r="J638">
        <v>0.753</v>
      </c>
      <c r="K638">
        <v>0.72499999999999998</v>
      </c>
      <c r="L638">
        <v>0.73899999999999999</v>
      </c>
      <c r="M638" s="3">
        <f t="shared" si="52"/>
        <v>1.2000000000000011E-2</v>
      </c>
      <c r="N638" s="3">
        <f t="shared" si="52"/>
        <v>1.5000000000000013E-2</v>
      </c>
      <c r="O638" s="3">
        <f t="shared" si="52"/>
        <v>1.3000000000000012E-2</v>
      </c>
      <c r="P638" s="6">
        <v>0.77200000000000002</v>
      </c>
      <c r="Q638" s="6">
        <v>0.76800000000000002</v>
      </c>
      <c r="R638" s="6">
        <v>0.77</v>
      </c>
      <c r="S638" s="6">
        <v>0.83599999999999997</v>
      </c>
      <c r="T638" s="6">
        <v>0.83699999999999997</v>
      </c>
      <c r="U638" s="6">
        <v>0.83599999999999997</v>
      </c>
      <c r="V638" s="6">
        <v>0.83699999999999997</v>
      </c>
      <c r="W638">
        <f t="shared" si="55"/>
        <v>-1.0000000000000009E-3</v>
      </c>
      <c r="X638" s="6" t="s">
        <v>86</v>
      </c>
      <c r="Y638" s="6" t="str">
        <f t="shared" si="53"/>
        <v>0.25</v>
      </c>
      <c r="Z638" t="str">
        <f t="shared" si="54"/>
        <v>swap</v>
      </c>
      <c r="AA638" t="s">
        <v>55</v>
      </c>
    </row>
    <row r="639" spans="1:27" x14ac:dyDescent="0.3">
      <c r="A639" s="6">
        <v>5</v>
      </c>
      <c r="B639" s="3" t="s">
        <v>11</v>
      </c>
      <c r="C639">
        <v>14</v>
      </c>
      <c r="D639" s="10">
        <f>VLOOKUP(C639,t_label_text!$B$2:$D$28,3,FALSE)</f>
        <v>551.40672538030401</v>
      </c>
      <c r="E639" s="3" t="str">
        <f>VLOOKUP(C639,t_label_text!$B$2:$C$28,2,FALSE)</f>
        <v>14: Community Development and Housing Issues</v>
      </c>
      <c r="F639">
        <v>0.68899999999999995</v>
      </c>
      <c r="G639">
        <v>0.61699999999999999</v>
      </c>
      <c r="H639">
        <v>0.65100000000000002</v>
      </c>
      <c r="I639">
        <v>410</v>
      </c>
      <c r="J639">
        <v>0.66100000000000003</v>
      </c>
      <c r="K639">
        <v>0.622</v>
      </c>
      <c r="L639">
        <v>0.64100000000000001</v>
      </c>
      <c r="M639" s="3">
        <f t="shared" si="52"/>
        <v>2.7999999999999914E-2</v>
      </c>
      <c r="N639" s="3">
        <f t="shared" si="52"/>
        <v>-5.0000000000000044E-3</v>
      </c>
      <c r="O639" s="3">
        <f t="shared" si="52"/>
        <v>1.0000000000000009E-2</v>
      </c>
      <c r="P639" s="6">
        <v>0.77200000000000002</v>
      </c>
      <c r="Q639" s="6">
        <v>0.76800000000000002</v>
      </c>
      <c r="R639" s="6">
        <v>0.77</v>
      </c>
      <c r="S639" s="6">
        <v>0.83599999999999997</v>
      </c>
      <c r="T639" s="6">
        <v>0.83699999999999997</v>
      </c>
      <c r="U639" s="6">
        <v>0.83599999999999997</v>
      </c>
      <c r="V639" s="6">
        <v>0.83699999999999997</v>
      </c>
      <c r="W639">
        <f t="shared" si="55"/>
        <v>-1.0000000000000009E-3</v>
      </c>
      <c r="X639" s="6" t="s">
        <v>86</v>
      </c>
      <c r="Y639" s="6" t="str">
        <f t="shared" si="53"/>
        <v>0.25</v>
      </c>
      <c r="Z639" t="str">
        <f t="shared" si="54"/>
        <v>swap</v>
      </c>
      <c r="AA639" t="s">
        <v>55</v>
      </c>
    </row>
    <row r="640" spans="1:27" x14ac:dyDescent="0.3">
      <c r="A640" s="6">
        <v>5</v>
      </c>
      <c r="B640" s="3" t="s">
        <v>11</v>
      </c>
      <c r="C640">
        <v>15</v>
      </c>
      <c r="D640" s="10">
        <f>VLOOKUP(C640,t_label_text!$B$2:$D$28,3,FALSE)</f>
        <v>557.69926322839899</v>
      </c>
      <c r="E640" s="3" t="str">
        <f>VLOOKUP(C640,t_label_text!$B$2:$C$28,2,FALSE)</f>
        <v>15: Banking, Finance, and Domestic Commerce</v>
      </c>
      <c r="F640">
        <v>0.71899999999999997</v>
      </c>
      <c r="G640">
        <v>0.72899999999999998</v>
      </c>
      <c r="H640">
        <v>0.72399999999999998</v>
      </c>
      <c r="I640">
        <v>1249</v>
      </c>
      <c r="J640">
        <v>0.77500000000000002</v>
      </c>
      <c r="K640">
        <v>0.71</v>
      </c>
      <c r="L640">
        <v>0.74099999999999999</v>
      </c>
      <c r="M640" s="3">
        <f t="shared" si="52"/>
        <v>-5.600000000000005E-2</v>
      </c>
      <c r="N640" s="3">
        <f t="shared" si="52"/>
        <v>1.9000000000000017E-2</v>
      </c>
      <c r="O640" s="3">
        <f t="shared" si="52"/>
        <v>-1.7000000000000015E-2</v>
      </c>
      <c r="P640" s="6">
        <v>0.77200000000000002</v>
      </c>
      <c r="Q640" s="6">
        <v>0.76800000000000002</v>
      </c>
      <c r="R640" s="6">
        <v>0.77</v>
      </c>
      <c r="S640" s="6">
        <v>0.83599999999999997</v>
      </c>
      <c r="T640" s="6">
        <v>0.83699999999999997</v>
      </c>
      <c r="U640" s="6">
        <v>0.83599999999999997</v>
      </c>
      <c r="V640" s="6">
        <v>0.83699999999999997</v>
      </c>
      <c r="W640">
        <f t="shared" si="55"/>
        <v>-1.0000000000000009E-3</v>
      </c>
      <c r="X640" s="6" t="s">
        <v>86</v>
      </c>
      <c r="Y640" s="6" t="str">
        <f t="shared" si="53"/>
        <v>0.25</v>
      </c>
      <c r="Z640" t="str">
        <f t="shared" si="54"/>
        <v>swap</v>
      </c>
      <c r="AA640" t="s">
        <v>55</v>
      </c>
    </row>
    <row r="641" spans="1:27" x14ac:dyDescent="0.3">
      <c r="A641" s="6">
        <v>5</v>
      </c>
      <c r="B641" s="3" t="s">
        <v>11</v>
      </c>
      <c r="C641">
        <v>16</v>
      </c>
      <c r="D641" s="10">
        <f>VLOOKUP(C641,t_label_text!$B$2:$D$28,3,FALSE)</f>
        <v>522.44089012517304</v>
      </c>
      <c r="E641" s="3" t="str">
        <f>VLOOKUP(C641,t_label_text!$B$2:$C$28,2,FALSE)</f>
        <v>16: Defense</v>
      </c>
      <c r="F641">
        <v>0.84099999999999997</v>
      </c>
      <c r="G641">
        <v>0.86</v>
      </c>
      <c r="H641">
        <v>0.85</v>
      </c>
      <c r="I641">
        <v>4479</v>
      </c>
      <c r="J641">
        <v>0.83199999999999996</v>
      </c>
      <c r="K641">
        <v>0.88100000000000001</v>
      </c>
      <c r="L641">
        <v>0.85599999999999998</v>
      </c>
      <c r="M641" s="3">
        <f t="shared" si="52"/>
        <v>9.000000000000008E-3</v>
      </c>
      <c r="N641" s="3">
        <f t="shared" si="52"/>
        <v>-2.1000000000000019E-2</v>
      </c>
      <c r="O641" s="3">
        <f t="shared" si="52"/>
        <v>-6.0000000000000053E-3</v>
      </c>
      <c r="P641" s="6">
        <v>0.77200000000000002</v>
      </c>
      <c r="Q641" s="6">
        <v>0.76800000000000002</v>
      </c>
      <c r="R641" s="6">
        <v>0.77</v>
      </c>
      <c r="S641" s="6">
        <v>0.83599999999999997</v>
      </c>
      <c r="T641" s="6">
        <v>0.83699999999999997</v>
      </c>
      <c r="U641" s="6">
        <v>0.83599999999999997</v>
      </c>
      <c r="V641" s="6">
        <v>0.83699999999999997</v>
      </c>
      <c r="W641">
        <f t="shared" si="55"/>
        <v>-1.0000000000000009E-3</v>
      </c>
      <c r="X641" s="6" t="s">
        <v>86</v>
      </c>
      <c r="Y641" s="6" t="str">
        <f t="shared" si="53"/>
        <v>0.25</v>
      </c>
      <c r="Z641" t="str">
        <f t="shared" si="54"/>
        <v>swap</v>
      </c>
      <c r="AA641" t="s">
        <v>55</v>
      </c>
    </row>
    <row r="642" spans="1:27" x14ac:dyDescent="0.3">
      <c r="A642" s="6">
        <v>5</v>
      </c>
      <c r="B642" s="3" t="s">
        <v>11</v>
      </c>
      <c r="C642">
        <v>17</v>
      </c>
      <c r="D642" s="10">
        <f>VLOOKUP(C642,t_label_text!$B$2:$D$28,3,FALSE)</f>
        <v>560.02755905511799</v>
      </c>
      <c r="E642" s="3" t="str">
        <f>VLOOKUP(C642,t_label_text!$B$2:$C$28,2,FALSE)</f>
        <v>17: Space, Science, Technology and Communications</v>
      </c>
      <c r="F642">
        <v>0.76700000000000002</v>
      </c>
      <c r="G642">
        <v>0.72699999999999998</v>
      </c>
      <c r="H642">
        <v>0.747</v>
      </c>
      <c r="I642">
        <v>719</v>
      </c>
      <c r="J642">
        <v>0.78</v>
      </c>
      <c r="K642">
        <v>0.74</v>
      </c>
      <c r="L642">
        <v>0.75900000000000001</v>
      </c>
      <c r="M642" s="3">
        <f t="shared" si="52"/>
        <v>-1.3000000000000012E-2</v>
      </c>
      <c r="N642" s="3">
        <f t="shared" si="52"/>
        <v>-1.3000000000000012E-2</v>
      </c>
      <c r="O642" s="3">
        <f t="shared" si="52"/>
        <v>-1.2000000000000011E-2</v>
      </c>
      <c r="P642" s="6">
        <v>0.77200000000000002</v>
      </c>
      <c r="Q642" s="6">
        <v>0.76800000000000002</v>
      </c>
      <c r="R642" s="6">
        <v>0.77</v>
      </c>
      <c r="S642" s="6">
        <v>0.83599999999999997</v>
      </c>
      <c r="T642" s="6">
        <v>0.83699999999999997</v>
      </c>
      <c r="U642" s="6">
        <v>0.83599999999999997</v>
      </c>
      <c r="V642" s="6">
        <v>0.83699999999999997</v>
      </c>
      <c r="W642">
        <f t="shared" si="55"/>
        <v>-1.0000000000000009E-3</v>
      </c>
      <c r="X642" s="6" t="s">
        <v>86</v>
      </c>
      <c r="Y642" s="6" t="str">
        <f t="shared" si="53"/>
        <v>0.25</v>
      </c>
      <c r="Z642" t="str">
        <f t="shared" si="54"/>
        <v>swap</v>
      </c>
      <c r="AA642" t="s">
        <v>55</v>
      </c>
    </row>
    <row r="643" spans="1:27" x14ac:dyDescent="0.3">
      <c r="A643" s="6">
        <v>5</v>
      </c>
      <c r="B643" s="3" t="s">
        <v>11</v>
      </c>
      <c r="C643">
        <v>18</v>
      </c>
      <c r="D643" s="10">
        <f>VLOOKUP(C643,t_label_text!$B$2:$D$28,3,FALSE)</f>
        <v>545.21214982688002</v>
      </c>
      <c r="E643" s="3" t="str">
        <f>VLOOKUP(C643,t_label_text!$B$2:$C$28,2,FALSE)</f>
        <v>18: Foreign Trade</v>
      </c>
      <c r="F643">
        <v>0.69299999999999995</v>
      </c>
      <c r="G643">
        <v>0.70099999999999996</v>
      </c>
      <c r="H643">
        <v>0.69699999999999995</v>
      </c>
      <c r="I643">
        <v>254</v>
      </c>
      <c r="J643">
        <v>0.64700000000000002</v>
      </c>
      <c r="K643">
        <v>0.67700000000000005</v>
      </c>
      <c r="L643">
        <v>0.66200000000000003</v>
      </c>
      <c r="M643" s="3">
        <f t="shared" si="52"/>
        <v>4.599999999999993E-2</v>
      </c>
      <c r="N643" s="3">
        <f t="shared" si="52"/>
        <v>2.399999999999991E-2</v>
      </c>
      <c r="O643" s="3">
        <f t="shared" si="52"/>
        <v>3.499999999999992E-2</v>
      </c>
      <c r="P643" s="6">
        <v>0.77200000000000002</v>
      </c>
      <c r="Q643" s="6">
        <v>0.76800000000000002</v>
      </c>
      <c r="R643" s="6">
        <v>0.77</v>
      </c>
      <c r="S643" s="6">
        <v>0.83599999999999997</v>
      </c>
      <c r="T643" s="6">
        <v>0.83699999999999997</v>
      </c>
      <c r="U643" s="6">
        <v>0.83599999999999997</v>
      </c>
      <c r="V643" s="6">
        <v>0.83699999999999997</v>
      </c>
      <c r="W643">
        <f t="shared" si="55"/>
        <v>-1.0000000000000009E-3</v>
      </c>
      <c r="X643" s="6" t="s">
        <v>86</v>
      </c>
      <c r="Y643" s="6" t="str">
        <f t="shared" si="53"/>
        <v>0.25</v>
      </c>
      <c r="Z643" t="str">
        <f t="shared" si="54"/>
        <v>swap</v>
      </c>
      <c r="AA643" t="s">
        <v>55</v>
      </c>
    </row>
    <row r="644" spans="1:27" x14ac:dyDescent="0.3">
      <c r="A644" s="6">
        <v>5</v>
      </c>
      <c r="B644" s="3" t="s">
        <v>11</v>
      </c>
      <c r="C644">
        <v>19</v>
      </c>
      <c r="D644" s="10">
        <f>VLOOKUP(C644,t_label_text!$B$2:$D$28,3,FALSE)</f>
        <v>545.29257200606298</v>
      </c>
      <c r="E644" s="3" t="str">
        <f>VLOOKUP(C644,t_label_text!$B$2:$C$28,2,FALSE)</f>
        <v>19: International Affairs and Foreign Aid</v>
      </c>
      <c r="F644">
        <v>0.89700000000000002</v>
      </c>
      <c r="G644">
        <v>0.88200000000000001</v>
      </c>
      <c r="H644">
        <v>0.88900000000000001</v>
      </c>
      <c r="I644">
        <v>6354</v>
      </c>
      <c r="J644">
        <v>0.90400000000000003</v>
      </c>
      <c r="K644">
        <v>0.875</v>
      </c>
      <c r="L644">
        <v>0.88900000000000001</v>
      </c>
      <c r="M644" s="3">
        <f t="shared" si="52"/>
        <v>-7.0000000000000062E-3</v>
      </c>
      <c r="N644" s="3">
        <f t="shared" si="52"/>
        <v>7.0000000000000062E-3</v>
      </c>
      <c r="O644" s="3">
        <f t="shared" si="52"/>
        <v>0</v>
      </c>
      <c r="P644" s="6">
        <v>0.77200000000000002</v>
      </c>
      <c r="Q644" s="6">
        <v>0.76800000000000002</v>
      </c>
      <c r="R644" s="6">
        <v>0.77</v>
      </c>
      <c r="S644" s="6">
        <v>0.83599999999999997</v>
      </c>
      <c r="T644" s="6">
        <v>0.83699999999999997</v>
      </c>
      <c r="U644" s="6">
        <v>0.83599999999999997</v>
      </c>
      <c r="V644" s="6">
        <v>0.83699999999999997</v>
      </c>
      <c r="W644">
        <f t="shared" si="55"/>
        <v>-1.0000000000000009E-3</v>
      </c>
      <c r="X644" s="6" t="s">
        <v>86</v>
      </c>
      <c r="Y644" s="6" t="str">
        <f t="shared" si="53"/>
        <v>0.25</v>
      </c>
      <c r="Z644" t="str">
        <f t="shared" si="54"/>
        <v>swap</v>
      </c>
      <c r="AA644" t="s">
        <v>55</v>
      </c>
    </row>
    <row r="645" spans="1:27" x14ac:dyDescent="0.3">
      <c r="A645" s="6">
        <v>5</v>
      </c>
      <c r="B645" s="3" t="s">
        <v>11</v>
      </c>
      <c r="C645">
        <v>20</v>
      </c>
      <c r="D645" s="10">
        <f>VLOOKUP(C645,t_label_text!$B$2:$D$28,3,FALSE)</f>
        <v>509.30111524163499</v>
      </c>
      <c r="E645" s="3" t="str">
        <f>VLOOKUP(C645,t_label_text!$B$2:$C$28,2,FALSE)</f>
        <v>20: Government Operations</v>
      </c>
      <c r="F645">
        <v>0.91</v>
      </c>
      <c r="G645">
        <v>0.90700000000000003</v>
      </c>
      <c r="H645">
        <v>0.90900000000000003</v>
      </c>
      <c r="I645">
        <v>3958</v>
      </c>
      <c r="J645">
        <v>0.91500000000000004</v>
      </c>
      <c r="K645">
        <v>0.90100000000000002</v>
      </c>
      <c r="L645">
        <v>0.90800000000000003</v>
      </c>
      <c r="M645" s="3">
        <f t="shared" ref="M645:O708" si="56">F645-J645</f>
        <v>-5.0000000000000044E-3</v>
      </c>
      <c r="N645" s="3">
        <f t="shared" si="56"/>
        <v>6.0000000000000053E-3</v>
      </c>
      <c r="O645" s="3">
        <f t="shared" si="56"/>
        <v>1.0000000000000009E-3</v>
      </c>
      <c r="P645" s="6">
        <v>0.77200000000000002</v>
      </c>
      <c r="Q645" s="6">
        <v>0.76800000000000002</v>
      </c>
      <c r="R645" s="6">
        <v>0.77</v>
      </c>
      <c r="S645" s="6">
        <v>0.83599999999999997</v>
      </c>
      <c r="T645" s="6">
        <v>0.83699999999999997</v>
      </c>
      <c r="U645" s="6">
        <v>0.83599999999999997</v>
      </c>
      <c r="V645" s="6">
        <v>0.83699999999999997</v>
      </c>
      <c r="W645">
        <f t="shared" si="55"/>
        <v>-1.0000000000000009E-3</v>
      </c>
      <c r="X645" s="6" t="s">
        <v>86</v>
      </c>
      <c r="Y645" s="6" t="str">
        <f t="shared" si="53"/>
        <v>0.25</v>
      </c>
      <c r="Z645" t="str">
        <f t="shared" si="54"/>
        <v>swap</v>
      </c>
      <c r="AA645" t="s">
        <v>55</v>
      </c>
    </row>
    <row r="646" spans="1:27" x14ac:dyDescent="0.3">
      <c r="A646" s="6">
        <v>5</v>
      </c>
      <c r="B646" s="3" t="s">
        <v>11</v>
      </c>
      <c r="C646">
        <v>21</v>
      </c>
      <c r="D646" s="10">
        <f>VLOOKUP(C646,t_label_text!$B$2:$D$28,3,FALSE)</f>
        <v>567.30909090908995</v>
      </c>
      <c r="E646" s="3" t="str">
        <f>VLOOKUP(C646,t_label_text!$B$2:$C$28,2,FALSE)</f>
        <v>21: Public Lands and Water Management</v>
      </c>
      <c r="F646">
        <v>0.57399999999999995</v>
      </c>
      <c r="G646">
        <v>0.60199999999999998</v>
      </c>
      <c r="H646">
        <v>0.58799999999999997</v>
      </c>
      <c r="I646">
        <v>269</v>
      </c>
      <c r="J646">
        <v>0.54200000000000004</v>
      </c>
      <c r="K646">
        <v>0.60199999999999998</v>
      </c>
      <c r="L646">
        <v>0.56999999999999995</v>
      </c>
      <c r="M646" s="3">
        <f t="shared" si="56"/>
        <v>3.1999999999999917E-2</v>
      </c>
      <c r="N646" s="3">
        <f t="shared" si="56"/>
        <v>0</v>
      </c>
      <c r="O646" s="3">
        <f t="shared" si="56"/>
        <v>1.8000000000000016E-2</v>
      </c>
      <c r="P646" s="6">
        <v>0.77200000000000002</v>
      </c>
      <c r="Q646" s="6">
        <v>0.76800000000000002</v>
      </c>
      <c r="R646" s="6">
        <v>0.77</v>
      </c>
      <c r="S646" s="6">
        <v>0.83599999999999997</v>
      </c>
      <c r="T646" s="6">
        <v>0.83699999999999997</v>
      </c>
      <c r="U646" s="6">
        <v>0.83599999999999997</v>
      </c>
      <c r="V646" s="6">
        <v>0.83699999999999997</v>
      </c>
      <c r="W646">
        <f t="shared" si="55"/>
        <v>-1.0000000000000009E-3</v>
      </c>
      <c r="X646" s="6" t="s">
        <v>86</v>
      </c>
      <c r="Y646" s="6" t="str">
        <f t="shared" si="53"/>
        <v>0.25</v>
      </c>
      <c r="Z646" t="str">
        <f t="shared" si="54"/>
        <v>swap</v>
      </c>
      <c r="AA646" t="s">
        <v>55</v>
      </c>
    </row>
    <row r="647" spans="1:27" x14ac:dyDescent="0.3">
      <c r="A647" s="6">
        <v>5</v>
      </c>
      <c r="B647" s="3" t="s">
        <v>11</v>
      </c>
      <c r="C647">
        <v>24</v>
      </c>
      <c r="D647" s="10">
        <f>VLOOKUP(C647,t_label_text!$B$2:$D$28,3,FALSE)</f>
        <v>394.93019197207599</v>
      </c>
      <c r="E647" s="3" t="str">
        <f>VLOOKUP(C647,t_label_text!$B$2:$C$28,2,FALSE)</f>
        <v>24: State and Local Government Administration</v>
      </c>
      <c r="F647">
        <v>0.8</v>
      </c>
      <c r="G647">
        <v>0.84899999999999998</v>
      </c>
      <c r="H647">
        <v>0.82399999999999995</v>
      </c>
      <c r="I647">
        <v>715</v>
      </c>
      <c r="J647">
        <v>0.83099999999999996</v>
      </c>
      <c r="K647">
        <v>0.83599999999999997</v>
      </c>
      <c r="L647">
        <v>0.83299999999999996</v>
      </c>
      <c r="M647" s="3">
        <f t="shared" si="56"/>
        <v>-3.0999999999999917E-2</v>
      </c>
      <c r="N647" s="3">
        <f t="shared" si="56"/>
        <v>1.3000000000000012E-2</v>
      </c>
      <c r="O647" s="3">
        <f t="shared" si="56"/>
        <v>-9.000000000000008E-3</v>
      </c>
      <c r="P647" s="6">
        <v>0.77200000000000002</v>
      </c>
      <c r="Q647" s="6">
        <v>0.76800000000000002</v>
      </c>
      <c r="R647" s="6">
        <v>0.77</v>
      </c>
      <c r="S647" s="6">
        <v>0.83599999999999997</v>
      </c>
      <c r="T647" s="6">
        <v>0.83699999999999997</v>
      </c>
      <c r="U647" s="6">
        <v>0.83599999999999997</v>
      </c>
      <c r="V647" s="6">
        <v>0.83699999999999997</v>
      </c>
      <c r="W647">
        <f t="shared" si="55"/>
        <v>-1.0000000000000009E-3</v>
      </c>
      <c r="X647" s="6" t="s">
        <v>86</v>
      </c>
      <c r="Y647" s="6" t="str">
        <f t="shared" ref="Y647:Y710" si="57">MID(X647, SEARCH("=", X647)+1, SEARCH("_", X647) - SEARCH("=", X647) -1)</f>
        <v>0.25</v>
      </c>
      <c r="Z647" t="str">
        <f t="shared" ref="Z647:Z710" si="58">_xlfn.TEXTAFTER(X647,"_")</f>
        <v>swap</v>
      </c>
      <c r="AA647" t="s">
        <v>55</v>
      </c>
    </row>
    <row r="648" spans="1:27" x14ac:dyDescent="0.3">
      <c r="A648" s="6">
        <v>5</v>
      </c>
      <c r="B648" s="3" t="s">
        <v>11</v>
      </c>
      <c r="C648">
        <v>26</v>
      </c>
      <c r="D648" s="10">
        <f>VLOOKUP(C648,t_label_text!$B$2:$D$28,3,FALSE)</f>
        <v>446.52713178294499</v>
      </c>
      <c r="E648" s="3" t="str">
        <f>VLOOKUP(C648,t_label_text!$B$2:$C$28,2,FALSE)</f>
        <v>26: Weather and Natural Disasters</v>
      </c>
      <c r="F648">
        <v>0.83599999999999997</v>
      </c>
      <c r="G648">
        <v>0.84499999999999997</v>
      </c>
      <c r="H648">
        <v>0.84</v>
      </c>
      <c r="I648">
        <v>573</v>
      </c>
      <c r="J648">
        <v>0.84</v>
      </c>
      <c r="K648">
        <v>0.84299999999999997</v>
      </c>
      <c r="L648">
        <v>0.84099999999999997</v>
      </c>
      <c r="M648" s="3">
        <f t="shared" si="56"/>
        <v>-4.0000000000000036E-3</v>
      </c>
      <c r="N648" s="3">
        <f t="shared" si="56"/>
        <v>2.0000000000000018E-3</v>
      </c>
      <c r="O648" s="3">
        <f t="shared" si="56"/>
        <v>-1.0000000000000009E-3</v>
      </c>
      <c r="P648" s="6">
        <v>0.77200000000000002</v>
      </c>
      <c r="Q648" s="6">
        <v>0.76800000000000002</v>
      </c>
      <c r="R648" s="6">
        <v>0.77</v>
      </c>
      <c r="S648" s="6">
        <v>0.83599999999999997</v>
      </c>
      <c r="T648" s="6">
        <v>0.83699999999999997</v>
      </c>
      <c r="U648" s="6">
        <v>0.83599999999999997</v>
      </c>
      <c r="V648" s="6">
        <v>0.83699999999999997</v>
      </c>
      <c r="W648">
        <f t="shared" si="55"/>
        <v>-1.0000000000000009E-3</v>
      </c>
      <c r="X648" s="6" t="s">
        <v>86</v>
      </c>
      <c r="Y648" s="6" t="str">
        <f t="shared" si="57"/>
        <v>0.25</v>
      </c>
      <c r="Z648" t="str">
        <f t="shared" si="58"/>
        <v>swap</v>
      </c>
      <c r="AA648" t="s">
        <v>55</v>
      </c>
    </row>
    <row r="649" spans="1:27" x14ac:dyDescent="0.3">
      <c r="A649" s="6">
        <v>5</v>
      </c>
      <c r="B649" s="3" t="s">
        <v>11</v>
      </c>
      <c r="C649">
        <v>27</v>
      </c>
      <c r="D649" s="10">
        <f>VLOOKUP(C649,t_label_text!$B$2:$D$28,3,FALSE)</f>
        <v>438.84785435630602</v>
      </c>
      <c r="E649" s="3" t="str">
        <f>VLOOKUP(C649,t_label_text!$B$2:$C$28,2,FALSE)</f>
        <v>27: Fires</v>
      </c>
      <c r="F649">
        <v>0.72199999999999998</v>
      </c>
      <c r="G649">
        <v>0.70499999999999996</v>
      </c>
      <c r="H649">
        <v>0.71399999999999997</v>
      </c>
      <c r="I649">
        <v>129</v>
      </c>
      <c r="J649">
        <v>0.74399999999999999</v>
      </c>
      <c r="K649">
        <v>0.69799999999999995</v>
      </c>
      <c r="L649">
        <v>0.72</v>
      </c>
      <c r="M649" s="3">
        <f t="shared" si="56"/>
        <v>-2.200000000000002E-2</v>
      </c>
      <c r="N649" s="3">
        <f t="shared" si="56"/>
        <v>7.0000000000000062E-3</v>
      </c>
      <c r="O649" s="3">
        <f t="shared" si="56"/>
        <v>-6.0000000000000053E-3</v>
      </c>
      <c r="P649" s="6">
        <v>0.77200000000000002</v>
      </c>
      <c r="Q649" s="6">
        <v>0.76800000000000002</v>
      </c>
      <c r="R649" s="6">
        <v>0.77</v>
      </c>
      <c r="S649" s="6">
        <v>0.83599999999999997</v>
      </c>
      <c r="T649" s="6">
        <v>0.83699999999999997</v>
      </c>
      <c r="U649" s="6">
        <v>0.83599999999999997</v>
      </c>
      <c r="V649" s="6">
        <v>0.83699999999999997</v>
      </c>
      <c r="W649">
        <f t="shared" si="55"/>
        <v>-1.0000000000000009E-3</v>
      </c>
      <c r="X649" s="6" t="s">
        <v>86</v>
      </c>
      <c r="Y649" s="6" t="str">
        <f t="shared" si="57"/>
        <v>0.25</v>
      </c>
      <c r="Z649" t="str">
        <f t="shared" si="58"/>
        <v>swap</v>
      </c>
      <c r="AA649" t="s">
        <v>55</v>
      </c>
    </row>
    <row r="650" spans="1:27" x14ac:dyDescent="0.3">
      <c r="A650" s="6">
        <v>5</v>
      </c>
      <c r="B650" s="3" t="s">
        <v>11</v>
      </c>
      <c r="C650">
        <v>28</v>
      </c>
      <c r="D650" s="10">
        <f>VLOOKUP(C650,t_label_text!$B$2:$D$28,3,FALSE)</f>
        <v>344.85467399842798</v>
      </c>
      <c r="E650" s="3" t="str">
        <f>VLOOKUP(C650,t_label_text!$B$2:$C$28,2,FALSE)</f>
        <v>28: Arts and Entertainment</v>
      </c>
      <c r="F650">
        <v>0.73299999999999998</v>
      </c>
      <c r="G650">
        <v>0.69399999999999995</v>
      </c>
      <c r="H650">
        <v>0.71299999999999997</v>
      </c>
      <c r="I650">
        <v>769</v>
      </c>
      <c r="J650">
        <v>0.72499999999999998</v>
      </c>
      <c r="K650">
        <v>0.72399999999999998</v>
      </c>
      <c r="L650">
        <v>0.72499999999999998</v>
      </c>
      <c r="M650" s="3">
        <f t="shared" si="56"/>
        <v>8.0000000000000071E-3</v>
      </c>
      <c r="N650" s="3">
        <f t="shared" si="56"/>
        <v>-3.0000000000000027E-2</v>
      </c>
      <c r="O650" s="3">
        <f t="shared" si="56"/>
        <v>-1.2000000000000011E-2</v>
      </c>
      <c r="P650" s="6">
        <v>0.77200000000000002</v>
      </c>
      <c r="Q650" s="6">
        <v>0.76800000000000002</v>
      </c>
      <c r="R650" s="6">
        <v>0.77</v>
      </c>
      <c r="S650" s="6">
        <v>0.83599999999999997</v>
      </c>
      <c r="T650" s="6">
        <v>0.83699999999999997</v>
      </c>
      <c r="U650" s="6">
        <v>0.83599999999999997</v>
      </c>
      <c r="V650" s="6">
        <v>0.83699999999999997</v>
      </c>
      <c r="W650">
        <f t="shared" si="55"/>
        <v>-1.0000000000000009E-3</v>
      </c>
      <c r="X650" s="6" t="s">
        <v>86</v>
      </c>
      <c r="Y650" s="6" t="str">
        <f t="shared" si="57"/>
        <v>0.25</v>
      </c>
      <c r="Z650" t="str">
        <f t="shared" si="58"/>
        <v>swap</v>
      </c>
      <c r="AA650" t="s">
        <v>55</v>
      </c>
    </row>
    <row r="651" spans="1:27" x14ac:dyDescent="0.3">
      <c r="A651" s="6">
        <v>5</v>
      </c>
      <c r="B651" s="3" t="s">
        <v>11</v>
      </c>
      <c r="C651">
        <v>29</v>
      </c>
      <c r="D651" s="10">
        <f>VLOOKUP(C651,t_label_text!$B$2:$D$28,3,FALSE)</f>
        <v>493.52985074626798</v>
      </c>
      <c r="E651" s="3" t="str">
        <f>VLOOKUP(C651,t_label_text!$B$2:$C$28,2,FALSE)</f>
        <v>29: Sports and Recreation</v>
      </c>
      <c r="F651">
        <v>0.91400000000000003</v>
      </c>
      <c r="G651">
        <v>0.93100000000000005</v>
      </c>
      <c r="H651">
        <v>0.92300000000000004</v>
      </c>
      <c r="I651">
        <v>1273</v>
      </c>
      <c r="J651">
        <v>0.92</v>
      </c>
      <c r="K651">
        <v>0.93500000000000005</v>
      </c>
      <c r="L651">
        <v>0.92800000000000005</v>
      </c>
      <c r="M651" s="3">
        <f t="shared" si="56"/>
        <v>-6.0000000000000053E-3</v>
      </c>
      <c r="N651" s="3">
        <f t="shared" si="56"/>
        <v>-4.0000000000000036E-3</v>
      </c>
      <c r="O651" s="3">
        <f t="shared" si="56"/>
        <v>-5.0000000000000044E-3</v>
      </c>
      <c r="P651" s="6">
        <v>0.77200000000000002</v>
      </c>
      <c r="Q651" s="6">
        <v>0.76800000000000002</v>
      </c>
      <c r="R651" s="6">
        <v>0.77</v>
      </c>
      <c r="S651" s="6">
        <v>0.83599999999999997</v>
      </c>
      <c r="T651" s="6">
        <v>0.83699999999999997</v>
      </c>
      <c r="U651" s="6">
        <v>0.83599999999999997</v>
      </c>
      <c r="V651" s="6">
        <v>0.83699999999999997</v>
      </c>
      <c r="W651">
        <f t="shared" si="55"/>
        <v>-1.0000000000000009E-3</v>
      </c>
      <c r="X651" s="6" t="s">
        <v>86</v>
      </c>
      <c r="Y651" s="6" t="str">
        <f t="shared" si="57"/>
        <v>0.25</v>
      </c>
      <c r="Z651" t="str">
        <f t="shared" si="58"/>
        <v>swap</v>
      </c>
      <c r="AA651" t="s">
        <v>55</v>
      </c>
    </row>
    <row r="652" spans="1:27" x14ac:dyDescent="0.3">
      <c r="A652" s="6">
        <v>5</v>
      </c>
      <c r="B652" s="3" t="s">
        <v>11</v>
      </c>
      <c r="C652">
        <v>30</v>
      </c>
      <c r="D652" s="10">
        <f>VLOOKUP(C652,t_label_text!$B$2:$D$28,3,FALSE)</f>
        <v>503.80547112462</v>
      </c>
      <c r="E652" s="3" t="str">
        <f>VLOOKUP(C652,t_label_text!$B$2:$C$28,2,FALSE)</f>
        <v>30: Death Notices</v>
      </c>
      <c r="F652">
        <v>0.83</v>
      </c>
      <c r="G652">
        <v>0.80200000000000005</v>
      </c>
      <c r="H652">
        <v>0.81599999999999995</v>
      </c>
      <c r="I652">
        <v>268</v>
      </c>
      <c r="J652">
        <v>0.84099999999999997</v>
      </c>
      <c r="K652">
        <v>0.85099999999999998</v>
      </c>
      <c r="L652">
        <v>0.84599999999999997</v>
      </c>
      <c r="M652" s="3">
        <f t="shared" si="56"/>
        <v>-1.100000000000001E-2</v>
      </c>
      <c r="N652" s="3">
        <f t="shared" si="56"/>
        <v>-4.8999999999999932E-2</v>
      </c>
      <c r="O652" s="3">
        <f t="shared" si="56"/>
        <v>-3.0000000000000027E-2</v>
      </c>
      <c r="P652" s="6">
        <v>0.77200000000000002</v>
      </c>
      <c r="Q652" s="6">
        <v>0.76800000000000002</v>
      </c>
      <c r="R652" s="6">
        <v>0.77</v>
      </c>
      <c r="S652" s="6">
        <v>0.83599999999999997</v>
      </c>
      <c r="T652" s="6">
        <v>0.83699999999999997</v>
      </c>
      <c r="U652" s="6">
        <v>0.83599999999999997</v>
      </c>
      <c r="V652" s="6">
        <v>0.83699999999999997</v>
      </c>
      <c r="W652">
        <f t="shared" si="55"/>
        <v>-1.0000000000000009E-3</v>
      </c>
      <c r="X652" s="6" t="s">
        <v>86</v>
      </c>
      <c r="Y652" s="6" t="str">
        <f t="shared" si="57"/>
        <v>0.25</v>
      </c>
      <c r="Z652" t="str">
        <f t="shared" si="58"/>
        <v>swap</v>
      </c>
      <c r="AA652" t="s">
        <v>55</v>
      </c>
    </row>
    <row r="653" spans="1:27" x14ac:dyDescent="0.3">
      <c r="A653" s="6">
        <v>5</v>
      </c>
      <c r="B653" s="3" t="s">
        <v>11</v>
      </c>
      <c r="C653">
        <v>31</v>
      </c>
      <c r="D653" s="10">
        <f>VLOOKUP(C653,t_label_text!$B$2:$D$28,3,FALSE)</f>
        <v>399.79069767441803</v>
      </c>
      <c r="E653" s="3" t="str">
        <f>VLOOKUP(C653,t_label_text!$B$2:$C$28,2,FALSE)</f>
        <v>31: Churches and Religion</v>
      </c>
      <c r="F653">
        <v>0.73499999999999999</v>
      </c>
      <c r="G653">
        <v>0.70799999999999996</v>
      </c>
      <c r="H653">
        <v>0.72099999999999997</v>
      </c>
      <c r="I653">
        <v>329</v>
      </c>
      <c r="J653">
        <v>0.73899999999999999</v>
      </c>
      <c r="K653">
        <v>0.73299999999999998</v>
      </c>
      <c r="L653">
        <v>0.73599999999999999</v>
      </c>
      <c r="M653" s="3">
        <f t="shared" si="56"/>
        <v>-4.0000000000000036E-3</v>
      </c>
      <c r="N653" s="3">
        <f t="shared" si="56"/>
        <v>-2.5000000000000022E-2</v>
      </c>
      <c r="O653" s="3">
        <f t="shared" si="56"/>
        <v>-1.5000000000000013E-2</v>
      </c>
      <c r="P653" s="6">
        <v>0.77200000000000002</v>
      </c>
      <c r="Q653" s="6">
        <v>0.76800000000000002</v>
      </c>
      <c r="R653" s="6">
        <v>0.77</v>
      </c>
      <c r="S653" s="6">
        <v>0.83599999999999997</v>
      </c>
      <c r="T653" s="6">
        <v>0.83699999999999997</v>
      </c>
      <c r="U653" s="6">
        <v>0.83599999999999997</v>
      </c>
      <c r="V653" s="6">
        <v>0.83699999999999997</v>
      </c>
      <c r="W653">
        <f t="shared" si="55"/>
        <v>-1.0000000000000009E-3</v>
      </c>
      <c r="X653" s="6" t="s">
        <v>86</v>
      </c>
      <c r="Y653" s="6" t="str">
        <f t="shared" si="57"/>
        <v>0.25</v>
      </c>
      <c r="Z653" t="str">
        <f t="shared" si="58"/>
        <v>swap</v>
      </c>
      <c r="AA653" t="s">
        <v>55</v>
      </c>
    </row>
    <row r="654" spans="1:27" x14ac:dyDescent="0.3">
      <c r="A654" s="6">
        <v>6</v>
      </c>
      <c r="B654" s="3" t="s">
        <v>11</v>
      </c>
      <c r="C654" s="6">
        <v>0</v>
      </c>
      <c r="D654" s="10">
        <f>VLOOKUP(C654,t_label_text!$B$2:$D$28,3,FALSE)</f>
        <v>538.511410788381</v>
      </c>
      <c r="E654" s="3" t="str">
        <f>VLOOKUP(C654,t_label_text!$B$2:$C$28,2,FALSE)</f>
        <v>0: Other, Miscellaneous, and Human Interest</v>
      </c>
      <c r="F654" s="6">
        <v>0.33</v>
      </c>
      <c r="G654" s="6">
        <v>0.221</v>
      </c>
      <c r="H654" s="6">
        <v>0.26500000000000001</v>
      </c>
      <c r="I654" s="6">
        <v>172</v>
      </c>
      <c r="J654" s="6">
        <v>0.32700000000000001</v>
      </c>
      <c r="K654" s="6">
        <v>0.27900000000000003</v>
      </c>
      <c r="L654" s="6">
        <v>0.30099999999999999</v>
      </c>
      <c r="M654" s="3">
        <f t="shared" si="56"/>
        <v>3.0000000000000027E-3</v>
      </c>
      <c r="N654" s="3">
        <f t="shared" si="56"/>
        <v>-5.8000000000000024E-2</v>
      </c>
      <c r="O654" s="3">
        <f t="shared" si="56"/>
        <v>-3.5999999999999976E-2</v>
      </c>
      <c r="P654" s="6">
        <v>0.77100000000000002</v>
      </c>
      <c r="Q654" s="6">
        <v>0.76300000000000001</v>
      </c>
      <c r="R654" s="6">
        <v>0.76600000000000001</v>
      </c>
      <c r="S654" s="6">
        <v>0.83299999999999996</v>
      </c>
      <c r="T654" s="6">
        <v>0.83499999999999996</v>
      </c>
      <c r="U654" s="6">
        <v>0.83399999999999996</v>
      </c>
      <c r="V654" s="6">
        <v>0.83499999999999996</v>
      </c>
      <c r="W654">
        <f t="shared" si="55"/>
        <v>-3.0000000000000027E-3</v>
      </c>
      <c r="X654" s="6" t="s">
        <v>61</v>
      </c>
      <c r="Y654" s="6" t="str">
        <f t="shared" si="57"/>
        <v>0.3</v>
      </c>
      <c r="Z654" t="str">
        <f t="shared" si="58"/>
        <v>swap</v>
      </c>
      <c r="AA654" t="s">
        <v>55</v>
      </c>
    </row>
    <row r="655" spans="1:27" x14ac:dyDescent="0.3">
      <c r="A655" s="6">
        <v>6</v>
      </c>
      <c r="B655" s="3" t="s">
        <v>11</v>
      </c>
      <c r="C655">
        <v>1</v>
      </c>
      <c r="D655" s="10">
        <f>VLOOKUP(C655,t_label_text!$B$2:$D$28,3,FALSE)</f>
        <v>567.49343544857697</v>
      </c>
      <c r="E655" s="3" t="str">
        <f>VLOOKUP(C655,t_label_text!$B$2:$C$28,2,FALSE)</f>
        <v>1: Macroeconomics</v>
      </c>
      <c r="F655">
        <v>0.84499999999999997</v>
      </c>
      <c r="G655">
        <v>0.83599999999999997</v>
      </c>
      <c r="H655">
        <v>0.84</v>
      </c>
      <c r="I655">
        <v>964</v>
      </c>
      <c r="J655">
        <v>0.84299999999999997</v>
      </c>
      <c r="K655">
        <v>0.84299999999999997</v>
      </c>
      <c r="L655">
        <v>0.84299999999999997</v>
      </c>
      <c r="M655" s="3">
        <f t="shared" si="56"/>
        <v>2.0000000000000018E-3</v>
      </c>
      <c r="N655" s="3">
        <f t="shared" si="56"/>
        <v>-7.0000000000000062E-3</v>
      </c>
      <c r="O655" s="3">
        <f t="shared" si="56"/>
        <v>-3.0000000000000027E-3</v>
      </c>
      <c r="P655" s="6">
        <v>0.77100000000000002</v>
      </c>
      <c r="Q655" s="6">
        <v>0.76300000000000001</v>
      </c>
      <c r="R655" s="6">
        <v>0.76600000000000001</v>
      </c>
      <c r="S655" s="6">
        <v>0.83299999999999996</v>
      </c>
      <c r="T655" s="6">
        <v>0.83499999999999996</v>
      </c>
      <c r="U655" s="6">
        <v>0.83399999999999996</v>
      </c>
      <c r="V655" s="6">
        <v>0.83499999999999996</v>
      </c>
      <c r="W655">
        <f t="shared" si="55"/>
        <v>-3.0000000000000027E-3</v>
      </c>
      <c r="X655" s="6" t="s">
        <v>61</v>
      </c>
      <c r="Y655" s="6" t="str">
        <f t="shared" si="57"/>
        <v>0.3</v>
      </c>
      <c r="Z655" t="str">
        <f t="shared" si="58"/>
        <v>swap</v>
      </c>
      <c r="AA655" t="s">
        <v>55</v>
      </c>
    </row>
    <row r="656" spans="1:27" x14ac:dyDescent="0.3">
      <c r="A656" s="6">
        <v>6</v>
      </c>
      <c r="B656" s="3" t="s">
        <v>11</v>
      </c>
      <c r="C656">
        <v>2</v>
      </c>
      <c r="D656" s="10">
        <f>VLOOKUP(C656,t_label_text!$B$2:$D$28,3,FALSE)</f>
        <v>576.32740411339603</v>
      </c>
      <c r="E656" s="3" t="str">
        <f>VLOOKUP(C656,t_label_text!$B$2:$C$28,2,FALSE)</f>
        <v>2: Civil Rights, Minority Issues, and Civil Liberties</v>
      </c>
      <c r="F656">
        <v>0.69599999999999995</v>
      </c>
      <c r="G656">
        <v>0.7</v>
      </c>
      <c r="H656">
        <v>0.69799999999999995</v>
      </c>
      <c r="I656">
        <v>914</v>
      </c>
      <c r="J656">
        <v>0.73899999999999999</v>
      </c>
      <c r="K656">
        <v>0.72199999999999998</v>
      </c>
      <c r="L656">
        <v>0.73</v>
      </c>
      <c r="M656" s="3">
        <f t="shared" si="56"/>
        <v>-4.3000000000000038E-2</v>
      </c>
      <c r="N656" s="3">
        <f t="shared" si="56"/>
        <v>-2.200000000000002E-2</v>
      </c>
      <c r="O656" s="3">
        <f t="shared" si="56"/>
        <v>-3.2000000000000028E-2</v>
      </c>
      <c r="P656" s="6">
        <v>0.77100000000000002</v>
      </c>
      <c r="Q656" s="6">
        <v>0.76300000000000001</v>
      </c>
      <c r="R656" s="6">
        <v>0.76600000000000001</v>
      </c>
      <c r="S656" s="6">
        <v>0.83299999999999996</v>
      </c>
      <c r="T656" s="6">
        <v>0.83499999999999996</v>
      </c>
      <c r="U656" s="6">
        <v>0.83399999999999996</v>
      </c>
      <c r="V656" s="6">
        <v>0.83499999999999996</v>
      </c>
      <c r="W656">
        <f t="shared" si="55"/>
        <v>-3.0000000000000027E-3</v>
      </c>
      <c r="X656" s="6" t="s">
        <v>61</v>
      </c>
      <c r="Y656" s="6" t="str">
        <f t="shared" si="57"/>
        <v>0.3</v>
      </c>
      <c r="Z656" t="str">
        <f t="shared" si="58"/>
        <v>swap</v>
      </c>
      <c r="AA656" t="s">
        <v>55</v>
      </c>
    </row>
    <row r="657" spans="1:27" x14ac:dyDescent="0.3">
      <c r="A657" s="6">
        <v>6</v>
      </c>
      <c r="B657" s="3" t="s">
        <v>11</v>
      </c>
      <c r="C657">
        <v>3</v>
      </c>
      <c r="D657" s="10">
        <f>VLOOKUP(C657,t_label_text!$B$2:$D$28,3,FALSE)</f>
        <v>578.27380952380895</v>
      </c>
      <c r="E657" s="3" t="str">
        <f>VLOOKUP(C657,t_label_text!$B$2:$C$28,2,FALSE)</f>
        <v>3: Health</v>
      </c>
      <c r="F657">
        <v>0.88700000000000001</v>
      </c>
      <c r="G657">
        <v>0.872</v>
      </c>
      <c r="H657">
        <v>0.879</v>
      </c>
      <c r="I657">
        <v>1799</v>
      </c>
      <c r="J657">
        <v>0.88600000000000001</v>
      </c>
      <c r="K657">
        <v>0.873</v>
      </c>
      <c r="L657">
        <v>0.879</v>
      </c>
      <c r="M657" s="3">
        <f t="shared" si="56"/>
        <v>1.0000000000000009E-3</v>
      </c>
      <c r="N657" s="3">
        <f t="shared" si="56"/>
        <v>-1.0000000000000009E-3</v>
      </c>
      <c r="O657" s="3">
        <f t="shared" si="56"/>
        <v>0</v>
      </c>
      <c r="P657" s="6">
        <v>0.77100000000000002</v>
      </c>
      <c r="Q657" s="6">
        <v>0.76300000000000001</v>
      </c>
      <c r="R657" s="6">
        <v>0.76600000000000001</v>
      </c>
      <c r="S657" s="6">
        <v>0.83299999999999996</v>
      </c>
      <c r="T657" s="6">
        <v>0.83499999999999996</v>
      </c>
      <c r="U657" s="6">
        <v>0.83399999999999996</v>
      </c>
      <c r="V657" s="6">
        <v>0.83499999999999996</v>
      </c>
      <c r="W657">
        <f t="shared" si="55"/>
        <v>-3.0000000000000027E-3</v>
      </c>
      <c r="X657" s="6" t="s">
        <v>61</v>
      </c>
      <c r="Y657" s="6" t="str">
        <f t="shared" si="57"/>
        <v>0.3</v>
      </c>
      <c r="Z657" t="str">
        <f t="shared" si="58"/>
        <v>swap</v>
      </c>
      <c r="AA657" t="s">
        <v>55</v>
      </c>
    </row>
    <row r="658" spans="1:27" x14ac:dyDescent="0.3">
      <c r="A658" s="6">
        <v>6</v>
      </c>
      <c r="B658" s="3" t="s">
        <v>11</v>
      </c>
      <c r="C658">
        <v>4</v>
      </c>
      <c r="D658" s="10">
        <f>VLOOKUP(C658,t_label_text!$B$2:$D$28,3,FALSE)</f>
        <v>570.42590120160196</v>
      </c>
      <c r="E658" s="3" t="str">
        <f>VLOOKUP(C658,t_label_text!$B$2:$C$28,2,FALSE)</f>
        <v>4: Agriculture</v>
      </c>
      <c r="F658">
        <v>0.72299999999999998</v>
      </c>
      <c r="G658">
        <v>0.83899999999999997</v>
      </c>
      <c r="H658">
        <v>0.77700000000000002</v>
      </c>
      <c r="I658">
        <v>168</v>
      </c>
      <c r="J658">
        <v>0.80600000000000005</v>
      </c>
      <c r="K658">
        <v>0.81499999999999995</v>
      </c>
      <c r="L658">
        <v>0.81100000000000005</v>
      </c>
      <c r="M658" s="3">
        <f t="shared" si="56"/>
        <v>-8.3000000000000074E-2</v>
      </c>
      <c r="N658" s="3">
        <f t="shared" si="56"/>
        <v>2.4000000000000021E-2</v>
      </c>
      <c r="O658" s="3">
        <f t="shared" si="56"/>
        <v>-3.400000000000003E-2</v>
      </c>
      <c r="P658" s="6">
        <v>0.77100000000000002</v>
      </c>
      <c r="Q658" s="6">
        <v>0.76300000000000001</v>
      </c>
      <c r="R658" s="6">
        <v>0.76600000000000001</v>
      </c>
      <c r="S658" s="6">
        <v>0.83299999999999996</v>
      </c>
      <c r="T658" s="6">
        <v>0.83499999999999996</v>
      </c>
      <c r="U658" s="6">
        <v>0.83399999999999996</v>
      </c>
      <c r="V658" s="6">
        <v>0.83499999999999996</v>
      </c>
      <c r="W658">
        <f t="shared" si="55"/>
        <v>-3.0000000000000027E-3</v>
      </c>
      <c r="X658" s="6" t="s">
        <v>61</v>
      </c>
      <c r="Y658" s="6" t="str">
        <f t="shared" si="57"/>
        <v>0.3</v>
      </c>
      <c r="Z658" t="str">
        <f t="shared" si="58"/>
        <v>swap</v>
      </c>
      <c r="AA658" t="s">
        <v>55</v>
      </c>
    </row>
    <row r="659" spans="1:27" x14ac:dyDescent="0.3">
      <c r="A659" s="6">
        <v>6</v>
      </c>
      <c r="B659" s="3" t="s">
        <v>11</v>
      </c>
      <c r="C659">
        <v>5</v>
      </c>
      <c r="D659" s="10">
        <f>VLOOKUP(C659,t_label_text!$B$2:$D$28,3,FALSE)</f>
        <v>574.38925438596402</v>
      </c>
      <c r="E659" s="3" t="str">
        <f>VLOOKUP(C659,t_label_text!$B$2:$C$28,2,FALSE)</f>
        <v>5: Labor and Employment</v>
      </c>
      <c r="F659">
        <v>0.73899999999999999</v>
      </c>
      <c r="G659">
        <v>0.76400000000000001</v>
      </c>
      <c r="H659">
        <v>0.751</v>
      </c>
      <c r="I659">
        <v>749</v>
      </c>
      <c r="J659">
        <v>0.71699999999999997</v>
      </c>
      <c r="K659">
        <v>0.78900000000000003</v>
      </c>
      <c r="L659">
        <v>0.751</v>
      </c>
      <c r="M659" s="3">
        <f t="shared" si="56"/>
        <v>2.200000000000002E-2</v>
      </c>
      <c r="N659" s="3">
        <f t="shared" si="56"/>
        <v>-2.5000000000000022E-2</v>
      </c>
      <c r="O659" s="3">
        <f t="shared" si="56"/>
        <v>0</v>
      </c>
      <c r="P659" s="6">
        <v>0.77100000000000002</v>
      </c>
      <c r="Q659" s="6">
        <v>0.76300000000000001</v>
      </c>
      <c r="R659" s="6">
        <v>0.76600000000000001</v>
      </c>
      <c r="S659" s="6">
        <v>0.83299999999999996</v>
      </c>
      <c r="T659" s="6">
        <v>0.83499999999999996</v>
      </c>
      <c r="U659" s="6">
        <v>0.83399999999999996</v>
      </c>
      <c r="V659" s="6">
        <v>0.83499999999999996</v>
      </c>
      <c r="W659">
        <f t="shared" si="55"/>
        <v>-3.0000000000000027E-3</v>
      </c>
      <c r="X659" s="6" t="s">
        <v>61</v>
      </c>
      <c r="Y659" s="6" t="str">
        <f t="shared" si="57"/>
        <v>0.3</v>
      </c>
      <c r="Z659" t="str">
        <f t="shared" si="58"/>
        <v>swap</v>
      </c>
      <c r="AA659" t="s">
        <v>55</v>
      </c>
    </row>
    <row r="660" spans="1:27" x14ac:dyDescent="0.3">
      <c r="A660" s="6">
        <v>6</v>
      </c>
      <c r="B660" s="3" t="s">
        <v>11</v>
      </c>
      <c r="C660">
        <v>6</v>
      </c>
      <c r="D660" s="10">
        <f>VLOOKUP(C660,t_label_text!$B$2:$D$28,3,FALSE)</f>
        <v>564.70056497175096</v>
      </c>
      <c r="E660" s="3" t="str">
        <f>VLOOKUP(C660,t_label_text!$B$2:$C$28,2,FALSE)</f>
        <v>6: Education</v>
      </c>
      <c r="F660">
        <v>0.88</v>
      </c>
      <c r="G660">
        <v>0.89100000000000001</v>
      </c>
      <c r="H660">
        <v>0.88600000000000001</v>
      </c>
      <c r="I660">
        <v>912</v>
      </c>
      <c r="J660">
        <v>0.878</v>
      </c>
      <c r="K660">
        <v>0.90800000000000003</v>
      </c>
      <c r="L660">
        <v>0.89300000000000002</v>
      </c>
      <c r="M660" s="3">
        <f t="shared" si="56"/>
        <v>2.0000000000000018E-3</v>
      </c>
      <c r="N660" s="3">
        <f t="shared" si="56"/>
        <v>-1.7000000000000015E-2</v>
      </c>
      <c r="O660" s="3">
        <f t="shared" si="56"/>
        <v>-7.0000000000000062E-3</v>
      </c>
      <c r="P660" s="6">
        <v>0.77100000000000002</v>
      </c>
      <c r="Q660" s="6">
        <v>0.76300000000000001</v>
      </c>
      <c r="R660" s="6">
        <v>0.76600000000000001</v>
      </c>
      <c r="S660" s="6">
        <v>0.83299999999999996</v>
      </c>
      <c r="T660" s="6">
        <v>0.83499999999999996</v>
      </c>
      <c r="U660" s="6">
        <v>0.83399999999999996</v>
      </c>
      <c r="V660" s="6">
        <v>0.83499999999999996</v>
      </c>
      <c r="W660">
        <f t="shared" si="55"/>
        <v>-3.0000000000000027E-3</v>
      </c>
      <c r="X660" s="6" t="s">
        <v>61</v>
      </c>
      <c r="Y660" s="6" t="str">
        <f t="shared" si="57"/>
        <v>0.3</v>
      </c>
      <c r="Z660" t="str">
        <f t="shared" si="58"/>
        <v>swap</v>
      </c>
      <c r="AA660" t="s">
        <v>55</v>
      </c>
    </row>
    <row r="661" spans="1:27" x14ac:dyDescent="0.3">
      <c r="A661" s="6">
        <v>6</v>
      </c>
      <c r="B661" s="3" t="s">
        <v>11</v>
      </c>
      <c r="C661">
        <v>7</v>
      </c>
      <c r="D661" s="10">
        <f>VLOOKUP(C661,t_label_text!$B$2:$D$28,3,FALSE)</f>
        <v>565.923076923076</v>
      </c>
      <c r="E661" s="3" t="str">
        <f>VLOOKUP(C661,t_label_text!$B$2:$C$28,2,FALSE)</f>
        <v>7: Environment</v>
      </c>
      <c r="F661">
        <v>0.74399999999999999</v>
      </c>
      <c r="G661">
        <v>0.74</v>
      </c>
      <c r="H661">
        <v>0.74199999999999999</v>
      </c>
      <c r="I661">
        <v>354</v>
      </c>
      <c r="J661">
        <v>0.75</v>
      </c>
      <c r="K661">
        <v>0.746</v>
      </c>
      <c r="L661">
        <v>0.748</v>
      </c>
      <c r="M661" s="3">
        <f t="shared" si="56"/>
        <v>-6.0000000000000053E-3</v>
      </c>
      <c r="N661" s="3">
        <f t="shared" si="56"/>
        <v>-6.0000000000000053E-3</v>
      </c>
      <c r="O661" s="3">
        <f t="shared" si="56"/>
        <v>-6.0000000000000053E-3</v>
      </c>
      <c r="P661" s="6">
        <v>0.77100000000000002</v>
      </c>
      <c r="Q661" s="6">
        <v>0.76300000000000001</v>
      </c>
      <c r="R661" s="6">
        <v>0.76600000000000001</v>
      </c>
      <c r="S661" s="6">
        <v>0.83299999999999996</v>
      </c>
      <c r="T661" s="6">
        <v>0.83499999999999996</v>
      </c>
      <c r="U661" s="6">
        <v>0.83399999999999996</v>
      </c>
      <c r="V661" s="6">
        <v>0.83499999999999996</v>
      </c>
      <c r="W661">
        <f t="shared" si="55"/>
        <v>-3.0000000000000027E-3</v>
      </c>
      <c r="X661" s="6" t="s">
        <v>61</v>
      </c>
      <c r="Y661" s="6" t="str">
        <f t="shared" si="57"/>
        <v>0.3</v>
      </c>
      <c r="Z661" t="str">
        <f t="shared" si="58"/>
        <v>swap</v>
      </c>
      <c r="AA661" t="s">
        <v>55</v>
      </c>
    </row>
    <row r="662" spans="1:27" x14ac:dyDescent="0.3">
      <c r="A662" s="6">
        <v>6</v>
      </c>
      <c r="B662" s="3" t="s">
        <v>11</v>
      </c>
      <c r="C662">
        <v>8</v>
      </c>
      <c r="D662" s="10">
        <f>VLOOKUP(C662,t_label_text!$B$2:$D$28,3,FALSE)</f>
        <v>543.63973063973003</v>
      </c>
      <c r="E662" s="3" t="str">
        <f>VLOOKUP(C662,t_label_text!$B$2:$C$28,2,FALSE)</f>
        <v>8: Energy</v>
      </c>
      <c r="F662">
        <v>0.84</v>
      </c>
      <c r="G662">
        <v>0.876</v>
      </c>
      <c r="H662">
        <v>0.85799999999999998</v>
      </c>
      <c r="I662">
        <v>299</v>
      </c>
      <c r="J662">
        <v>0.85199999999999998</v>
      </c>
      <c r="K662">
        <v>0.84599999999999997</v>
      </c>
      <c r="L662">
        <v>0.84899999999999998</v>
      </c>
      <c r="M662" s="3">
        <f t="shared" si="56"/>
        <v>-1.2000000000000011E-2</v>
      </c>
      <c r="N662" s="3">
        <f t="shared" si="56"/>
        <v>3.0000000000000027E-2</v>
      </c>
      <c r="O662" s="3">
        <f t="shared" si="56"/>
        <v>9.000000000000008E-3</v>
      </c>
      <c r="P662" s="6">
        <v>0.77100000000000002</v>
      </c>
      <c r="Q662" s="6">
        <v>0.76300000000000001</v>
      </c>
      <c r="R662" s="6">
        <v>0.76600000000000001</v>
      </c>
      <c r="S662" s="6">
        <v>0.83299999999999996</v>
      </c>
      <c r="T662" s="6">
        <v>0.83499999999999996</v>
      </c>
      <c r="U662" s="6">
        <v>0.83399999999999996</v>
      </c>
      <c r="V662" s="6">
        <v>0.83499999999999996</v>
      </c>
      <c r="W662">
        <f t="shared" si="55"/>
        <v>-3.0000000000000027E-3</v>
      </c>
      <c r="X662" s="6" t="s">
        <v>61</v>
      </c>
      <c r="Y662" s="6" t="str">
        <f t="shared" si="57"/>
        <v>0.3</v>
      </c>
      <c r="Z662" t="str">
        <f t="shared" si="58"/>
        <v>swap</v>
      </c>
      <c r="AA662" t="s">
        <v>55</v>
      </c>
    </row>
    <row r="663" spans="1:27" x14ac:dyDescent="0.3">
      <c r="A663" s="6">
        <v>6</v>
      </c>
      <c r="B663" s="3" t="s">
        <v>11</v>
      </c>
      <c r="C663">
        <v>10</v>
      </c>
      <c r="D663" s="10">
        <f>VLOOKUP(C663,t_label_text!$B$2:$D$28,3,FALSE)</f>
        <v>575.12643678160896</v>
      </c>
      <c r="E663" s="3" t="str">
        <f>VLOOKUP(C663,t_label_text!$B$2:$C$28,2,FALSE)</f>
        <v>10: Transportation</v>
      </c>
      <c r="F663">
        <v>0.749</v>
      </c>
      <c r="G663">
        <v>0.79800000000000004</v>
      </c>
      <c r="H663">
        <v>0.77300000000000002</v>
      </c>
      <c r="I663">
        <v>594</v>
      </c>
      <c r="J663">
        <v>0.752</v>
      </c>
      <c r="K663">
        <v>0.80500000000000005</v>
      </c>
      <c r="L663">
        <v>0.77700000000000002</v>
      </c>
      <c r="M663" s="3">
        <f t="shared" si="56"/>
        <v>-3.0000000000000027E-3</v>
      </c>
      <c r="N663" s="3">
        <f t="shared" si="56"/>
        <v>-7.0000000000000062E-3</v>
      </c>
      <c r="O663" s="3">
        <f t="shared" si="56"/>
        <v>-4.0000000000000036E-3</v>
      </c>
      <c r="P663" s="6">
        <v>0.77100000000000002</v>
      </c>
      <c r="Q663" s="6">
        <v>0.76300000000000001</v>
      </c>
      <c r="R663" s="6">
        <v>0.76600000000000001</v>
      </c>
      <c r="S663" s="6">
        <v>0.83299999999999996</v>
      </c>
      <c r="T663" s="6">
        <v>0.83499999999999996</v>
      </c>
      <c r="U663" s="6">
        <v>0.83399999999999996</v>
      </c>
      <c r="V663" s="6">
        <v>0.83499999999999996</v>
      </c>
      <c r="W663">
        <f t="shared" si="55"/>
        <v>-3.0000000000000027E-3</v>
      </c>
      <c r="X663" s="6" t="s">
        <v>61</v>
      </c>
      <c r="Y663" s="6" t="str">
        <f t="shared" si="57"/>
        <v>0.3</v>
      </c>
      <c r="Z663" t="str">
        <f t="shared" si="58"/>
        <v>swap</v>
      </c>
      <c r="AA663" t="s">
        <v>55</v>
      </c>
    </row>
    <row r="664" spans="1:27" x14ac:dyDescent="0.3">
      <c r="A664" s="6">
        <v>6</v>
      </c>
      <c r="B664" s="3" t="s">
        <v>11</v>
      </c>
      <c r="C664">
        <v>12</v>
      </c>
      <c r="D664" s="10">
        <f>VLOOKUP(C664,t_label_text!$B$2:$D$28,3,FALSE)</f>
        <v>558.20512820512795</v>
      </c>
      <c r="E664" s="3" t="str">
        <f>VLOOKUP(C664,t_label_text!$B$2:$C$28,2,FALSE)</f>
        <v>12: Law, Crime, and Family Issues</v>
      </c>
      <c r="F664">
        <v>0.80800000000000005</v>
      </c>
      <c r="G664">
        <v>0.79600000000000004</v>
      </c>
      <c r="H664">
        <v>0.80200000000000005</v>
      </c>
      <c r="I664">
        <v>2088</v>
      </c>
      <c r="J664">
        <v>0.80500000000000005</v>
      </c>
      <c r="K664">
        <v>0.82199999999999995</v>
      </c>
      <c r="L664">
        <v>0.81399999999999995</v>
      </c>
      <c r="M664" s="3">
        <f t="shared" si="56"/>
        <v>3.0000000000000027E-3</v>
      </c>
      <c r="N664" s="3">
        <f t="shared" si="56"/>
        <v>-2.5999999999999912E-2</v>
      </c>
      <c r="O664" s="3">
        <f t="shared" si="56"/>
        <v>-1.19999999999999E-2</v>
      </c>
      <c r="P664" s="6">
        <v>0.77100000000000002</v>
      </c>
      <c r="Q664" s="6">
        <v>0.76300000000000001</v>
      </c>
      <c r="R664" s="6">
        <v>0.76600000000000001</v>
      </c>
      <c r="S664" s="6">
        <v>0.83299999999999996</v>
      </c>
      <c r="T664" s="6">
        <v>0.83499999999999996</v>
      </c>
      <c r="U664" s="6">
        <v>0.83399999999999996</v>
      </c>
      <c r="V664" s="6">
        <v>0.83499999999999996</v>
      </c>
      <c r="W664">
        <f t="shared" si="55"/>
        <v>-3.0000000000000027E-3</v>
      </c>
      <c r="X664" s="6" t="s">
        <v>61</v>
      </c>
      <c r="Y664" s="6" t="str">
        <f t="shared" si="57"/>
        <v>0.3</v>
      </c>
      <c r="Z664" t="str">
        <f t="shared" si="58"/>
        <v>swap</v>
      </c>
      <c r="AA664" t="s">
        <v>55</v>
      </c>
    </row>
    <row r="665" spans="1:27" x14ac:dyDescent="0.3">
      <c r="A665" s="6">
        <v>6</v>
      </c>
      <c r="B665" s="3" t="s">
        <v>11</v>
      </c>
      <c r="C665">
        <v>13</v>
      </c>
      <c r="D665" s="10">
        <f>VLOOKUP(C665,t_label_text!$B$2:$D$28,3,FALSE)</f>
        <v>595.585365853658</v>
      </c>
      <c r="E665" s="3" t="str">
        <f>VLOOKUP(C665,t_label_text!$B$2:$C$28,2,FALSE)</f>
        <v>13: Social Welfare</v>
      </c>
      <c r="F665">
        <v>0.78</v>
      </c>
      <c r="G665">
        <v>0.72499999999999998</v>
      </c>
      <c r="H665">
        <v>0.751</v>
      </c>
      <c r="I665">
        <v>273</v>
      </c>
      <c r="J665">
        <v>0.753</v>
      </c>
      <c r="K665">
        <v>0.72499999999999998</v>
      </c>
      <c r="L665">
        <v>0.73899999999999999</v>
      </c>
      <c r="M665" s="3">
        <f t="shared" si="56"/>
        <v>2.7000000000000024E-2</v>
      </c>
      <c r="N665" s="3">
        <f t="shared" si="56"/>
        <v>0</v>
      </c>
      <c r="O665" s="3">
        <f t="shared" si="56"/>
        <v>1.2000000000000011E-2</v>
      </c>
      <c r="P665" s="6">
        <v>0.77100000000000002</v>
      </c>
      <c r="Q665" s="6">
        <v>0.76300000000000001</v>
      </c>
      <c r="R665" s="6">
        <v>0.76600000000000001</v>
      </c>
      <c r="S665" s="6">
        <v>0.83299999999999996</v>
      </c>
      <c r="T665" s="6">
        <v>0.83499999999999996</v>
      </c>
      <c r="U665" s="6">
        <v>0.83399999999999996</v>
      </c>
      <c r="V665" s="6">
        <v>0.83499999999999996</v>
      </c>
      <c r="W665">
        <f t="shared" si="55"/>
        <v>-3.0000000000000027E-3</v>
      </c>
      <c r="X665" s="6" t="s">
        <v>61</v>
      </c>
      <c r="Y665" s="6" t="str">
        <f t="shared" si="57"/>
        <v>0.3</v>
      </c>
      <c r="Z665" t="str">
        <f t="shared" si="58"/>
        <v>swap</v>
      </c>
      <c r="AA665" t="s">
        <v>55</v>
      </c>
    </row>
    <row r="666" spans="1:27" x14ac:dyDescent="0.3">
      <c r="A666" s="6">
        <v>6</v>
      </c>
      <c r="B666" s="3" t="s">
        <v>11</v>
      </c>
      <c r="C666">
        <v>14</v>
      </c>
      <c r="D666" s="10">
        <f>VLOOKUP(C666,t_label_text!$B$2:$D$28,3,FALSE)</f>
        <v>551.40672538030401</v>
      </c>
      <c r="E666" s="3" t="str">
        <f>VLOOKUP(C666,t_label_text!$B$2:$C$28,2,FALSE)</f>
        <v>14: Community Development and Housing Issues</v>
      </c>
      <c r="F666">
        <v>0.66500000000000004</v>
      </c>
      <c r="G666">
        <v>0.63900000000000001</v>
      </c>
      <c r="H666">
        <v>0.65200000000000002</v>
      </c>
      <c r="I666">
        <v>410</v>
      </c>
      <c r="J666">
        <v>0.66100000000000003</v>
      </c>
      <c r="K666">
        <v>0.622</v>
      </c>
      <c r="L666">
        <v>0.64100000000000001</v>
      </c>
      <c r="M666" s="3">
        <f t="shared" si="56"/>
        <v>4.0000000000000036E-3</v>
      </c>
      <c r="N666" s="3">
        <f t="shared" si="56"/>
        <v>1.7000000000000015E-2</v>
      </c>
      <c r="O666" s="3">
        <f t="shared" si="56"/>
        <v>1.100000000000001E-2</v>
      </c>
      <c r="P666" s="6">
        <v>0.77100000000000002</v>
      </c>
      <c r="Q666" s="6">
        <v>0.76300000000000001</v>
      </c>
      <c r="R666" s="6">
        <v>0.76600000000000001</v>
      </c>
      <c r="S666" s="6">
        <v>0.83299999999999996</v>
      </c>
      <c r="T666" s="6">
        <v>0.83499999999999996</v>
      </c>
      <c r="U666" s="6">
        <v>0.83399999999999996</v>
      </c>
      <c r="V666" s="6">
        <v>0.83499999999999996</v>
      </c>
      <c r="W666">
        <f t="shared" si="55"/>
        <v>-3.0000000000000027E-3</v>
      </c>
      <c r="X666" s="6" t="s">
        <v>61</v>
      </c>
      <c r="Y666" s="6" t="str">
        <f t="shared" si="57"/>
        <v>0.3</v>
      </c>
      <c r="Z666" t="str">
        <f t="shared" si="58"/>
        <v>swap</v>
      </c>
      <c r="AA666" t="s">
        <v>55</v>
      </c>
    </row>
    <row r="667" spans="1:27" x14ac:dyDescent="0.3">
      <c r="A667" s="6">
        <v>6</v>
      </c>
      <c r="B667" s="3" t="s">
        <v>11</v>
      </c>
      <c r="C667">
        <v>15</v>
      </c>
      <c r="D667" s="10">
        <f>VLOOKUP(C667,t_label_text!$B$2:$D$28,3,FALSE)</f>
        <v>557.69926322839899</v>
      </c>
      <c r="E667" s="3" t="str">
        <f>VLOOKUP(C667,t_label_text!$B$2:$C$28,2,FALSE)</f>
        <v>15: Banking, Finance, and Domestic Commerce</v>
      </c>
      <c r="F667">
        <v>0.72899999999999998</v>
      </c>
      <c r="G667">
        <v>0.71199999999999997</v>
      </c>
      <c r="H667">
        <v>0.72</v>
      </c>
      <c r="I667">
        <v>1249</v>
      </c>
      <c r="J667">
        <v>0.77500000000000002</v>
      </c>
      <c r="K667">
        <v>0.71</v>
      </c>
      <c r="L667">
        <v>0.74099999999999999</v>
      </c>
      <c r="M667" s="3">
        <f t="shared" si="56"/>
        <v>-4.6000000000000041E-2</v>
      </c>
      <c r="N667" s="3">
        <f t="shared" si="56"/>
        <v>2.0000000000000018E-3</v>
      </c>
      <c r="O667" s="3">
        <f t="shared" si="56"/>
        <v>-2.1000000000000019E-2</v>
      </c>
      <c r="P667" s="6">
        <v>0.77100000000000002</v>
      </c>
      <c r="Q667" s="6">
        <v>0.76300000000000001</v>
      </c>
      <c r="R667" s="6">
        <v>0.76600000000000001</v>
      </c>
      <c r="S667" s="6">
        <v>0.83299999999999996</v>
      </c>
      <c r="T667" s="6">
        <v>0.83499999999999996</v>
      </c>
      <c r="U667" s="6">
        <v>0.83399999999999996</v>
      </c>
      <c r="V667" s="6">
        <v>0.83499999999999996</v>
      </c>
      <c r="W667">
        <f t="shared" si="55"/>
        <v>-3.0000000000000027E-3</v>
      </c>
      <c r="X667" s="6" t="s">
        <v>61</v>
      </c>
      <c r="Y667" s="6" t="str">
        <f t="shared" si="57"/>
        <v>0.3</v>
      </c>
      <c r="Z667" t="str">
        <f t="shared" si="58"/>
        <v>swap</v>
      </c>
      <c r="AA667" t="s">
        <v>55</v>
      </c>
    </row>
    <row r="668" spans="1:27" x14ac:dyDescent="0.3">
      <c r="A668" s="6">
        <v>6</v>
      </c>
      <c r="B668" s="3" t="s">
        <v>11</v>
      </c>
      <c r="C668">
        <v>16</v>
      </c>
      <c r="D668" s="10">
        <f>VLOOKUP(C668,t_label_text!$B$2:$D$28,3,FALSE)</f>
        <v>522.44089012517304</v>
      </c>
      <c r="E668" s="3" t="str">
        <f>VLOOKUP(C668,t_label_text!$B$2:$C$28,2,FALSE)</f>
        <v>16: Defense</v>
      </c>
      <c r="F668">
        <v>0.83299999999999996</v>
      </c>
      <c r="G668">
        <v>0.86399999999999999</v>
      </c>
      <c r="H668">
        <v>0.84799999999999998</v>
      </c>
      <c r="I668">
        <v>4479</v>
      </c>
      <c r="J668">
        <v>0.83199999999999996</v>
      </c>
      <c r="K668">
        <v>0.88100000000000001</v>
      </c>
      <c r="L668">
        <v>0.85599999999999998</v>
      </c>
      <c r="M668" s="3">
        <f t="shared" si="56"/>
        <v>1.0000000000000009E-3</v>
      </c>
      <c r="N668" s="3">
        <f t="shared" si="56"/>
        <v>-1.7000000000000015E-2</v>
      </c>
      <c r="O668" s="3">
        <f t="shared" si="56"/>
        <v>-8.0000000000000071E-3</v>
      </c>
      <c r="P668" s="6">
        <v>0.77100000000000002</v>
      </c>
      <c r="Q668" s="6">
        <v>0.76300000000000001</v>
      </c>
      <c r="R668" s="6">
        <v>0.76600000000000001</v>
      </c>
      <c r="S668" s="6">
        <v>0.83299999999999996</v>
      </c>
      <c r="T668" s="6">
        <v>0.83499999999999996</v>
      </c>
      <c r="U668" s="6">
        <v>0.83399999999999996</v>
      </c>
      <c r="V668" s="6">
        <v>0.83499999999999996</v>
      </c>
      <c r="W668">
        <f t="shared" si="55"/>
        <v>-3.0000000000000027E-3</v>
      </c>
      <c r="X668" s="6" t="s">
        <v>61</v>
      </c>
      <c r="Y668" s="6" t="str">
        <f t="shared" si="57"/>
        <v>0.3</v>
      </c>
      <c r="Z668" t="str">
        <f t="shared" si="58"/>
        <v>swap</v>
      </c>
      <c r="AA668" t="s">
        <v>55</v>
      </c>
    </row>
    <row r="669" spans="1:27" x14ac:dyDescent="0.3">
      <c r="A669" s="6">
        <v>6</v>
      </c>
      <c r="B669" s="3" t="s">
        <v>11</v>
      </c>
      <c r="C669">
        <v>17</v>
      </c>
      <c r="D669" s="10">
        <f>VLOOKUP(C669,t_label_text!$B$2:$D$28,3,FALSE)</f>
        <v>560.02755905511799</v>
      </c>
      <c r="E669" s="3" t="str">
        <f>VLOOKUP(C669,t_label_text!$B$2:$C$28,2,FALSE)</f>
        <v>17: Space, Science, Technology and Communications</v>
      </c>
      <c r="F669">
        <v>0.73699999999999999</v>
      </c>
      <c r="G669">
        <v>0.73399999999999999</v>
      </c>
      <c r="H669">
        <v>0.73599999999999999</v>
      </c>
      <c r="I669">
        <v>719</v>
      </c>
      <c r="J669">
        <v>0.78</v>
      </c>
      <c r="K669">
        <v>0.74</v>
      </c>
      <c r="L669">
        <v>0.75900000000000001</v>
      </c>
      <c r="M669" s="3">
        <f t="shared" si="56"/>
        <v>-4.3000000000000038E-2</v>
      </c>
      <c r="N669" s="3">
        <f t="shared" si="56"/>
        <v>-6.0000000000000053E-3</v>
      </c>
      <c r="O669" s="3">
        <f t="shared" si="56"/>
        <v>-2.300000000000002E-2</v>
      </c>
      <c r="P669" s="6">
        <v>0.77100000000000002</v>
      </c>
      <c r="Q669" s="6">
        <v>0.76300000000000001</v>
      </c>
      <c r="R669" s="6">
        <v>0.76600000000000001</v>
      </c>
      <c r="S669" s="6">
        <v>0.83299999999999996</v>
      </c>
      <c r="T669" s="6">
        <v>0.83499999999999996</v>
      </c>
      <c r="U669" s="6">
        <v>0.83399999999999996</v>
      </c>
      <c r="V669" s="6">
        <v>0.83499999999999996</v>
      </c>
      <c r="W669">
        <f t="shared" si="55"/>
        <v>-3.0000000000000027E-3</v>
      </c>
      <c r="X669" s="6" t="s">
        <v>61</v>
      </c>
      <c r="Y669" s="6" t="str">
        <f t="shared" si="57"/>
        <v>0.3</v>
      </c>
      <c r="Z669" t="str">
        <f t="shared" si="58"/>
        <v>swap</v>
      </c>
      <c r="AA669" t="s">
        <v>55</v>
      </c>
    </row>
    <row r="670" spans="1:27" x14ac:dyDescent="0.3">
      <c r="A670" s="6">
        <v>6</v>
      </c>
      <c r="B670" s="3" t="s">
        <v>11</v>
      </c>
      <c r="C670">
        <v>18</v>
      </c>
      <c r="D670" s="10">
        <f>VLOOKUP(C670,t_label_text!$B$2:$D$28,3,FALSE)</f>
        <v>545.21214982688002</v>
      </c>
      <c r="E670" s="3" t="str">
        <f>VLOOKUP(C670,t_label_text!$B$2:$C$28,2,FALSE)</f>
        <v>18: Foreign Trade</v>
      </c>
      <c r="F670">
        <v>0.74099999999999999</v>
      </c>
      <c r="G670">
        <v>0.64200000000000002</v>
      </c>
      <c r="H670">
        <v>0.68799999999999994</v>
      </c>
      <c r="I670">
        <v>254</v>
      </c>
      <c r="J670">
        <v>0.64700000000000002</v>
      </c>
      <c r="K670">
        <v>0.67700000000000005</v>
      </c>
      <c r="L670">
        <v>0.66200000000000003</v>
      </c>
      <c r="M670" s="3">
        <f t="shared" si="56"/>
        <v>9.3999999999999972E-2</v>
      </c>
      <c r="N670" s="3">
        <f t="shared" si="56"/>
        <v>-3.5000000000000031E-2</v>
      </c>
      <c r="O670" s="3">
        <f t="shared" si="56"/>
        <v>2.5999999999999912E-2</v>
      </c>
      <c r="P670" s="6">
        <v>0.77100000000000002</v>
      </c>
      <c r="Q670" s="6">
        <v>0.76300000000000001</v>
      </c>
      <c r="R670" s="6">
        <v>0.76600000000000001</v>
      </c>
      <c r="S670" s="6">
        <v>0.83299999999999996</v>
      </c>
      <c r="T670" s="6">
        <v>0.83499999999999996</v>
      </c>
      <c r="U670" s="6">
        <v>0.83399999999999996</v>
      </c>
      <c r="V670" s="6">
        <v>0.83499999999999996</v>
      </c>
      <c r="W670">
        <f t="shared" si="55"/>
        <v>-3.0000000000000027E-3</v>
      </c>
      <c r="X670" s="6" t="s">
        <v>61</v>
      </c>
      <c r="Y670" s="6" t="str">
        <f t="shared" si="57"/>
        <v>0.3</v>
      </c>
      <c r="Z670" t="str">
        <f t="shared" si="58"/>
        <v>swap</v>
      </c>
      <c r="AA670" t="s">
        <v>55</v>
      </c>
    </row>
    <row r="671" spans="1:27" x14ac:dyDescent="0.3">
      <c r="A671" s="6">
        <v>6</v>
      </c>
      <c r="B671" s="3" t="s">
        <v>11</v>
      </c>
      <c r="C671">
        <v>19</v>
      </c>
      <c r="D671" s="10">
        <f>VLOOKUP(C671,t_label_text!$B$2:$D$28,3,FALSE)</f>
        <v>545.29257200606298</v>
      </c>
      <c r="E671" s="3" t="str">
        <f>VLOOKUP(C671,t_label_text!$B$2:$C$28,2,FALSE)</f>
        <v>19: International Affairs and Foreign Aid</v>
      </c>
      <c r="F671">
        <v>0.90100000000000002</v>
      </c>
      <c r="G671">
        <v>0.88100000000000001</v>
      </c>
      <c r="H671">
        <v>0.89100000000000001</v>
      </c>
      <c r="I671">
        <v>6354</v>
      </c>
      <c r="J671">
        <v>0.90400000000000003</v>
      </c>
      <c r="K671">
        <v>0.875</v>
      </c>
      <c r="L671">
        <v>0.88900000000000001</v>
      </c>
      <c r="M671" s="3">
        <f t="shared" si="56"/>
        <v>-3.0000000000000027E-3</v>
      </c>
      <c r="N671" s="3">
        <f t="shared" si="56"/>
        <v>6.0000000000000053E-3</v>
      </c>
      <c r="O671" s="3">
        <f t="shared" si="56"/>
        <v>2.0000000000000018E-3</v>
      </c>
      <c r="P671" s="6">
        <v>0.77100000000000002</v>
      </c>
      <c r="Q671" s="6">
        <v>0.76300000000000001</v>
      </c>
      <c r="R671" s="6">
        <v>0.76600000000000001</v>
      </c>
      <c r="S671" s="6">
        <v>0.83299999999999996</v>
      </c>
      <c r="T671" s="6">
        <v>0.83499999999999996</v>
      </c>
      <c r="U671" s="6">
        <v>0.83399999999999996</v>
      </c>
      <c r="V671" s="6">
        <v>0.83499999999999996</v>
      </c>
      <c r="W671">
        <f t="shared" si="55"/>
        <v>-3.0000000000000027E-3</v>
      </c>
      <c r="X671" s="6" t="s">
        <v>61</v>
      </c>
      <c r="Y671" s="6" t="str">
        <f t="shared" si="57"/>
        <v>0.3</v>
      </c>
      <c r="Z671" t="str">
        <f t="shared" si="58"/>
        <v>swap</v>
      </c>
      <c r="AA671" t="s">
        <v>55</v>
      </c>
    </row>
    <row r="672" spans="1:27" x14ac:dyDescent="0.3">
      <c r="A672" s="6">
        <v>6</v>
      </c>
      <c r="B672" s="3" t="s">
        <v>11</v>
      </c>
      <c r="C672">
        <v>20</v>
      </c>
      <c r="D672" s="10">
        <f>VLOOKUP(C672,t_label_text!$B$2:$D$28,3,FALSE)</f>
        <v>509.30111524163499</v>
      </c>
      <c r="E672" s="3" t="str">
        <f>VLOOKUP(C672,t_label_text!$B$2:$C$28,2,FALSE)</f>
        <v>20: Government Operations</v>
      </c>
      <c r="F672">
        <v>0.89600000000000002</v>
      </c>
      <c r="G672">
        <v>0.91400000000000003</v>
      </c>
      <c r="H672">
        <v>0.90500000000000003</v>
      </c>
      <c r="I672">
        <v>3958</v>
      </c>
      <c r="J672">
        <v>0.91500000000000004</v>
      </c>
      <c r="K672">
        <v>0.90100000000000002</v>
      </c>
      <c r="L672">
        <v>0.90800000000000003</v>
      </c>
      <c r="M672" s="3">
        <f t="shared" si="56"/>
        <v>-1.9000000000000017E-2</v>
      </c>
      <c r="N672" s="3">
        <f t="shared" si="56"/>
        <v>1.3000000000000012E-2</v>
      </c>
      <c r="O672" s="3">
        <f t="shared" si="56"/>
        <v>-3.0000000000000027E-3</v>
      </c>
      <c r="P672" s="6">
        <v>0.77100000000000002</v>
      </c>
      <c r="Q672" s="6">
        <v>0.76300000000000001</v>
      </c>
      <c r="R672" s="6">
        <v>0.76600000000000001</v>
      </c>
      <c r="S672" s="6">
        <v>0.83299999999999996</v>
      </c>
      <c r="T672" s="6">
        <v>0.83499999999999996</v>
      </c>
      <c r="U672" s="6">
        <v>0.83399999999999996</v>
      </c>
      <c r="V672" s="6">
        <v>0.83499999999999996</v>
      </c>
      <c r="W672">
        <f t="shared" si="55"/>
        <v>-3.0000000000000027E-3</v>
      </c>
      <c r="X672" s="6" t="s">
        <v>61</v>
      </c>
      <c r="Y672" s="6" t="str">
        <f t="shared" si="57"/>
        <v>0.3</v>
      </c>
      <c r="Z672" t="str">
        <f t="shared" si="58"/>
        <v>swap</v>
      </c>
      <c r="AA672" t="s">
        <v>55</v>
      </c>
    </row>
    <row r="673" spans="1:28" x14ac:dyDescent="0.3">
      <c r="A673" s="6">
        <v>6</v>
      </c>
      <c r="B673" s="3" t="s">
        <v>11</v>
      </c>
      <c r="C673">
        <v>21</v>
      </c>
      <c r="D673" s="10">
        <f>VLOOKUP(C673,t_label_text!$B$2:$D$28,3,FALSE)</f>
        <v>567.30909090908995</v>
      </c>
      <c r="E673" s="3" t="str">
        <f>VLOOKUP(C673,t_label_text!$B$2:$C$28,2,FALSE)</f>
        <v>21: Public Lands and Water Management</v>
      </c>
      <c r="F673">
        <v>0.61799999999999999</v>
      </c>
      <c r="G673">
        <v>0.50600000000000001</v>
      </c>
      <c r="H673">
        <v>0.55600000000000005</v>
      </c>
      <c r="I673">
        <v>269</v>
      </c>
      <c r="J673">
        <v>0.54200000000000004</v>
      </c>
      <c r="K673">
        <v>0.60199999999999998</v>
      </c>
      <c r="L673">
        <v>0.56999999999999995</v>
      </c>
      <c r="M673" s="3">
        <f t="shared" si="56"/>
        <v>7.5999999999999956E-2</v>
      </c>
      <c r="N673" s="3">
        <f t="shared" si="56"/>
        <v>-9.5999999999999974E-2</v>
      </c>
      <c r="O673" s="3">
        <f t="shared" si="56"/>
        <v>-1.3999999999999901E-2</v>
      </c>
      <c r="P673" s="6">
        <v>0.77100000000000002</v>
      </c>
      <c r="Q673" s="6">
        <v>0.76300000000000001</v>
      </c>
      <c r="R673" s="6">
        <v>0.76600000000000001</v>
      </c>
      <c r="S673" s="6">
        <v>0.83299999999999996</v>
      </c>
      <c r="T673" s="6">
        <v>0.83499999999999996</v>
      </c>
      <c r="U673" s="6">
        <v>0.83399999999999996</v>
      </c>
      <c r="V673" s="6">
        <v>0.83499999999999996</v>
      </c>
      <c r="W673">
        <f t="shared" si="55"/>
        <v>-3.0000000000000027E-3</v>
      </c>
      <c r="X673" s="6" t="s">
        <v>61</v>
      </c>
      <c r="Y673" s="6" t="str">
        <f t="shared" si="57"/>
        <v>0.3</v>
      </c>
      <c r="Z673" t="str">
        <f t="shared" si="58"/>
        <v>swap</v>
      </c>
      <c r="AA673" t="s">
        <v>55</v>
      </c>
    </row>
    <row r="674" spans="1:28" x14ac:dyDescent="0.3">
      <c r="A674" s="6">
        <v>6</v>
      </c>
      <c r="B674" s="3" t="s">
        <v>11</v>
      </c>
      <c r="C674">
        <v>24</v>
      </c>
      <c r="D674" s="10">
        <f>VLOOKUP(C674,t_label_text!$B$2:$D$28,3,FALSE)</f>
        <v>394.93019197207599</v>
      </c>
      <c r="E674" s="3" t="str">
        <f>VLOOKUP(C674,t_label_text!$B$2:$C$28,2,FALSE)</f>
        <v>24: State and Local Government Administration</v>
      </c>
      <c r="F674">
        <v>0.82899999999999996</v>
      </c>
      <c r="G674">
        <v>0.83399999999999996</v>
      </c>
      <c r="H674">
        <v>0.83099999999999996</v>
      </c>
      <c r="I674">
        <v>715</v>
      </c>
      <c r="J674">
        <v>0.83099999999999996</v>
      </c>
      <c r="K674">
        <v>0.83599999999999997</v>
      </c>
      <c r="L674">
        <v>0.83299999999999996</v>
      </c>
      <c r="M674" s="3">
        <f t="shared" si="56"/>
        <v>-2.0000000000000018E-3</v>
      </c>
      <c r="N674" s="3">
        <f t="shared" si="56"/>
        <v>-2.0000000000000018E-3</v>
      </c>
      <c r="O674" s="3">
        <f t="shared" si="56"/>
        <v>-2.0000000000000018E-3</v>
      </c>
      <c r="P674" s="6">
        <v>0.77100000000000002</v>
      </c>
      <c r="Q674" s="6">
        <v>0.76300000000000001</v>
      </c>
      <c r="R674" s="6">
        <v>0.76600000000000001</v>
      </c>
      <c r="S674" s="6">
        <v>0.83299999999999996</v>
      </c>
      <c r="T674" s="6">
        <v>0.83499999999999996</v>
      </c>
      <c r="U674" s="6">
        <v>0.83399999999999996</v>
      </c>
      <c r="V674" s="6">
        <v>0.83499999999999996</v>
      </c>
      <c r="W674">
        <f t="shared" si="55"/>
        <v>-3.0000000000000027E-3</v>
      </c>
      <c r="X674" s="6" t="s">
        <v>61</v>
      </c>
      <c r="Y674" s="6" t="str">
        <f t="shared" si="57"/>
        <v>0.3</v>
      </c>
      <c r="Z674" t="str">
        <f t="shared" si="58"/>
        <v>swap</v>
      </c>
      <c r="AA674" t="s">
        <v>55</v>
      </c>
    </row>
    <row r="675" spans="1:28" x14ac:dyDescent="0.3">
      <c r="A675" s="6">
        <v>6</v>
      </c>
      <c r="B675" s="3" t="s">
        <v>11</v>
      </c>
      <c r="C675">
        <v>26</v>
      </c>
      <c r="D675" s="10">
        <f>VLOOKUP(C675,t_label_text!$B$2:$D$28,3,FALSE)</f>
        <v>446.52713178294499</v>
      </c>
      <c r="E675" s="3" t="str">
        <f>VLOOKUP(C675,t_label_text!$B$2:$C$28,2,FALSE)</f>
        <v>26: Weather and Natural Disasters</v>
      </c>
      <c r="F675">
        <v>0.82599999999999996</v>
      </c>
      <c r="G675">
        <v>0.85899999999999999</v>
      </c>
      <c r="H675">
        <v>0.84199999999999997</v>
      </c>
      <c r="I675">
        <v>573</v>
      </c>
      <c r="J675">
        <v>0.84</v>
      </c>
      <c r="K675">
        <v>0.84299999999999997</v>
      </c>
      <c r="L675">
        <v>0.84099999999999997</v>
      </c>
      <c r="M675" s="3">
        <f t="shared" si="56"/>
        <v>-1.4000000000000012E-2</v>
      </c>
      <c r="N675" s="3">
        <f t="shared" si="56"/>
        <v>1.6000000000000014E-2</v>
      </c>
      <c r="O675" s="3">
        <f t="shared" si="56"/>
        <v>1.0000000000000009E-3</v>
      </c>
      <c r="P675" s="6">
        <v>0.77100000000000002</v>
      </c>
      <c r="Q675" s="6">
        <v>0.76300000000000001</v>
      </c>
      <c r="R675" s="6">
        <v>0.76600000000000001</v>
      </c>
      <c r="S675" s="6">
        <v>0.83299999999999996</v>
      </c>
      <c r="T675" s="6">
        <v>0.83499999999999996</v>
      </c>
      <c r="U675" s="6">
        <v>0.83399999999999996</v>
      </c>
      <c r="V675" s="6">
        <v>0.83499999999999996</v>
      </c>
      <c r="W675">
        <f t="shared" si="55"/>
        <v>-3.0000000000000027E-3</v>
      </c>
      <c r="X675" s="6" t="s">
        <v>61</v>
      </c>
      <c r="Y675" s="6" t="str">
        <f t="shared" si="57"/>
        <v>0.3</v>
      </c>
      <c r="Z675" t="str">
        <f t="shared" si="58"/>
        <v>swap</v>
      </c>
      <c r="AA675" t="s">
        <v>55</v>
      </c>
    </row>
    <row r="676" spans="1:28" x14ac:dyDescent="0.3">
      <c r="A676" s="6">
        <v>6</v>
      </c>
      <c r="B676" s="3" t="s">
        <v>11</v>
      </c>
      <c r="C676">
        <v>27</v>
      </c>
      <c r="D676" s="10">
        <f>VLOOKUP(C676,t_label_text!$B$2:$D$28,3,FALSE)</f>
        <v>438.84785435630602</v>
      </c>
      <c r="E676" s="3" t="str">
        <f>VLOOKUP(C676,t_label_text!$B$2:$C$28,2,FALSE)</f>
        <v>27: Fires</v>
      </c>
      <c r="F676">
        <v>0.78</v>
      </c>
      <c r="G676">
        <v>0.74399999999999999</v>
      </c>
      <c r="H676">
        <v>0.76200000000000001</v>
      </c>
      <c r="I676">
        <v>129</v>
      </c>
      <c r="J676">
        <v>0.74399999999999999</v>
      </c>
      <c r="K676">
        <v>0.69799999999999995</v>
      </c>
      <c r="L676">
        <v>0.72</v>
      </c>
      <c r="M676" s="3">
        <f t="shared" si="56"/>
        <v>3.6000000000000032E-2</v>
      </c>
      <c r="N676" s="3">
        <f t="shared" si="56"/>
        <v>4.6000000000000041E-2</v>
      </c>
      <c r="O676" s="3">
        <f t="shared" si="56"/>
        <v>4.2000000000000037E-2</v>
      </c>
      <c r="P676" s="6">
        <v>0.77100000000000002</v>
      </c>
      <c r="Q676" s="6">
        <v>0.76300000000000001</v>
      </c>
      <c r="R676" s="6">
        <v>0.76600000000000001</v>
      </c>
      <c r="S676" s="6">
        <v>0.83299999999999996</v>
      </c>
      <c r="T676" s="6">
        <v>0.83499999999999996</v>
      </c>
      <c r="U676" s="6">
        <v>0.83399999999999996</v>
      </c>
      <c r="V676" s="6">
        <v>0.83499999999999996</v>
      </c>
      <c r="W676">
        <f t="shared" si="55"/>
        <v>-3.0000000000000027E-3</v>
      </c>
      <c r="X676" s="6" t="s">
        <v>61</v>
      </c>
      <c r="Y676" s="6" t="str">
        <f t="shared" si="57"/>
        <v>0.3</v>
      </c>
      <c r="Z676" t="str">
        <f t="shared" si="58"/>
        <v>swap</v>
      </c>
      <c r="AA676" t="s">
        <v>55</v>
      </c>
    </row>
    <row r="677" spans="1:28" x14ac:dyDescent="0.3">
      <c r="A677" s="6">
        <v>6</v>
      </c>
      <c r="B677" s="3" t="s">
        <v>11</v>
      </c>
      <c r="C677">
        <v>28</v>
      </c>
      <c r="D677" s="10">
        <f>VLOOKUP(C677,t_label_text!$B$2:$D$28,3,FALSE)</f>
        <v>344.85467399842798</v>
      </c>
      <c r="E677" s="3" t="str">
        <f>VLOOKUP(C677,t_label_text!$B$2:$C$28,2,FALSE)</f>
        <v>28: Arts and Entertainment</v>
      </c>
      <c r="F677">
        <v>0.71099999999999997</v>
      </c>
      <c r="G677">
        <v>0.71099999999999997</v>
      </c>
      <c r="H677">
        <v>0.71099999999999997</v>
      </c>
      <c r="I677">
        <v>769</v>
      </c>
      <c r="J677">
        <v>0.72499999999999998</v>
      </c>
      <c r="K677">
        <v>0.72399999999999998</v>
      </c>
      <c r="L677">
        <v>0.72499999999999998</v>
      </c>
      <c r="M677" s="3">
        <f t="shared" si="56"/>
        <v>-1.4000000000000012E-2</v>
      </c>
      <c r="N677" s="3">
        <f t="shared" si="56"/>
        <v>-1.3000000000000012E-2</v>
      </c>
      <c r="O677" s="3">
        <f t="shared" si="56"/>
        <v>-1.4000000000000012E-2</v>
      </c>
      <c r="P677" s="6">
        <v>0.77100000000000002</v>
      </c>
      <c r="Q677" s="6">
        <v>0.76300000000000001</v>
      </c>
      <c r="R677" s="6">
        <v>0.76600000000000001</v>
      </c>
      <c r="S677" s="6">
        <v>0.83299999999999996</v>
      </c>
      <c r="T677" s="6">
        <v>0.83499999999999996</v>
      </c>
      <c r="U677" s="6">
        <v>0.83399999999999996</v>
      </c>
      <c r="V677" s="6">
        <v>0.83499999999999996</v>
      </c>
      <c r="W677">
        <f t="shared" si="55"/>
        <v>-3.0000000000000027E-3</v>
      </c>
      <c r="X677" s="6" t="s">
        <v>61</v>
      </c>
      <c r="Y677" s="6" t="str">
        <f t="shared" si="57"/>
        <v>0.3</v>
      </c>
      <c r="Z677" t="str">
        <f t="shared" si="58"/>
        <v>swap</v>
      </c>
      <c r="AA677" t="s">
        <v>55</v>
      </c>
    </row>
    <row r="678" spans="1:28" x14ac:dyDescent="0.3">
      <c r="A678" s="6">
        <v>6</v>
      </c>
      <c r="B678" s="3" t="s">
        <v>11</v>
      </c>
      <c r="C678">
        <v>29</v>
      </c>
      <c r="D678" s="10">
        <f>VLOOKUP(C678,t_label_text!$B$2:$D$28,3,FALSE)</f>
        <v>493.52985074626798</v>
      </c>
      <c r="E678" s="3" t="str">
        <f>VLOOKUP(C678,t_label_text!$B$2:$C$28,2,FALSE)</f>
        <v>29: Sports and Recreation</v>
      </c>
      <c r="F678">
        <v>0.91400000000000003</v>
      </c>
      <c r="G678">
        <v>0.94699999999999995</v>
      </c>
      <c r="H678">
        <v>0.93</v>
      </c>
      <c r="I678">
        <v>1273</v>
      </c>
      <c r="J678">
        <v>0.92</v>
      </c>
      <c r="K678">
        <v>0.93500000000000005</v>
      </c>
      <c r="L678">
        <v>0.92800000000000005</v>
      </c>
      <c r="M678" s="3">
        <f t="shared" si="56"/>
        <v>-6.0000000000000053E-3</v>
      </c>
      <c r="N678" s="3">
        <f t="shared" si="56"/>
        <v>1.19999999999999E-2</v>
      </c>
      <c r="O678" s="3">
        <f t="shared" si="56"/>
        <v>2.0000000000000018E-3</v>
      </c>
      <c r="P678" s="6">
        <v>0.77100000000000002</v>
      </c>
      <c r="Q678" s="6">
        <v>0.76300000000000001</v>
      </c>
      <c r="R678" s="6">
        <v>0.76600000000000001</v>
      </c>
      <c r="S678" s="6">
        <v>0.83299999999999996</v>
      </c>
      <c r="T678" s="6">
        <v>0.83499999999999996</v>
      </c>
      <c r="U678" s="6">
        <v>0.83399999999999996</v>
      </c>
      <c r="V678" s="6">
        <v>0.83499999999999996</v>
      </c>
      <c r="W678">
        <f t="shared" si="55"/>
        <v>-3.0000000000000027E-3</v>
      </c>
      <c r="X678" s="6" t="s">
        <v>61</v>
      </c>
      <c r="Y678" s="6" t="str">
        <f t="shared" si="57"/>
        <v>0.3</v>
      </c>
      <c r="Z678" t="str">
        <f t="shared" si="58"/>
        <v>swap</v>
      </c>
      <c r="AA678" t="s">
        <v>55</v>
      </c>
    </row>
    <row r="679" spans="1:28" x14ac:dyDescent="0.3">
      <c r="A679" s="6">
        <v>6</v>
      </c>
      <c r="B679" s="3" t="s">
        <v>11</v>
      </c>
      <c r="C679">
        <v>30</v>
      </c>
      <c r="D679" s="10">
        <f>VLOOKUP(C679,t_label_text!$B$2:$D$28,3,FALSE)</f>
        <v>503.80547112462</v>
      </c>
      <c r="E679" s="3" t="str">
        <f>VLOOKUP(C679,t_label_text!$B$2:$C$28,2,FALSE)</f>
        <v>30: Death Notices</v>
      </c>
      <c r="F679">
        <v>0.88300000000000001</v>
      </c>
      <c r="G679">
        <v>0.81699999999999995</v>
      </c>
      <c r="H679">
        <v>0.84899999999999998</v>
      </c>
      <c r="I679">
        <v>268</v>
      </c>
      <c r="J679">
        <v>0.84099999999999997</v>
      </c>
      <c r="K679">
        <v>0.85099999999999998</v>
      </c>
      <c r="L679">
        <v>0.84599999999999997</v>
      </c>
      <c r="M679" s="3">
        <f t="shared" si="56"/>
        <v>4.2000000000000037E-2</v>
      </c>
      <c r="N679" s="3">
        <f t="shared" si="56"/>
        <v>-3.400000000000003E-2</v>
      </c>
      <c r="O679" s="3">
        <f t="shared" si="56"/>
        <v>3.0000000000000027E-3</v>
      </c>
      <c r="P679" s="6">
        <v>0.77100000000000002</v>
      </c>
      <c r="Q679" s="6">
        <v>0.76300000000000001</v>
      </c>
      <c r="R679" s="6">
        <v>0.76600000000000001</v>
      </c>
      <c r="S679" s="6">
        <v>0.83299999999999996</v>
      </c>
      <c r="T679" s="6">
        <v>0.83499999999999996</v>
      </c>
      <c r="U679" s="6">
        <v>0.83399999999999996</v>
      </c>
      <c r="V679" s="6">
        <v>0.83499999999999996</v>
      </c>
      <c r="W679">
        <f t="shared" si="55"/>
        <v>-3.0000000000000027E-3</v>
      </c>
      <c r="X679" s="6" t="s">
        <v>61</v>
      </c>
      <c r="Y679" s="6" t="str">
        <f t="shared" si="57"/>
        <v>0.3</v>
      </c>
      <c r="Z679" t="str">
        <f t="shared" si="58"/>
        <v>swap</v>
      </c>
      <c r="AA679" t="s">
        <v>55</v>
      </c>
    </row>
    <row r="680" spans="1:28" x14ac:dyDescent="0.3">
      <c r="A680" s="6">
        <v>6</v>
      </c>
      <c r="B680" s="3" t="s">
        <v>11</v>
      </c>
      <c r="C680">
        <v>31</v>
      </c>
      <c r="D680" s="10">
        <f>VLOOKUP(C680,t_label_text!$B$2:$D$28,3,FALSE)</f>
        <v>399.79069767441803</v>
      </c>
      <c r="E680" s="3" t="str">
        <f>VLOOKUP(C680,t_label_text!$B$2:$C$28,2,FALSE)</f>
        <v>31: Churches and Religion</v>
      </c>
      <c r="F680">
        <v>0.72299999999999998</v>
      </c>
      <c r="G680">
        <v>0.73899999999999999</v>
      </c>
      <c r="H680">
        <v>0.73099999999999998</v>
      </c>
      <c r="I680">
        <v>329</v>
      </c>
      <c r="J680">
        <v>0.73899999999999999</v>
      </c>
      <c r="K680">
        <v>0.73299999999999998</v>
      </c>
      <c r="L680">
        <v>0.73599999999999999</v>
      </c>
      <c r="M680" s="3">
        <f t="shared" si="56"/>
        <v>-1.6000000000000014E-2</v>
      </c>
      <c r="N680" s="3">
        <f t="shared" si="56"/>
        <v>6.0000000000000053E-3</v>
      </c>
      <c r="O680" s="3">
        <f t="shared" si="56"/>
        <v>-5.0000000000000044E-3</v>
      </c>
      <c r="P680" s="6">
        <v>0.77100000000000002</v>
      </c>
      <c r="Q680" s="6">
        <v>0.76300000000000001</v>
      </c>
      <c r="R680" s="6">
        <v>0.76600000000000001</v>
      </c>
      <c r="S680" s="6">
        <v>0.83299999999999996</v>
      </c>
      <c r="T680" s="6">
        <v>0.83499999999999996</v>
      </c>
      <c r="U680" s="6">
        <v>0.83399999999999996</v>
      </c>
      <c r="V680" s="6">
        <v>0.83499999999999996</v>
      </c>
      <c r="W680">
        <f t="shared" si="55"/>
        <v>-3.0000000000000027E-3</v>
      </c>
      <c r="X680" s="6" t="s">
        <v>61</v>
      </c>
      <c r="Y680" s="6" t="str">
        <f t="shared" si="57"/>
        <v>0.3</v>
      </c>
      <c r="Z680" t="str">
        <f t="shared" si="58"/>
        <v>swap</v>
      </c>
      <c r="AA680" t="s">
        <v>55</v>
      </c>
    </row>
    <row r="681" spans="1:28" s="16" customFormat="1" x14ac:dyDescent="0.3">
      <c r="A681" s="16">
        <v>7</v>
      </c>
      <c r="B681" s="16" t="s">
        <v>11</v>
      </c>
      <c r="C681" s="16">
        <v>0</v>
      </c>
      <c r="D681" s="17">
        <f>VLOOKUP(C681,t_label_text!$B$2:$D$28,3,FALSE)</f>
        <v>538.511410788381</v>
      </c>
      <c r="E681" s="16" t="str">
        <f>VLOOKUP(C681,t_label_text!$B$2:$C$28,2,FALSE)</f>
        <v>0: Other, Miscellaneous, and Human Interest</v>
      </c>
      <c r="F681" s="16">
        <v>0.27700000000000002</v>
      </c>
      <c r="G681" s="16">
        <v>0.20899999999999999</v>
      </c>
      <c r="H681" s="16">
        <v>0.23799999999999999</v>
      </c>
      <c r="I681" s="16">
        <v>172</v>
      </c>
      <c r="J681" s="16">
        <v>0.32700000000000001</v>
      </c>
      <c r="K681" s="16">
        <v>0.27900000000000003</v>
      </c>
      <c r="L681" s="16">
        <v>0.30099999999999999</v>
      </c>
      <c r="M681" s="16">
        <f t="shared" si="56"/>
        <v>-4.9999999999999989E-2</v>
      </c>
      <c r="N681" s="16">
        <f t="shared" si="56"/>
        <v>-7.0000000000000034E-2</v>
      </c>
      <c r="O681" s="16">
        <f t="shared" si="56"/>
        <v>-6.3E-2</v>
      </c>
      <c r="P681" s="16">
        <v>0.77600000000000002</v>
      </c>
      <c r="Q681" s="16">
        <v>0.77</v>
      </c>
      <c r="R681" s="16">
        <v>0.77300000000000002</v>
      </c>
      <c r="S681" s="16">
        <v>0.84</v>
      </c>
      <c r="T681" s="16">
        <v>0.84099999999999997</v>
      </c>
      <c r="U681" s="16">
        <v>0.84</v>
      </c>
      <c r="V681" s="16">
        <v>0.84099999999999997</v>
      </c>
      <c r="W681">
        <f t="shared" si="55"/>
        <v>3.0000000000000027E-3</v>
      </c>
      <c r="X681" s="16" t="s">
        <v>87</v>
      </c>
      <c r="Y681" s="16" t="str">
        <f t="shared" si="57"/>
        <v>0.05</v>
      </c>
      <c r="Z681" s="16" t="str">
        <f t="shared" si="58"/>
        <v>syn</v>
      </c>
      <c r="AA681" s="16" t="s">
        <v>56</v>
      </c>
      <c r="AB681" s="16">
        <v>36</v>
      </c>
    </row>
    <row r="682" spans="1:28" x14ac:dyDescent="0.3">
      <c r="A682" s="6">
        <v>7</v>
      </c>
      <c r="B682" s="3" t="s">
        <v>11</v>
      </c>
      <c r="C682">
        <v>1</v>
      </c>
      <c r="D682" s="10">
        <f>VLOOKUP(C682,t_label_text!$B$2:$D$28,3,FALSE)</f>
        <v>567.49343544857697</v>
      </c>
      <c r="E682" s="3" t="str">
        <f>VLOOKUP(C682,t_label_text!$B$2:$C$28,2,FALSE)</f>
        <v>1: Macroeconomics</v>
      </c>
      <c r="F682">
        <v>0.84899999999999998</v>
      </c>
      <c r="G682">
        <v>0.82499999999999996</v>
      </c>
      <c r="H682">
        <v>0.83699999999999997</v>
      </c>
      <c r="I682">
        <v>964</v>
      </c>
      <c r="J682">
        <v>0.84299999999999997</v>
      </c>
      <c r="K682">
        <v>0.84299999999999997</v>
      </c>
      <c r="L682">
        <v>0.84299999999999997</v>
      </c>
      <c r="M682" s="3">
        <f t="shared" si="56"/>
        <v>6.0000000000000053E-3</v>
      </c>
      <c r="N682" s="3">
        <f t="shared" si="56"/>
        <v>-1.8000000000000016E-2</v>
      </c>
      <c r="O682" s="3">
        <f t="shared" si="56"/>
        <v>-6.0000000000000053E-3</v>
      </c>
      <c r="P682" s="6">
        <v>0.77600000000000002</v>
      </c>
      <c r="Q682" s="6">
        <v>0.77</v>
      </c>
      <c r="R682" s="6">
        <v>0.77300000000000002</v>
      </c>
      <c r="S682" s="6">
        <v>0.84</v>
      </c>
      <c r="T682" s="6">
        <v>0.84099999999999997</v>
      </c>
      <c r="U682" s="6">
        <v>0.84</v>
      </c>
      <c r="V682" s="6">
        <v>0.84099999999999997</v>
      </c>
      <c r="W682">
        <f t="shared" si="55"/>
        <v>3.0000000000000027E-3</v>
      </c>
      <c r="X682" s="6" t="s">
        <v>87</v>
      </c>
      <c r="Y682" s="6" t="str">
        <f t="shared" si="57"/>
        <v>0.05</v>
      </c>
      <c r="Z682" t="str">
        <f t="shared" si="58"/>
        <v>syn</v>
      </c>
      <c r="AA682" t="s">
        <v>56</v>
      </c>
      <c r="AB682">
        <v>795</v>
      </c>
    </row>
    <row r="683" spans="1:28" x14ac:dyDescent="0.3">
      <c r="A683" s="6">
        <v>7</v>
      </c>
      <c r="B683" s="3" t="s">
        <v>11</v>
      </c>
      <c r="C683">
        <v>2</v>
      </c>
      <c r="D683" s="10">
        <f>VLOOKUP(C683,t_label_text!$B$2:$D$28,3,FALSE)</f>
        <v>576.32740411339603</v>
      </c>
      <c r="E683" s="3" t="str">
        <f>VLOOKUP(C683,t_label_text!$B$2:$C$28,2,FALSE)</f>
        <v>2: Civil Rights, Minority Issues, and Civil Liberties</v>
      </c>
      <c r="F683">
        <v>0.71899999999999997</v>
      </c>
      <c r="G683">
        <v>0.72599999999999998</v>
      </c>
      <c r="H683">
        <v>0.72299999999999998</v>
      </c>
      <c r="I683">
        <v>914</v>
      </c>
      <c r="J683">
        <v>0.73899999999999999</v>
      </c>
      <c r="K683">
        <v>0.72199999999999998</v>
      </c>
      <c r="L683">
        <v>0.73</v>
      </c>
      <c r="M683" s="3">
        <f t="shared" si="56"/>
        <v>-2.0000000000000018E-2</v>
      </c>
      <c r="N683" s="3">
        <f t="shared" si="56"/>
        <v>4.0000000000000036E-3</v>
      </c>
      <c r="O683" s="3">
        <f t="shared" si="56"/>
        <v>-7.0000000000000062E-3</v>
      </c>
      <c r="P683" s="6">
        <v>0.77600000000000002</v>
      </c>
      <c r="Q683" s="6">
        <v>0.77</v>
      </c>
      <c r="R683" s="6">
        <v>0.77300000000000002</v>
      </c>
      <c r="S683" s="6">
        <v>0.84</v>
      </c>
      <c r="T683" s="6">
        <v>0.84099999999999997</v>
      </c>
      <c r="U683" s="6">
        <v>0.84</v>
      </c>
      <c r="V683" s="6">
        <v>0.84099999999999997</v>
      </c>
      <c r="W683">
        <f t="shared" si="55"/>
        <v>3.0000000000000027E-3</v>
      </c>
      <c r="X683" s="6" t="s">
        <v>87</v>
      </c>
      <c r="Y683" s="6" t="str">
        <f t="shared" si="57"/>
        <v>0.05</v>
      </c>
      <c r="Z683" t="str">
        <f t="shared" si="58"/>
        <v>syn</v>
      </c>
      <c r="AA683" t="s">
        <v>56</v>
      </c>
      <c r="AB683">
        <v>664</v>
      </c>
    </row>
    <row r="684" spans="1:28" x14ac:dyDescent="0.3">
      <c r="A684" s="6">
        <v>7</v>
      </c>
      <c r="B684" s="3" t="s">
        <v>11</v>
      </c>
      <c r="C684">
        <v>3</v>
      </c>
      <c r="D684" s="10">
        <f>VLOOKUP(C684,t_label_text!$B$2:$D$28,3,FALSE)</f>
        <v>578.27380952380895</v>
      </c>
      <c r="E684" s="3" t="str">
        <f>VLOOKUP(C684,t_label_text!$B$2:$C$28,2,FALSE)</f>
        <v>3: Health</v>
      </c>
      <c r="F684">
        <v>0.88400000000000001</v>
      </c>
      <c r="G684">
        <v>0.88300000000000001</v>
      </c>
      <c r="H684">
        <v>0.88400000000000001</v>
      </c>
      <c r="I684">
        <v>1799</v>
      </c>
      <c r="J684">
        <v>0.88600000000000001</v>
      </c>
      <c r="K684">
        <v>0.873</v>
      </c>
      <c r="L684">
        <v>0.879</v>
      </c>
      <c r="M684" s="3">
        <f t="shared" si="56"/>
        <v>-2.0000000000000018E-3</v>
      </c>
      <c r="N684" s="3">
        <f t="shared" si="56"/>
        <v>1.0000000000000009E-2</v>
      </c>
      <c r="O684" s="3">
        <f t="shared" si="56"/>
        <v>5.0000000000000044E-3</v>
      </c>
      <c r="P684" s="6">
        <v>0.77600000000000002</v>
      </c>
      <c r="Q684" s="6">
        <v>0.77</v>
      </c>
      <c r="R684" s="6">
        <v>0.77300000000000002</v>
      </c>
      <c r="S684" s="6">
        <v>0.84</v>
      </c>
      <c r="T684" s="6">
        <v>0.84099999999999997</v>
      </c>
      <c r="U684" s="6">
        <v>0.84</v>
      </c>
      <c r="V684" s="6">
        <v>0.84099999999999997</v>
      </c>
      <c r="W684">
        <f t="shared" si="55"/>
        <v>3.0000000000000027E-3</v>
      </c>
      <c r="X684" s="6" t="s">
        <v>87</v>
      </c>
      <c r="Y684" s="6" t="str">
        <f t="shared" si="57"/>
        <v>0.05</v>
      </c>
      <c r="Z684" t="str">
        <f t="shared" si="58"/>
        <v>syn</v>
      </c>
      <c r="AA684" t="s">
        <v>56</v>
      </c>
      <c r="AB684">
        <v>1589</v>
      </c>
    </row>
    <row r="685" spans="1:28" x14ac:dyDescent="0.3">
      <c r="A685" s="6">
        <v>7</v>
      </c>
      <c r="B685" s="3" t="s">
        <v>11</v>
      </c>
      <c r="C685">
        <v>4</v>
      </c>
      <c r="D685" s="10">
        <f>VLOOKUP(C685,t_label_text!$B$2:$D$28,3,FALSE)</f>
        <v>570.42590120160196</v>
      </c>
      <c r="E685" s="3" t="str">
        <f>VLOOKUP(C685,t_label_text!$B$2:$C$28,2,FALSE)</f>
        <v>4: Agriculture</v>
      </c>
      <c r="F685">
        <v>0.80600000000000005</v>
      </c>
      <c r="G685">
        <v>0.74399999999999999</v>
      </c>
      <c r="H685">
        <v>0.77400000000000002</v>
      </c>
      <c r="I685">
        <v>168</v>
      </c>
      <c r="J685">
        <v>0.80600000000000005</v>
      </c>
      <c r="K685">
        <v>0.81499999999999995</v>
      </c>
      <c r="L685">
        <v>0.81100000000000005</v>
      </c>
      <c r="M685" s="3">
        <f t="shared" si="56"/>
        <v>0</v>
      </c>
      <c r="N685" s="3">
        <f t="shared" si="56"/>
        <v>-7.0999999999999952E-2</v>
      </c>
      <c r="O685" s="3">
        <f t="shared" si="56"/>
        <v>-3.7000000000000033E-2</v>
      </c>
      <c r="P685" s="6">
        <v>0.77600000000000002</v>
      </c>
      <c r="Q685" s="6">
        <v>0.77</v>
      </c>
      <c r="R685" s="6">
        <v>0.77300000000000002</v>
      </c>
      <c r="S685" s="6">
        <v>0.84</v>
      </c>
      <c r="T685" s="6">
        <v>0.84099999999999997</v>
      </c>
      <c r="U685" s="6">
        <v>0.84</v>
      </c>
      <c r="V685" s="6">
        <v>0.84099999999999997</v>
      </c>
      <c r="W685">
        <f t="shared" si="55"/>
        <v>3.0000000000000027E-3</v>
      </c>
      <c r="X685" s="6" t="s">
        <v>87</v>
      </c>
      <c r="Y685" s="6" t="str">
        <f t="shared" si="57"/>
        <v>0.05</v>
      </c>
      <c r="Z685" t="str">
        <f t="shared" si="58"/>
        <v>syn</v>
      </c>
      <c r="AA685" t="s">
        <v>56</v>
      </c>
      <c r="AB685">
        <v>125</v>
      </c>
    </row>
    <row r="686" spans="1:28" x14ac:dyDescent="0.3">
      <c r="A686" s="6">
        <v>7</v>
      </c>
      <c r="B686" s="3" t="s">
        <v>11</v>
      </c>
      <c r="C686">
        <v>5</v>
      </c>
      <c r="D686" s="10">
        <f>VLOOKUP(C686,t_label_text!$B$2:$D$28,3,FALSE)</f>
        <v>574.38925438596402</v>
      </c>
      <c r="E686" s="3" t="str">
        <f>VLOOKUP(C686,t_label_text!$B$2:$C$28,2,FALSE)</f>
        <v>5: Labor and Employment</v>
      </c>
      <c r="F686">
        <v>0.746</v>
      </c>
      <c r="G686">
        <v>0.77800000000000002</v>
      </c>
      <c r="H686">
        <v>0.76200000000000001</v>
      </c>
      <c r="I686">
        <v>749</v>
      </c>
      <c r="J686">
        <v>0.71699999999999997</v>
      </c>
      <c r="K686">
        <v>0.78900000000000003</v>
      </c>
      <c r="L686">
        <v>0.751</v>
      </c>
      <c r="M686" s="3">
        <f t="shared" si="56"/>
        <v>2.9000000000000026E-2</v>
      </c>
      <c r="N686" s="3">
        <f t="shared" si="56"/>
        <v>-1.100000000000001E-2</v>
      </c>
      <c r="O686" s="3">
        <f t="shared" si="56"/>
        <v>1.100000000000001E-2</v>
      </c>
      <c r="P686" s="6">
        <v>0.77600000000000002</v>
      </c>
      <c r="Q686" s="6">
        <v>0.77</v>
      </c>
      <c r="R686" s="6">
        <v>0.77300000000000002</v>
      </c>
      <c r="S686" s="6">
        <v>0.84</v>
      </c>
      <c r="T686" s="6">
        <v>0.84099999999999997</v>
      </c>
      <c r="U686" s="6">
        <v>0.84</v>
      </c>
      <c r="V686" s="6">
        <v>0.84099999999999997</v>
      </c>
      <c r="W686">
        <f t="shared" si="55"/>
        <v>3.0000000000000027E-3</v>
      </c>
      <c r="X686" s="6" t="s">
        <v>87</v>
      </c>
      <c r="Y686" s="6" t="str">
        <f t="shared" si="57"/>
        <v>0.05</v>
      </c>
      <c r="Z686" t="str">
        <f t="shared" si="58"/>
        <v>syn</v>
      </c>
      <c r="AA686" t="s">
        <v>56</v>
      </c>
      <c r="AB686">
        <v>583</v>
      </c>
    </row>
    <row r="687" spans="1:28" x14ac:dyDescent="0.3">
      <c r="A687" s="6">
        <v>7</v>
      </c>
      <c r="B687" s="3" t="s">
        <v>11</v>
      </c>
      <c r="C687">
        <v>6</v>
      </c>
      <c r="D687" s="10">
        <f>VLOOKUP(C687,t_label_text!$B$2:$D$28,3,FALSE)</f>
        <v>564.70056497175096</v>
      </c>
      <c r="E687" s="3" t="str">
        <f>VLOOKUP(C687,t_label_text!$B$2:$C$28,2,FALSE)</f>
        <v>6: Education</v>
      </c>
      <c r="F687">
        <v>0.879</v>
      </c>
      <c r="G687">
        <v>0.89700000000000002</v>
      </c>
      <c r="H687">
        <v>0.88800000000000001</v>
      </c>
      <c r="I687">
        <v>912</v>
      </c>
      <c r="J687">
        <v>0.878</v>
      </c>
      <c r="K687">
        <v>0.90800000000000003</v>
      </c>
      <c r="L687">
        <v>0.89300000000000002</v>
      </c>
      <c r="M687" s="3">
        <f t="shared" si="56"/>
        <v>1.0000000000000009E-3</v>
      </c>
      <c r="N687" s="3">
        <f t="shared" si="56"/>
        <v>-1.100000000000001E-2</v>
      </c>
      <c r="O687" s="3">
        <f t="shared" si="56"/>
        <v>-5.0000000000000044E-3</v>
      </c>
      <c r="P687" s="6">
        <v>0.77600000000000002</v>
      </c>
      <c r="Q687" s="6">
        <v>0.77</v>
      </c>
      <c r="R687" s="6">
        <v>0.77300000000000002</v>
      </c>
      <c r="S687" s="6">
        <v>0.84</v>
      </c>
      <c r="T687" s="6">
        <v>0.84099999999999997</v>
      </c>
      <c r="U687" s="6">
        <v>0.84</v>
      </c>
      <c r="V687" s="6">
        <v>0.84099999999999997</v>
      </c>
      <c r="W687">
        <f t="shared" ref="W687:W750" si="59">V687-$V$494</f>
        <v>3.0000000000000027E-3</v>
      </c>
      <c r="X687" s="6" t="s">
        <v>87</v>
      </c>
      <c r="Y687" s="6" t="str">
        <f t="shared" si="57"/>
        <v>0.05</v>
      </c>
      <c r="Z687" t="str">
        <f t="shared" si="58"/>
        <v>syn</v>
      </c>
      <c r="AA687" t="s">
        <v>56</v>
      </c>
      <c r="AB687">
        <v>818</v>
      </c>
    </row>
    <row r="688" spans="1:28" x14ac:dyDescent="0.3">
      <c r="A688" s="6">
        <v>7</v>
      </c>
      <c r="B688" s="3" t="s">
        <v>11</v>
      </c>
      <c r="C688">
        <v>7</v>
      </c>
      <c r="D688" s="10">
        <f>VLOOKUP(C688,t_label_text!$B$2:$D$28,3,FALSE)</f>
        <v>565.923076923076</v>
      </c>
      <c r="E688" s="3" t="str">
        <f>VLOOKUP(C688,t_label_text!$B$2:$C$28,2,FALSE)</f>
        <v>7: Environment</v>
      </c>
      <c r="F688">
        <v>0.77800000000000002</v>
      </c>
      <c r="G688">
        <v>0.77100000000000002</v>
      </c>
      <c r="H688">
        <v>0.77400000000000002</v>
      </c>
      <c r="I688">
        <v>354</v>
      </c>
      <c r="J688">
        <v>0.75</v>
      </c>
      <c r="K688">
        <v>0.746</v>
      </c>
      <c r="L688">
        <v>0.748</v>
      </c>
      <c r="M688" s="3">
        <f t="shared" si="56"/>
        <v>2.8000000000000025E-2</v>
      </c>
      <c r="N688" s="3">
        <f t="shared" si="56"/>
        <v>2.5000000000000022E-2</v>
      </c>
      <c r="O688" s="3">
        <f t="shared" si="56"/>
        <v>2.6000000000000023E-2</v>
      </c>
      <c r="P688" s="6">
        <v>0.77600000000000002</v>
      </c>
      <c r="Q688" s="6">
        <v>0.77</v>
      </c>
      <c r="R688" s="6">
        <v>0.77300000000000002</v>
      </c>
      <c r="S688" s="6">
        <v>0.84</v>
      </c>
      <c r="T688" s="6">
        <v>0.84099999999999997</v>
      </c>
      <c r="U688" s="6">
        <v>0.84</v>
      </c>
      <c r="V688" s="6">
        <v>0.84099999999999997</v>
      </c>
      <c r="W688">
        <f t="shared" si="59"/>
        <v>3.0000000000000027E-3</v>
      </c>
      <c r="X688" s="6" t="s">
        <v>87</v>
      </c>
      <c r="Y688" s="6" t="str">
        <f t="shared" si="57"/>
        <v>0.05</v>
      </c>
      <c r="Z688" t="str">
        <f t="shared" si="58"/>
        <v>syn</v>
      </c>
      <c r="AA688" t="s">
        <v>56</v>
      </c>
      <c r="AB688">
        <v>273</v>
      </c>
    </row>
    <row r="689" spans="1:28" x14ac:dyDescent="0.3">
      <c r="A689" s="6">
        <v>7</v>
      </c>
      <c r="B689" s="3" t="s">
        <v>11</v>
      </c>
      <c r="C689">
        <v>8</v>
      </c>
      <c r="D689" s="10">
        <f>VLOOKUP(C689,t_label_text!$B$2:$D$28,3,FALSE)</f>
        <v>543.63973063973003</v>
      </c>
      <c r="E689" s="3" t="str">
        <f>VLOOKUP(C689,t_label_text!$B$2:$C$28,2,FALSE)</f>
        <v>8: Energy</v>
      </c>
      <c r="F689">
        <v>0.85</v>
      </c>
      <c r="G689">
        <v>0.89300000000000002</v>
      </c>
      <c r="H689">
        <v>0.871</v>
      </c>
      <c r="I689">
        <v>299</v>
      </c>
      <c r="J689">
        <v>0.85199999999999998</v>
      </c>
      <c r="K689">
        <v>0.84599999999999997</v>
      </c>
      <c r="L689">
        <v>0.84899999999999998</v>
      </c>
      <c r="M689" s="3">
        <f t="shared" si="56"/>
        <v>-2.0000000000000018E-3</v>
      </c>
      <c r="N689" s="3">
        <f t="shared" si="56"/>
        <v>4.7000000000000042E-2</v>
      </c>
      <c r="O689" s="3">
        <f t="shared" si="56"/>
        <v>2.200000000000002E-2</v>
      </c>
      <c r="P689" s="6">
        <v>0.77600000000000002</v>
      </c>
      <c r="Q689" s="6">
        <v>0.77</v>
      </c>
      <c r="R689" s="6">
        <v>0.77300000000000002</v>
      </c>
      <c r="S689" s="6">
        <v>0.84</v>
      </c>
      <c r="T689" s="6">
        <v>0.84099999999999997</v>
      </c>
      <c r="U689" s="6">
        <v>0.84</v>
      </c>
      <c r="V689" s="6">
        <v>0.84099999999999997</v>
      </c>
      <c r="W689">
        <f t="shared" si="59"/>
        <v>3.0000000000000027E-3</v>
      </c>
      <c r="X689" s="6" t="s">
        <v>87</v>
      </c>
      <c r="Y689" s="6" t="str">
        <f t="shared" si="57"/>
        <v>0.05</v>
      </c>
      <c r="Z689" t="str">
        <f t="shared" si="58"/>
        <v>syn</v>
      </c>
      <c r="AA689" t="s">
        <v>56</v>
      </c>
      <c r="AB689">
        <v>267</v>
      </c>
    </row>
    <row r="690" spans="1:28" x14ac:dyDescent="0.3">
      <c r="A690" s="6">
        <v>7</v>
      </c>
      <c r="B690" s="3" t="s">
        <v>11</v>
      </c>
      <c r="C690">
        <v>10</v>
      </c>
      <c r="D690" s="10">
        <f>VLOOKUP(C690,t_label_text!$B$2:$D$28,3,FALSE)</f>
        <v>575.12643678160896</v>
      </c>
      <c r="E690" s="3" t="str">
        <f>VLOOKUP(C690,t_label_text!$B$2:$C$28,2,FALSE)</f>
        <v>10: Transportation</v>
      </c>
      <c r="F690">
        <v>0.78200000000000003</v>
      </c>
      <c r="G690">
        <v>0.80300000000000005</v>
      </c>
      <c r="H690">
        <v>0.79200000000000004</v>
      </c>
      <c r="I690">
        <v>594</v>
      </c>
      <c r="J690">
        <v>0.752</v>
      </c>
      <c r="K690">
        <v>0.80500000000000005</v>
      </c>
      <c r="L690">
        <v>0.77700000000000002</v>
      </c>
      <c r="M690" s="3">
        <f t="shared" si="56"/>
        <v>3.0000000000000027E-2</v>
      </c>
      <c r="N690" s="3">
        <f t="shared" si="56"/>
        <v>-2.0000000000000018E-3</v>
      </c>
      <c r="O690" s="3">
        <f t="shared" si="56"/>
        <v>1.5000000000000013E-2</v>
      </c>
      <c r="P690" s="6">
        <v>0.77600000000000002</v>
      </c>
      <c r="Q690" s="6">
        <v>0.77</v>
      </c>
      <c r="R690" s="6">
        <v>0.77300000000000002</v>
      </c>
      <c r="S690" s="6">
        <v>0.84</v>
      </c>
      <c r="T690" s="6">
        <v>0.84099999999999997</v>
      </c>
      <c r="U690" s="6">
        <v>0.84</v>
      </c>
      <c r="V690" s="6">
        <v>0.84099999999999997</v>
      </c>
      <c r="W690">
        <f t="shared" si="59"/>
        <v>3.0000000000000027E-3</v>
      </c>
      <c r="X690" s="6" t="s">
        <v>87</v>
      </c>
      <c r="Y690" s="6" t="str">
        <f t="shared" si="57"/>
        <v>0.05</v>
      </c>
      <c r="Z690" t="str">
        <f t="shared" si="58"/>
        <v>syn</v>
      </c>
      <c r="AA690" t="s">
        <v>56</v>
      </c>
      <c r="AB690">
        <v>477</v>
      </c>
    </row>
    <row r="691" spans="1:28" x14ac:dyDescent="0.3">
      <c r="A691" s="6">
        <v>7</v>
      </c>
      <c r="B691" s="3" t="s">
        <v>11</v>
      </c>
      <c r="C691">
        <v>12</v>
      </c>
      <c r="D691" s="10">
        <f>VLOOKUP(C691,t_label_text!$B$2:$D$28,3,FALSE)</f>
        <v>558.20512820512795</v>
      </c>
      <c r="E691" s="3" t="str">
        <f>VLOOKUP(C691,t_label_text!$B$2:$C$28,2,FALSE)</f>
        <v>12: Law, Crime, and Family Issues</v>
      </c>
      <c r="F691">
        <v>0.82299999999999995</v>
      </c>
      <c r="G691">
        <v>0.81</v>
      </c>
      <c r="H691">
        <v>0.81699999999999995</v>
      </c>
      <c r="I691">
        <v>2088</v>
      </c>
      <c r="J691">
        <v>0.80500000000000005</v>
      </c>
      <c r="K691">
        <v>0.82199999999999995</v>
      </c>
      <c r="L691">
        <v>0.81399999999999995</v>
      </c>
      <c r="M691" s="3">
        <f t="shared" si="56"/>
        <v>1.7999999999999905E-2</v>
      </c>
      <c r="N691" s="3">
        <f t="shared" si="56"/>
        <v>-1.19999999999999E-2</v>
      </c>
      <c r="O691" s="3">
        <f t="shared" si="56"/>
        <v>3.0000000000000027E-3</v>
      </c>
      <c r="P691" s="6">
        <v>0.77600000000000002</v>
      </c>
      <c r="Q691" s="6">
        <v>0.77</v>
      </c>
      <c r="R691" s="6">
        <v>0.77300000000000002</v>
      </c>
      <c r="S691" s="6">
        <v>0.84</v>
      </c>
      <c r="T691" s="6">
        <v>0.84099999999999997</v>
      </c>
      <c r="U691" s="6">
        <v>0.84</v>
      </c>
      <c r="V691" s="6">
        <v>0.84099999999999997</v>
      </c>
      <c r="W691">
        <f t="shared" si="59"/>
        <v>3.0000000000000027E-3</v>
      </c>
      <c r="X691" s="6" t="s">
        <v>87</v>
      </c>
      <c r="Y691" s="6" t="str">
        <f t="shared" si="57"/>
        <v>0.05</v>
      </c>
      <c r="Z691" t="str">
        <f t="shared" si="58"/>
        <v>syn</v>
      </c>
      <c r="AA691" t="s">
        <v>56</v>
      </c>
      <c r="AB691">
        <v>1692</v>
      </c>
    </row>
    <row r="692" spans="1:28" x14ac:dyDescent="0.3">
      <c r="A692" s="6">
        <v>7</v>
      </c>
      <c r="B692" s="3" t="s">
        <v>11</v>
      </c>
      <c r="C692">
        <v>13</v>
      </c>
      <c r="D692" s="10">
        <f>VLOOKUP(C692,t_label_text!$B$2:$D$28,3,FALSE)</f>
        <v>595.585365853658</v>
      </c>
      <c r="E692" s="3" t="str">
        <f>VLOOKUP(C692,t_label_text!$B$2:$C$28,2,FALSE)</f>
        <v>13: Social Welfare</v>
      </c>
      <c r="F692">
        <v>0.72599999999999998</v>
      </c>
      <c r="G692">
        <v>0.76600000000000001</v>
      </c>
      <c r="H692">
        <v>0.745</v>
      </c>
      <c r="I692">
        <v>273</v>
      </c>
      <c r="J692">
        <v>0.753</v>
      </c>
      <c r="K692">
        <v>0.72499999999999998</v>
      </c>
      <c r="L692">
        <v>0.73899999999999999</v>
      </c>
      <c r="M692" s="3">
        <f t="shared" si="56"/>
        <v>-2.7000000000000024E-2</v>
      </c>
      <c r="N692" s="3">
        <f t="shared" si="56"/>
        <v>4.1000000000000036E-2</v>
      </c>
      <c r="O692" s="3">
        <f t="shared" si="56"/>
        <v>6.0000000000000053E-3</v>
      </c>
      <c r="P692" s="6">
        <v>0.77600000000000002</v>
      </c>
      <c r="Q692" s="6">
        <v>0.77</v>
      </c>
      <c r="R692" s="6">
        <v>0.77300000000000002</v>
      </c>
      <c r="S692" s="6">
        <v>0.84</v>
      </c>
      <c r="T692" s="6">
        <v>0.84099999999999997</v>
      </c>
      <c r="U692" s="6">
        <v>0.84</v>
      </c>
      <c r="V692" s="6">
        <v>0.84099999999999997</v>
      </c>
      <c r="W692">
        <f t="shared" si="59"/>
        <v>3.0000000000000027E-3</v>
      </c>
      <c r="X692" s="6" t="s">
        <v>87</v>
      </c>
      <c r="Y692" s="6" t="str">
        <f t="shared" si="57"/>
        <v>0.05</v>
      </c>
      <c r="Z692" t="str">
        <f t="shared" si="58"/>
        <v>syn</v>
      </c>
      <c r="AA692" t="s">
        <v>56</v>
      </c>
      <c r="AB692">
        <v>209</v>
      </c>
    </row>
    <row r="693" spans="1:28" x14ac:dyDescent="0.3">
      <c r="A693" s="6">
        <v>7</v>
      </c>
      <c r="B693" s="3" t="s">
        <v>11</v>
      </c>
      <c r="C693">
        <v>14</v>
      </c>
      <c r="D693" s="10">
        <f>VLOOKUP(C693,t_label_text!$B$2:$D$28,3,FALSE)</f>
        <v>551.40672538030401</v>
      </c>
      <c r="E693" s="3" t="str">
        <f>VLOOKUP(C693,t_label_text!$B$2:$C$28,2,FALSE)</f>
        <v>14: Community Development and Housing Issues</v>
      </c>
      <c r="F693">
        <v>0.64700000000000002</v>
      </c>
      <c r="G693">
        <v>0.66100000000000003</v>
      </c>
      <c r="H693">
        <v>0.65400000000000003</v>
      </c>
      <c r="I693">
        <v>410</v>
      </c>
      <c r="J693">
        <v>0.66100000000000003</v>
      </c>
      <c r="K693">
        <v>0.622</v>
      </c>
      <c r="L693">
        <v>0.64100000000000001</v>
      </c>
      <c r="M693" s="3">
        <f t="shared" si="56"/>
        <v>-1.4000000000000012E-2</v>
      </c>
      <c r="N693" s="3">
        <f t="shared" si="56"/>
        <v>3.9000000000000035E-2</v>
      </c>
      <c r="O693" s="3">
        <f t="shared" si="56"/>
        <v>1.3000000000000012E-2</v>
      </c>
      <c r="P693" s="6">
        <v>0.77600000000000002</v>
      </c>
      <c r="Q693" s="6">
        <v>0.77</v>
      </c>
      <c r="R693" s="6">
        <v>0.77300000000000002</v>
      </c>
      <c r="S693" s="6">
        <v>0.84</v>
      </c>
      <c r="T693" s="6">
        <v>0.84099999999999997</v>
      </c>
      <c r="U693" s="6">
        <v>0.84</v>
      </c>
      <c r="V693" s="6">
        <v>0.84099999999999997</v>
      </c>
      <c r="W693">
        <f t="shared" si="59"/>
        <v>3.0000000000000027E-3</v>
      </c>
      <c r="X693" s="6" t="s">
        <v>87</v>
      </c>
      <c r="Y693" s="6" t="str">
        <f t="shared" si="57"/>
        <v>0.05</v>
      </c>
      <c r="Z693" t="str">
        <f t="shared" si="58"/>
        <v>syn</v>
      </c>
      <c r="AA693" t="s">
        <v>56</v>
      </c>
      <c r="AB693">
        <v>271</v>
      </c>
    </row>
    <row r="694" spans="1:28" x14ac:dyDescent="0.3">
      <c r="A694" s="6">
        <v>7</v>
      </c>
      <c r="B694" s="3" t="s">
        <v>11</v>
      </c>
      <c r="C694">
        <v>15</v>
      </c>
      <c r="D694" s="10">
        <f>VLOOKUP(C694,t_label_text!$B$2:$D$28,3,FALSE)</f>
        <v>557.69926322839899</v>
      </c>
      <c r="E694" s="3" t="str">
        <f>VLOOKUP(C694,t_label_text!$B$2:$C$28,2,FALSE)</f>
        <v>15: Banking, Finance, and Domestic Commerce</v>
      </c>
      <c r="F694">
        <v>0.71899999999999997</v>
      </c>
      <c r="G694">
        <v>0.72899999999999998</v>
      </c>
      <c r="H694">
        <v>0.72399999999999998</v>
      </c>
      <c r="I694">
        <v>1249</v>
      </c>
      <c r="J694">
        <v>0.77500000000000002</v>
      </c>
      <c r="K694">
        <v>0.71</v>
      </c>
      <c r="L694">
        <v>0.74099999999999999</v>
      </c>
      <c r="M694" s="3">
        <f t="shared" si="56"/>
        <v>-5.600000000000005E-2</v>
      </c>
      <c r="N694" s="3">
        <f t="shared" si="56"/>
        <v>1.9000000000000017E-2</v>
      </c>
      <c r="O694" s="3">
        <f t="shared" si="56"/>
        <v>-1.7000000000000015E-2</v>
      </c>
      <c r="P694" s="6">
        <v>0.77600000000000002</v>
      </c>
      <c r="Q694" s="6">
        <v>0.77</v>
      </c>
      <c r="R694" s="6">
        <v>0.77300000000000002</v>
      </c>
      <c r="S694" s="6">
        <v>0.84</v>
      </c>
      <c r="T694" s="6">
        <v>0.84099999999999997</v>
      </c>
      <c r="U694" s="6">
        <v>0.84</v>
      </c>
      <c r="V694" s="6">
        <v>0.84099999999999997</v>
      </c>
      <c r="W694">
        <f t="shared" si="59"/>
        <v>3.0000000000000027E-3</v>
      </c>
      <c r="X694" s="6" t="s">
        <v>87</v>
      </c>
      <c r="Y694" s="6" t="str">
        <f t="shared" si="57"/>
        <v>0.05</v>
      </c>
      <c r="Z694" t="str">
        <f t="shared" si="58"/>
        <v>syn</v>
      </c>
      <c r="AA694" t="s">
        <v>56</v>
      </c>
      <c r="AB694">
        <v>910</v>
      </c>
    </row>
    <row r="695" spans="1:28" x14ac:dyDescent="0.3">
      <c r="A695" s="6">
        <v>7</v>
      </c>
      <c r="B695" s="3" t="s">
        <v>11</v>
      </c>
      <c r="C695">
        <v>16</v>
      </c>
      <c r="D695" s="10">
        <f>VLOOKUP(C695,t_label_text!$B$2:$D$28,3,FALSE)</f>
        <v>522.44089012517304</v>
      </c>
      <c r="E695" s="3" t="str">
        <f>VLOOKUP(C695,t_label_text!$B$2:$C$28,2,FALSE)</f>
        <v>16: Defense</v>
      </c>
      <c r="F695">
        <v>0.84299999999999997</v>
      </c>
      <c r="G695">
        <v>0.873</v>
      </c>
      <c r="H695">
        <v>0.85799999999999998</v>
      </c>
      <c r="I695">
        <v>4479</v>
      </c>
      <c r="J695">
        <v>0.83199999999999996</v>
      </c>
      <c r="K695">
        <v>0.88100000000000001</v>
      </c>
      <c r="L695">
        <v>0.85599999999999998</v>
      </c>
      <c r="M695" s="3">
        <f t="shared" si="56"/>
        <v>1.100000000000001E-2</v>
      </c>
      <c r="N695" s="3">
        <f t="shared" si="56"/>
        <v>-8.0000000000000071E-3</v>
      </c>
      <c r="O695" s="3">
        <f t="shared" si="56"/>
        <v>2.0000000000000018E-3</v>
      </c>
      <c r="P695" s="6">
        <v>0.77600000000000002</v>
      </c>
      <c r="Q695" s="6">
        <v>0.77</v>
      </c>
      <c r="R695" s="6">
        <v>0.77300000000000002</v>
      </c>
      <c r="S695" s="6">
        <v>0.84</v>
      </c>
      <c r="T695" s="6">
        <v>0.84099999999999997</v>
      </c>
      <c r="U695" s="6">
        <v>0.84</v>
      </c>
      <c r="V695" s="6">
        <v>0.84099999999999997</v>
      </c>
      <c r="W695">
        <f t="shared" si="59"/>
        <v>3.0000000000000027E-3</v>
      </c>
      <c r="X695" s="6" t="s">
        <v>87</v>
      </c>
      <c r="Y695" s="6" t="str">
        <f t="shared" si="57"/>
        <v>0.05</v>
      </c>
      <c r="Z695" t="str">
        <f t="shared" si="58"/>
        <v>syn</v>
      </c>
      <c r="AA695" t="s">
        <v>56</v>
      </c>
      <c r="AB695">
        <v>3910</v>
      </c>
    </row>
    <row r="696" spans="1:28" x14ac:dyDescent="0.3">
      <c r="A696" s="6">
        <v>7</v>
      </c>
      <c r="B696" s="3" t="s">
        <v>11</v>
      </c>
      <c r="C696">
        <v>17</v>
      </c>
      <c r="D696" s="10">
        <f>VLOOKUP(C696,t_label_text!$B$2:$D$28,3,FALSE)</f>
        <v>560.02755905511799</v>
      </c>
      <c r="E696" s="3" t="str">
        <f>VLOOKUP(C696,t_label_text!$B$2:$C$28,2,FALSE)</f>
        <v>17: Space, Science, Technology and Communications</v>
      </c>
      <c r="F696">
        <v>0.79200000000000004</v>
      </c>
      <c r="G696">
        <v>0.73199999999999998</v>
      </c>
      <c r="H696">
        <v>0.76100000000000001</v>
      </c>
      <c r="I696">
        <v>719</v>
      </c>
      <c r="J696">
        <v>0.78</v>
      </c>
      <c r="K696">
        <v>0.74</v>
      </c>
      <c r="L696">
        <v>0.75900000000000001</v>
      </c>
      <c r="M696" s="3">
        <f t="shared" si="56"/>
        <v>1.2000000000000011E-2</v>
      </c>
      <c r="N696" s="3">
        <f t="shared" si="56"/>
        <v>-8.0000000000000071E-3</v>
      </c>
      <c r="O696" s="3">
        <f t="shared" si="56"/>
        <v>2.0000000000000018E-3</v>
      </c>
      <c r="P696" s="6">
        <v>0.77600000000000002</v>
      </c>
      <c r="Q696" s="6">
        <v>0.77</v>
      </c>
      <c r="R696" s="6">
        <v>0.77300000000000002</v>
      </c>
      <c r="S696" s="6">
        <v>0.84</v>
      </c>
      <c r="T696" s="6">
        <v>0.84099999999999997</v>
      </c>
      <c r="U696" s="6">
        <v>0.84</v>
      </c>
      <c r="V696" s="6">
        <v>0.84099999999999997</v>
      </c>
      <c r="W696">
        <f t="shared" si="59"/>
        <v>3.0000000000000027E-3</v>
      </c>
      <c r="X696" s="6" t="s">
        <v>87</v>
      </c>
      <c r="Y696" s="6" t="str">
        <f t="shared" si="57"/>
        <v>0.05</v>
      </c>
      <c r="Z696" t="str">
        <f t="shared" si="58"/>
        <v>syn</v>
      </c>
      <c r="AA696" t="s">
        <v>56</v>
      </c>
      <c r="AB696">
        <v>526</v>
      </c>
    </row>
    <row r="697" spans="1:28" x14ac:dyDescent="0.3">
      <c r="A697" s="6">
        <v>7</v>
      </c>
      <c r="B697" s="3" t="s">
        <v>11</v>
      </c>
      <c r="C697">
        <v>18</v>
      </c>
      <c r="D697" s="10">
        <f>VLOOKUP(C697,t_label_text!$B$2:$D$28,3,FALSE)</f>
        <v>545.21214982688002</v>
      </c>
      <c r="E697" s="3" t="str">
        <f>VLOOKUP(C697,t_label_text!$B$2:$C$28,2,FALSE)</f>
        <v>18: Foreign Trade</v>
      </c>
      <c r="F697">
        <v>0.73</v>
      </c>
      <c r="G697">
        <v>0.66900000000000004</v>
      </c>
      <c r="H697">
        <v>0.69799999999999995</v>
      </c>
      <c r="I697">
        <v>254</v>
      </c>
      <c r="J697">
        <v>0.64700000000000002</v>
      </c>
      <c r="K697">
        <v>0.67700000000000005</v>
      </c>
      <c r="L697">
        <v>0.66200000000000003</v>
      </c>
      <c r="M697" s="3">
        <f t="shared" si="56"/>
        <v>8.2999999999999963E-2</v>
      </c>
      <c r="N697" s="3">
        <f t="shared" si="56"/>
        <v>-8.0000000000000071E-3</v>
      </c>
      <c r="O697" s="3">
        <f t="shared" si="56"/>
        <v>3.5999999999999921E-2</v>
      </c>
      <c r="P697" s="6">
        <v>0.77600000000000002</v>
      </c>
      <c r="Q697" s="6">
        <v>0.77</v>
      </c>
      <c r="R697" s="6">
        <v>0.77300000000000002</v>
      </c>
      <c r="S697" s="6">
        <v>0.84</v>
      </c>
      <c r="T697" s="6">
        <v>0.84099999999999997</v>
      </c>
      <c r="U697" s="6">
        <v>0.84</v>
      </c>
      <c r="V697" s="6">
        <v>0.84099999999999997</v>
      </c>
      <c r="W697">
        <f t="shared" si="59"/>
        <v>3.0000000000000027E-3</v>
      </c>
      <c r="X697" s="6" t="s">
        <v>87</v>
      </c>
      <c r="Y697" s="6" t="str">
        <f t="shared" si="57"/>
        <v>0.05</v>
      </c>
      <c r="Z697" t="str">
        <f t="shared" si="58"/>
        <v>syn</v>
      </c>
      <c r="AA697" t="s">
        <v>56</v>
      </c>
      <c r="AB697">
        <v>170</v>
      </c>
    </row>
    <row r="698" spans="1:28" x14ac:dyDescent="0.3">
      <c r="A698" s="6">
        <v>7</v>
      </c>
      <c r="B698" s="3" t="s">
        <v>11</v>
      </c>
      <c r="C698">
        <v>19</v>
      </c>
      <c r="D698" s="10">
        <f>VLOOKUP(C698,t_label_text!$B$2:$D$28,3,FALSE)</f>
        <v>545.29257200606298</v>
      </c>
      <c r="E698" s="3" t="str">
        <f>VLOOKUP(C698,t_label_text!$B$2:$C$28,2,FALSE)</f>
        <v>19: International Affairs and Foreign Aid</v>
      </c>
      <c r="F698">
        <v>0.89900000000000002</v>
      </c>
      <c r="G698">
        <v>0.88700000000000001</v>
      </c>
      <c r="H698">
        <v>0.89300000000000002</v>
      </c>
      <c r="I698">
        <v>6354</v>
      </c>
      <c r="J698">
        <v>0.90400000000000003</v>
      </c>
      <c r="K698">
        <v>0.875</v>
      </c>
      <c r="L698">
        <v>0.88900000000000001</v>
      </c>
      <c r="M698" s="3">
        <f t="shared" si="56"/>
        <v>-5.0000000000000044E-3</v>
      </c>
      <c r="N698" s="3">
        <f t="shared" si="56"/>
        <v>1.2000000000000011E-2</v>
      </c>
      <c r="O698" s="3">
        <f t="shared" si="56"/>
        <v>4.0000000000000036E-3</v>
      </c>
      <c r="P698" s="6">
        <v>0.77600000000000002</v>
      </c>
      <c r="Q698" s="6">
        <v>0.77</v>
      </c>
      <c r="R698" s="6">
        <v>0.77300000000000002</v>
      </c>
      <c r="S698" s="6">
        <v>0.84</v>
      </c>
      <c r="T698" s="6">
        <v>0.84099999999999997</v>
      </c>
      <c r="U698" s="6">
        <v>0.84</v>
      </c>
      <c r="V698" s="6">
        <v>0.84099999999999997</v>
      </c>
      <c r="W698">
        <f t="shared" si="59"/>
        <v>3.0000000000000027E-3</v>
      </c>
      <c r="X698" s="6" t="s">
        <v>87</v>
      </c>
      <c r="Y698" s="6" t="str">
        <f t="shared" si="57"/>
        <v>0.05</v>
      </c>
      <c r="Z698" t="str">
        <f t="shared" si="58"/>
        <v>syn</v>
      </c>
      <c r="AA698" t="s">
        <v>56</v>
      </c>
      <c r="AB698">
        <v>5639</v>
      </c>
    </row>
    <row r="699" spans="1:28" x14ac:dyDescent="0.3">
      <c r="A699" s="6">
        <v>7</v>
      </c>
      <c r="B699" s="3" t="s">
        <v>11</v>
      </c>
      <c r="C699">
        <v>20</v>
      </c>
      <c r="D699" s="10">
        <f>VLOOKUP(C699,t_label_text!$B$2:$D$28,3,FALSE)</f>
        <v>509.30111524163499</v>
      </c>
      <c r="E699" s="3" t="str">
        <f>VLOOKUP(C699,t_label_text!$B$2:$C$28,2,FALSE)</f>
        <v>20: Government Operations</v>
      </c>
      <c r="F699">
        <v>0.91500000000000004</v>
      </c>
      <c r="G699">
        <v>0.90500000000000003</v>
      </c>
      <c r="H699">
        <v>0.91</v>
      </c>
      <c r="I699">
        <v>3958</v>
      </c>
      <c r="J699">
        <v>0.91500000000000004</v>
      </c>
      <c r="K699">
        <v>0.90100000000000002</v>
      </c>
      <c r="L699">
        <v>0.90800000000000003</v>
      </c>
      <c r="M699" s="3">
        <f t="shared" si="56"/>
        <v>0</v>
      </c>
      <c r="N699" s="3">
        <f t="shared" si="56"/>
        <v>4.0000000000000036E-3</v>
      </c>
      <c r="O699" s="3">
        <f t="shared" si="56"/>
        <v>2.0000000000000018E-3</v>
      </c>
      <c r="P699" s="6">
        <v>0.77600000000000002</v>
      </c>
      <c r="Q699" s="6">
        <v>0.77</v>
      </c>
      <c r="R699" s="6">
        <v>0.77300000000000002</v>
      </c>
      <c r="S699" s="6">
        <v>0.84</v>
      </c>
      <c r="T699" s="6">
        <v>0.84099999999999997</v>
      </c>
      <c r="U699" s="6">
        <v>0.84</v>
      </c>
      <c r="V699" s="6">
        <v>0.84099999999999997</v>
      </c>
      <c r="W699">
        <f t="shared" si="59"/>
        <v>3.0000000000000027E-3</v>
      </c>
      <c r="X699" s="6" t="s">
        <v>87</v>
      </c>
      <c r="Y699" s="6" t="str">
        <f t="shared" si="57"/>
        <v>0.05</v>
      </c>
      <c r="Z699" t="str">
        <f t="shared" si="58"/>
        <v>syn</v>
      </c>
      <c r="AA699" t="s">
        <v>56</v>
      </c>
      <c r="AB699">
        <v>3581</v>
      </c>
    </row>
    <row r="700" spans="1:28" x14ac:dyDescent="0.3">
      <c r="A700" s="6">
        <v>7</v>
      </c>
      <c r="B700" s="3" t="s">
        <v>11</v>
      </c>
      <c r="C700">
        <v>21</v>
      </c>
      <c r="D700" s="10">
        <f>VLOOKUP(C700,t_label_text!$B$2:$D$28,3,FALSE)</f>
        <v>567.30909090908995</v>
      </c>
      <c r="E700" s="3" t="str">
        <f>VLOOKUP(C700,t_label_text!$B$2:$C$28,2,FALSE)</f>
        <v>21: Public Lands and Water Management</v>
      </c>
      <c r="F700">
        <v>0.63600000000000001</v>
      </c>
      <c r="G700">
        <v>0.54600000000000004</v>
      </c>
      <c r="H700">
        <v>0.58799999999999997</v>
      </c>
      <c r="I700">
        <v>269</v>
      </c>
      <c r="J700">
        <v>0.54200000000000004</v>
      </c>
      <c r="K700">
        <v>0.60199999999999998</v>
      </c>
      <c r="L700">
        <v>0.56999999999999995</v>
      </c>
      <c r="M700" s="3">
        <f t="shared" si="56"/>
        <v>9.3999999999999972E-2</v>
      </c>
      <c r="N700" s="3">
        <f t="shared" si="56"/>
        <v>-5.5999999999999939E-2</v>
      </c>
      <c r="O700" s="3">
        <f t="shared" si="56"/>
        <v>1.8000000000000016E-2</v>
      </c>
      <c r="P700" s="6">
        <v>0.77600000000000002</v>
      </c>
      <c r="Q700" s="6">
        <v>0.77</v>
      </c>
      <c r="R700" s="6">
        <v>0.77300000000000002</v>
      </c>
      <c r="S700" s="6">
        <v>0.84</v>
      </c>
      <c r="T700" s="6">
        <v>0.84099999999999997</v>
      </c>
      <c r="U700" s="6">
        <v>0.84</v>
      </c>
      <c r="V700" s="6">
        <v>0.84099999999999997</v>
      </c>
      <c r="W700">
        <f t="shared" si="59"/>
        <v>3.0000000000000027E-3</v>
      </c>
      <c r="X700" s="6" t="s">
        <v>87</v>
      </c>
      <c r="Y700" s="6" t="str">
        <f t="shared" si="57"/>
        <v>0.05</v>
      </c>
      <c r="Z700" t="str">
        <f t="shared" si="58"/>
        <v>syn</v>
      </c>
      <c r="AA700" t="s">
        <v>56</v>
      </c>
      <c r="AB700">
        <v>147</v>
      </c>
    </row>
    <row r="701" spans="1:28" x14ac:dyDescent="0.3">
      <c r="A701" s="6">
        <v>7</v>
      </c>
      <c r="B701" s="3" t="s">
        <v>11</v>
      </c>
      <c r="C701">
        <v>24</v>
      </c>
      <c r="D701" s="10">
        <f>VLOOKUP(C701,t_label_text!$B$2:$D$28,3,FALSE)</f>
        <v>394.93019197207599</v>
      </c>
      <c r="E701" s="3" t="str">
        <f>VLOOKUP(C701,t_label_text!$B$2:$C$28,2,FALSE)</f>
        <v>24: State and Local Government Administration</v>
      </c>
      <c r="F701">
        <v>0.83599999999999997</v>
      </c>
      <c r="G701">
        <v>0.84199999999999997</v>
      </c>
      <c r="H701">
        <v>0.83899999999999997</v>
      </c>
      <c r="I701">
        <v>715</v>
      </c>
      <c r="J701">
        <v>0.83099999999999996</v>
      </c>
      <c r="K701">
        <v>0.83599999999999997</v>
      </c>
      <c r="L701">
        <v>0.83299999999999996</v>
      </c>
      <c r="M701" s="3">
        <f t="shared" si="56"/>
        <v>5.0000000000000044E-3</v>
      </c>
      <c r="N701" s="3">
        <f t="shared" si="56"/>
        <v>6.0000000000000053E-3</v>
      </c>
      <c r="O701" s="3">
        <f t="shared" si="56"/>
        <v>6.0000000000000053E-3</v>
      </c>
      <c r="P701" s="6">
        <v>0.77600000000000002</v>
      </c>
      <c r="Q701" s="6">
        <v>0.77</v>
      </c>
      <c r="R701" s="6">
        <v>0.77300000000000002</v>
      </c>
      <c r="S701" s="6">
        <v>0.84</v>
      </c>
      <c r="T701" s="6">
        <v>0.84099999999999997</v>
      </c>
      <c r="U701" s="6">
        <v>0.84</v>
      </c>
      <c r="V701" s="6">
        <v>0.84099999999999997</v>
      </c>
      <c r="W701">
        <f t="shared" si="59"/>
        <v>3.0000000000000027E-3</v>
      </c>
      <c r="X701" s="6" t="s">
        <v>87</v>
      </c>
      <c r="Y701" s="6" t="str">
        <f t="shared" si="57"/>
        <v>0.05</v>
      </c>
      <c r="Z701" t="str">
        <f t="shared" si="58"/>
        <v>syn</v>
      </c>
      <c r="AA701" t="s">
        <v>56</v>
      </c>
      <c r="AB701">
        <v>602</v>
      </c>
    </row>
    <row r="702" spans="1:28" x14ac:dyDescent="0.3">
      <c r="A702" s="6">
        <v>7</v>
      </c>
      <c r="B702" s="3" t="s">
        <v>11</v>
      </c>
      <c r="C702">
        <v>26</v>
      </c>
      <c r="D702" s="10">
        <f>VLOOKUP(C702,t_label_text!$B$2:$D$28,3,FALSE)</f>
        <v>446.52713178294499</v>
      </c>
      <c r="E702" s="3" t="str">
        <f>VLOOKUP(C702,t_label_text!$B$2:$C$28,2,FALSE)</f>
        <v>26: Weather and Natural Disasters</v>
      </c>
      <c r="F702">
        <v>0.82099999999999995</v>
      </c>
      <c r="G702">
        <v>0.86199999999999999</v>
      </c>
      <c r="H702">
        <v>0.84099999999999997</v>
      </c>
      <c r="I702">
        <v>573</v>
      </c>
      <c r="J702">
        <v>0.84</v>
      </c>
      <c r="K702">
        <v>0.84299999999999997</v>
      </c>
      <c r="L702">
        <v>0.84099999999999997</v>
      </c>
      <c r="M702" s="3">
        <f t="shared" si="56"/>
        <v>-1.9000000000000017E-2</v>
      </c>
      <c r="N702" s="3">
        <f t="shared" si="56"/>
        <v>1.9000000000000017E-2</v>
      </c>
      <c r="O702" s="3">
        <f t="shared" si="56"/>
        <v>0</v>
      </c>
      <c r="P702" s="6">
        <v>0.77600000000000002</v>
      </c>
      <c r="Q702" s="6">
        <v>0.77</v>
      </c>
      <c r="R702" s="6">
        <v>0.77300000000000002</v>
      </c>
      <c r="S702" s="6">
        <v>0.84</v>
      </c>
      <c r="T702" s="6">
        <v>0.84099999999999997</v>
      </c>
      <c r="U702" s="6">
        <v>0.84</v>
      </c>
      <c r="V702" s="6">
        <v>0.84099999999999997</v>
      </c>
      <c r="W702">
        <f t="shared" si="59"/>
        <v>3.0000000000000027E-3</v>
      </c>
      <c r="X702" s="6" t="s">
        <v>87</v>
      </c>
      <c r="Y702" s="6" t="str">
        <f t="shared" si="57"/>
        <v>0.05</v>
      </c>
      <c r="Z702" t="str">
        <f t="shared" si="58"/>
        <v>syn</v>
      </c>
      <c r="AA702" t="s">
        <v>56</v>
      </c>
      <c r="AB702">
        <v>494</v>
      </c>
    </row>
    <row r="703" spans="1:28" x14ac:dyDescent="0.3">
      <c r="A703" s="6">
        <v>7</v>
      </c>
      <c r="B703" s="3" t="s">
        <v>11</v>
      </c>
      <c r="C703">
        <v>27</v>
      </c>
      <c r="D703" s="10">
        <f>VLOOKUP(C703,t_label_text!$B$2:$D$28,3,FALSE)</f>
        <v>438.84785435630602</v>
      </c>
      <c r="E703" s="3" t="str">
        <f>VLOOKUP(C703,t_label_text!$B$2:$C$28,2,FALSE)</f>
        <v>27: Fires</v>
      </c>
      <c r="F703">
        <v>0.73699999999999999</v>
      </c>
      <c r="G703">
        <v>0.76</v>
      </c>
      <c r="H703">
        <v>0.748</v>
      </c>
      <c r="I703">
        <v>129</v>
      </c>
      <c r="J703">
        <v>0.74399999999999999</v>
      </c>
      <c r="K703">
        <v>0.69799999999999995</v>
      </c>
      <c r="L703">
        <v>0.72</v>
      </c>
      <c r="M703" s="3">
        <f t="shared" si="56"/>
        <v>-7.0000000000000062E-3</v>
      </c>
      <c r="N703" s="3">
        <f t="shared" si="56"/>
        <v>6.2000000000000055E-2</v>
      </c>
      <c r="O703" s="3">
        <f t="shared" si="56"/>
        <v>2.8000000000000025E-2</v>
      </c>
      <c r="P703" s="6">
        <v>0.77600000000000002</v>
      </c>
      <c r="Q703" s="6">
        <v>0.77</v>
      </c>
      <c r="R703" s="6">
        <v>0.77300000000000002</v>
      </c>
      <c r="S703" s="6">
        <v>0.84</v>
      </c>
      <c r="T703" s="6">
        <v>0.84099999999999997</v>
      </c>
      <c r="U703" s="6">
        <v>0.84</v>
      </c>
      <c r="V703" s="6">
        <v>0.84099999999999997</v>
      </c>
      <c r="W703">
        <f t="shared" si="59"/>
        <v>3.0000000000000027E-3</v>
      </c>
      <c r="X703" s="6" t="s">
        <v>87</v>
      </c>
      <c r="Y703" s="6" t="str">
        <f t="shared" si="57"/>
        <v>0.05</v>
      </c>
      <c r="Z703" t="str">
        <f t="shared" si="58"/>
        <v>syn</v>
      </c>
      <c r="AA703" t="s">
        <v>56</v>
      </c>
      <c r="AB703">
        <v>98</v>
      </c>
    </row>
    <row r="704" spans="1:28" x14ac:dyDescent="0.3">
      <c r="A704" s="6">
        <v>7</v>
      </c>
      <c r="B704" s="3" t="s">
        <v>11</v>
      </c>
      <c r="C704">
        <v>28</v>
      </c>
      <c r="D704" s="10">
        <f>VLOOKUP(C704,t_label_text!$B$2:$D$28,3,FALSE)</f>
        <v>344.85467399842798</v>
      </c>
      <c r="E704" s="3" t="str">
        <f>VLOOKUP(C704,t_label_text!$B$2:$C$28,2,FALSE)</f>
        <v>28: Arts and Entertainment</v>
      </c>
      <c r="F704">
        <v>0.71399999999999997</v>
      </c>
      <c r="G704">
        <v>0.73299999999999998</v>
      </c>
      <c r="H704">
        <v>0.72399999999999998</v>
      </c>
      <c r="I704">
        <v>769</v>
      </c>
      <c r="J704">
        <v>0.72499999999999998</v>
      </c>
      <c r="K704">
        <v>0.72399999999999998</v>
      </c>
      <c r="L704">
        <v>0.72499999999999998</v>
      </c>
      <c r="M704" s="3">
        <f t="shared" si="56"/>
        <v>-1.100000000000001E-2</v>
      </c>
      <c r="N704" s="3">
        <f t="shared" si="56"/>
        <v>9.000000000000008E-3</v>
      </c>
      <c r="O704" s="3">
        <f t="shared" si="56"/>
        <v>-1.0000000000000009E-3</v>
      </c>
      <c r="P704" s="6">
        <v>0.77600000000000002</v>
      </c>
      <c r="Q704" s="6">
        <v>0.77</v>
      </c>
      <c r="R704" s="6">
        <v>0.77300000000000002</v>
      </c>
      <c r="S704" s="6">
        <v>0.84</v>
      </c>
      <c r="T704" s="6">
        <v>0.84099999999999997</v>
      </c>
      <c r="U704" s="6">
        <v>0.84</v>
      </c>
      <c r="V704" s="6">
        <v>0.84099999999999997</v>
      </c>
      <c r="W704">
        <f t="shared" si="59"/>
        <v>3.0000000000000027E-3</v>
      </c>
      <c r="X704" s="6" t="s">
        <v>87</v>
      </c>
      <c r="Y704" s="6" t="str">
        <f t="shared" si="57"/>
        <v>0.05</v>
      </c>
      <c r="Z704" t="str">
        <f t="shared" si="58"/>
        <v>syn</v>
      </c>
      <c r="AA704" t="s">
        <v>56</v>
      </c>
      <c r="AB704">
        <v>564</v>
      </c>
    </row>
    <row r="705" spans="1:28" x14ac:dyDescent="0.3">
      <c r="A705" s="6">
        <v>7</v>
      </c>
      <c r="B705" s="3" t="s">
        <v>11</v>
      </c>
      <c r="C705">
        <v>29</v>
      </c>
      <c r="D705" s="10">
        <f>VLOOKUP(C705,t_label_text!$B$2:$D$28,3,FALSE)</f>
        <v>493.52985074626798</v>
      </c>
      <c r="E705" s="3" t="str">
        <f>VLOOKUP(C705,t_label_text!$B$2:$C$28,2,FALSE)</f>
        <v>29: Sports and Recreation</v>
      </c>
      <c r="F705">
        <v>0.90900000000000003</v>
      </c>
      <c r="G705">
        <v>0.94399999999999995</v>
      </c>
      <c r="H705">
        <v>0.92600000000000005</v>
      </c>
      <c r="I705">
        <v>1273</v>
      </c>
      <c r="J705">
        <v>0.92</v>
      </c>
      <c r="K705">
        <v>0.93500000000000005</v>
      </c>
      <c r="L705">
        <v>0.92800000000000005</v>
      </c>
      <c r="M705" s="3">
        <f t="shared" si="56"/>
        <v>-1.100000000000001E-2</v>
      </c>
      <c r="N705" s="3">
        <f t="shared" si="56"/>
        <v>8.999999999999897E-3</v>
      </c>
      <c r="O705" s="3">
        <f t="shared" si="56"/>
        <v>-2.0000000000000018E-3</v>
      </c>
      <c r="P705" s="6">
        <v>0.77600000000000002</v>
      </c>
      <c r="Q705" s="6">
        <v>0.77</v>
      </c>
      <c r="R705" s="6">
        <v>0.77300000000000002</v>
      </c>
      <c r="S705" s="6">
        <v>0.84</v>
      </c>
      <c r="T705" s="6">
        <v>0.84099999999999997</v>
      </c>
      <c r="U705" s="6">
        <v>0.84</v>
      </c>
      <c r="V705" s="6">
        <v>0.84099999999999997</v>
      </c>
      <c r="W705">
        <f t="shared" si="59"/>
        <v>3.0000000000000027E-3</v>
      </c>
      <c r="X705" s="6" t="s">
        <v>87</v>
      </c>
      <c r="Y705" s="6" t="str">
        <f t="shared" si="57"/>
        <v>0.05</v>
      </c>
      <c r="Z705" t="str">
        <f t="shared" si="58"/>
        <v>syn</v>
      </c>
      <c r="AA705" t="s">
        <v>56</v>
      </c>
      <c r="AB705">
        <v>1202</v>
      </c>
    </row>
    <row r="706" spans="1:28" x14ac:dyDescent="0.3">
      <c r="A706" s="6">
        <v>7</v>
      </c>
      <c r="B706" s="3" t="s">
        <v>11</v>
      </c>
      <c r="C706">
        <v>30</v>
      </c>
      <c r="D706" s="10">
        <f>VLOOKUP(C706,t_label_text!$B$2:$D$28,3,FALSE)</f>
        <v>503.80547112462</v>
      </c>
      <c r="E706" s="3" t="str">
        <f>VLOOKUP(C706,t_label_text!$B$2:$C$28,2,FALSE)</f>
        <v>30: Death Notices</v>
      </c>
      <c r="F706">
        <v>0.85199999999999998</v>
      </c>
      <c r="G706">
        <v>0.81699999999999995</v>
      </c>
      <c r="H706">
        <v>0.83399999999999996</v>
      </c>
      <c r="I706">
        <v>268</v>
      </c>
      <c r="J706">
        <v>0.84099999999999997</v>
      </c>
      <c r="K706">
        <v>0.85099999999999998</v>
      </c>
      <c r="L706">
        <v>0.84599999999999997</v>
      </c>
      <c r="M706" s="3">
        <f t="shared" si="56"/>
        <v>1.100000000000001E-2</v>
      </c>
      <c r="N706" s="3">
        <f t="shared" si="56"/>
        <v>-3.400000000000003E-2</v>
      </c>
      <c r="O706" s="3">
        <f t="shared" si="56"/>
        <v>-1.2000000000000011E-2</v>
      </c>
      <c r="P706" s="6">
        <v>0.77600000000000002</v>
      </c>
      <c r="Q706" s="6">
        <v>0.77</v>
      </c>
      <c r="R706" s="6">
        <v>0.77300000000000002</v>
      </c>
      <c r="S706" s="6">
        <v>0.84</v>
      </c>
      <c r="T706" s="6">
        <v>0.84099999999999997</v>
      </c>
      <c r="U706" s="6">
        <v>0.84</v>
      </c>
      <c r="V706" s="6">
        <v>0.84099999999999997</v>
      </c>
      <c r="W706">
        <f t="shared" si="59"/>
        <v>3.0000000000000027E-3</v>
      </c>
      <c r="X706" s="6" t="s">
        <v>87</v>
      </c>
      <c r="Y706" s="6" t="str">
        <f t="shared" si="57"/>
        <v>0.05</v>
      </c>
      <c r="Z706" t="str">
        <f t="shared" si="58"/>
        <v>syn</v>
      </c>
      <c r="AA706" t="s">
        <v>56</v>
      </c>
      <c r="AB706">
        <v>219</v>
      </c>
    </row>
    <row r="707" spans="1:28" x14ac:dyDescent="0.3">
      <c r="A707" s="6">
        <v>7</v>
      </c>
      <c r="B707" s="3" t="s">
        <v>11</v>
      </c>
      <c r="C707">
        <v>31</v>
      </c>
      <c r="D707" s="10">
        <f>VLOOKUP(C707,t_label_text!$B$2:$D$28,3,FALSE)</f>
        <v>399.79069767441803</v>
      </c>
      <c r="E707" s="3" t="str">
        <f>VLOOKUP(C707,t_label_text!$B$2:$C$28,2,FALSE)</f>
        <v>31: Churches and Religion</v>
      </c>
      <c r="F707">
        <v>0.79600000000000004</v>
      </c>
      <c r="G707">
        <v>0.72299999999999998</v>
      </c>
      <c r="H707">
        <v>0.75800000000000001</v>
      </c>
      <c r="I707">
        <v>329</v>
      </c>
      <c r="J707">
        <v>0.73899999999999999</v>
      </c>
      <c r="K707">
        <v>0.73299999999999998</v>
      </c>
      <c r="L707">
        <v>0.73599999999999999</v>
      </c>
      <c r="M707" s="3">
        <f t="shared" si="56"/>
        <v>5.7000000000000051E-2</v>
      </c>
      <c r="N707" s="3">
        <f t="shared" si="56"/>
        <v>-1.0000000000000009E-2</v>
      </c>
      <c r="O707" s="3">
        <f t="shared" si="56"/>
        <v>2.200000000000002E-2</v>
      </c>
      <c r="P707" s="6">
        <v>0.77600000000000002</v>
      </c>
      <c r="Q707" s="6">
        <v>0.77</v>
      </c>
      <c r="R707" s="6">
        <v>0.77300000000000002</v>
      </c>
      <c r="S707" s="6">
        <v>0.84</v>
      </c>
      <c r="T707" s="6">
        <v>0.84099999999999997</v>
      </c>
      <c r="U707" s="6">
        <v>0.84</v>
      </c>
      <c r="V707" s="6">
        <v>0.84099999999999997</v>
      </c>
      <c r="W707">
        <f t="shared" si="59"/>
        <v>3.0000000000000027E-3</v>
      </c>
      <c r="X707" s="6" t="s">
        <v>87</v>
      </c>
      <c r="Y707" s="6" t="str">
        <f t="shared" si="57"/>
        <v>0.05</v>
      </c>
      <c r="Z707" t="str">
        <f t="shared" si="58"/>
        <v>syn</v>
      </c>
      <c r="AA707" t="s">
        <v>56</v>
      </c>
      <c r="AB707">
        <v>238</v>
      </c>
    </row>
    <row r="708" spans="1:28" s="16" customFormat="1" x14ac:dyDescent="0.3">
      <c r="A708" s="16">
        <v>8</v>
      </c>
      <c r="B708" s="16" t="s">
        <v>11</v>
      </c>
      <c r="C708" s="16">
        <v>0</v>
      </c>
      <c r="D708" s="17">
        <f>VLOOKUP(C708,t_label_text!$B$2:$D$28,3,FALSE)</f>
        <v>538.511410788381</v>
      </c>
      <c r="E708" s="16" t="str">
        <f>VLOOKUP(C708,t_label_text!$B$2:$C$28,2,FALSE)</f>
        <v>0: Other, Miscellaneous, and Human Interest</v>
      </c>
      <c r="F708" s="16">
        <v>0.33800000000000002</v>
      </c>
      <c r="G708" s="16">
        <v>0.27900000000000003</v>
      </c>
      <c r="H708" s="16">
        <v>0.30599999999999999</v>
      </c>
      <c r="I708" s="16">
        <v>172</v>
      </c>
      <c r="J708" s="16">
        <v>0.32700000000000001</v>
      </c>
      <c r="K708" s="16">
        <v>0.27900000000000003</v>
      </c>
      <c r="L708" s="16">
        <v>0.30099999999999999</v>
      </c>
      <c r="M708" s="16">
        <f t="shared" si="56"/>
        <v>1.100000000000001E-2</v>
      </c>
      <c r="N708" s="16">
        <f t="shared" si="56"/>
        <v>0</v>
      </c>
      <c r="O708" s="16">
        <f t="shared" si="56"/>
        <v>5.0000000000000044E-3</v>
      </c>
      <c r="P708" s="16">
        <v>0.77200000000000002</v>
      </c>
      <c r="Q708" s="16">
        <v>0.76800000000000002</v>
      </c>
      <c r="R708" s="16">
        <v>0.77</v>
      </c>
      <c r="S708" s="16">
        <v>0.83799999999999997</v>
      </c>
      <c r="T708" s="16">
        <v>0.83899999999999997</v>
      </c>
      <c r="U708" s="16">
        <v>0.83899999999999997</v>
      </c>
      <c r="V708" s="16">
        <v>0.83899999999999997</v>
      </c>
      <c r="W708">
        <f t="shared" si="59"/>
        <v>1.0000000000000009E-3</v>
      </c>
      <c r="X708" s="16" t="s">
        <v>66</v>
      </c>
      <c r="Y708" s="16" t="str">
        <f t="shared" si="57"/>
        <v>0.1</v>
      </c>
      <c r="Z708" s="16" t="str">
        <f t="shared" si="58"/>
        <v>syn</v>
      </c>
      <c r="AA708" s="16" t="s">
        <v>56</v>
      </c>
    </row>
    <row r="709" spans="1:28" x14ac:dyDescent="0.3">
      <c r="A709" s="6">
        <v>8</v>
      </c>
      <c r="B709" s="3" t="s">
        <v>11</v>
      </c>
      <c r="C709">
        <v>1</v>
      </c>
      <c r="D709" s="10">
        <f>VLOOKUP(C709,t_label_text!$B$2:$D$28,3,FALSE)</f>
        <v>567.49343544857697</v>
      </c>
      <c r="E709" s="3" t="str">
        <f>VLOOKUP(C709,t_label_text!$B$2:$C$28,2,FALSE)</f>
        <v>1: Macroeconomics</v>
      </c>
      <c r="F709">
        <v>0.84499999999999997</v>
      </c>
      <c r="G709">
        <v>0.83099999999999996</v>
      </c>
      <c r="H709">
        <v>0.83799999999999997</v>
      </c>
      <c r="I709">
        <v>964</v>
      </c>
      <c r="J709">
        <v>0.84299999999999997</v>
      </c>
      <c r="K709">
        <v>0.84299999999999997</v>
      </c>
      <c r="L709">
        <v>0.84299999999999997</v>
      </c>
      <c r="M709" s="3">
        <f t="shared" ref="M709:O772" si="60">F709-J709</f>
        <v>2.0000000000000018E-3</v>
      </c>
      <c r="N709" s="3">
        <f t="shared" si="60"/>
        <v>-1.2000000000000011E-2</v>
      </c>
      <c r="O709" s="3">
        <f t="shared" si="60"/>
        <v>-5.0000000000000044E-3</v>
      </c>
      <c r="P709" s="6">
        <v>0.77200000000000002</v>
      </c>
      <c r="Q709" s="6">
        <v>0.76800000000000002</v>
      </c>
      <c r="R709" s="6">
        <v>0.77</v>
      </c>
      <c r="S709" s="6">
        <v>0.83799999999999997</v>
      </c>
      <c r="T709" s="6">
        <v>0.83899999999999997</v>
      </c>
      <c r="U709" s="6">
        <v>0.83899999999999997</v>
      </c>
      <c r="V709" s="6">
        <v>0.83899999999999997</v>
      </c>
      <c r="W709">
        <f t="shared" si="59"/>
        <v>1.0000000000000009E-3</v>
      </c>
      <c r="X709" s="6" t="s">
        <v>66</v>
      </c>
      <c r="Y709" s="6" t="str">
        <f t="shared" si="57"/>
        <v>0.1</v>
      </c>
      <c r="Z709" t="str">
        <f t="shared" si="58"/>
        <v>syn</v>
      </c>
      <c r="AA709" t="s">
        <v>56</v>
      </c>
    </row>
    <row r="710" spans="1:28" x14ac:dyDescent="0.3">
      <c r="A710" s="6">
        <v>8</v>
      </c>
      <c r="B710" s="3" t="s">
        <v>11</v>
      </c>
      <c r="C710">
        <v>2</v>
      </c>
      <c r="D710" s="10">
        <f>VLOOKUP(C710,t_label_text!$B$2:$D$28,3,FALSE)</f>
        <v>576.32740411339603</v>
      </c>
      <c r="E710" s="3" t="str">
        <f>VLOOKUP(C710,t_label_text!$B$2:$C$28,2,FALSE)</f>
        <v>2: Civil Rights, Minority Issues, and Civil Liberties</v>
      </c>
      <c r="F710">
        <v>0.74</v>
      </c>
      <c r="G710">
        <v>0.70199999999999996</v>
      </c>
      <c r="H710">
        <v>0.72099999999999997</v>
      </c>
      <c r="I710">
        <v>914</v>
      </c>
      <c r="J710">
        <v>0.73899999999999999</v>
      </c>
      <c r="K710">
        <v>0.72199999999999998</v>
      </c>
      <c r="L710">
        <v>0.73</v>
      </c>
      <c r="M710" s="3">
        <f t="shared" si="60"/>
        <v>1.0000000000000009E-3</v>
      </c>
      <c r="N710" s="3">
        <f t="shared" si="60"/>
        <v>-2.0000000000000018E-2</v>
      </c>
      <c r="O710" s="3">
        <f t="shared" si="60"/>
        <v>-9.000000000000008E-3</v>
      </c>
      <c r="P710" s="6">
        <v>0.77200000000000002</v>
      </c>
      <c r="Q710" s="6">
        <v>0.76800000000000002</v>
      </c>
      <c r="R710" s="6">
        <v>0.77</v>
      </c>
      <c r="S710" s="6">
        <v>0.83799999999999997</v>
      </c>
      <c r="T710" s="6">
        <v>0.83899999999999997</v>
      </c>
      <c r="U710" s="6">
        <v>0.83899999999999997</v>
      </c>
      <c r="V710" s="6">
        <v>0.83899999999999997</v>
      </c>
      <c r="W710">
        <f t="shared" si="59"/>
        <v>1.0000000000000009E-3</v>
      </c>
      <c r="X710" s="6" t="s">
        <v>66</v>
      </c>
      <c r="Y710" s="6" t="str">
        <f t="shared" si="57"/>
        <v>0.1</v>
      </c>
      <c r="Z710" t="str">
        <f t="shared" si="58"/>
        <v>syn</v>
      </c>
      <c r="AA710" t="s">
        <v>56</v>
      </c>
    </row>
    <row r="711" spans="1:28" x14ac:dyDescent="0.3">
      <c r="A711" s="6">
        <v>8</v>
      </c>
      <c r="B711" s="3" t="s">
        <v>11</v>
      </c>
      <c r="C711">
        <v>3</v>
      </c>
      <c r="D711" s="10">
        <f>VLOOKUP(C711,t_label_text!$B$2:$D$28,3,FALSE)</f>
        <v>578.27380952380895</v>
      </c>
      <c r="E711" s="3" t="str">
        <f>VLOOKUP(C711,t_label_text!$B$2:$C$28,2,FALSE)</f>
        <v>3: Health</v>
      </c>
      <c r="F711">
        <v>0.88200000000000001</v>
      </c>
      <c r="G711">
        <v>0.88200000000000001</v>
      </c>
      <c r="H711">
        <v>0.88200000000000001</v>
      </c>
      <c r="I711">
        <v>1799</v>
      </c>
      <c r="J711">
        <v>0.88600000000000001</v>
      </c>
      <c r="K711">
        <v>0.873</v>
      </c>
      <c r="L711">
        <v>0.879</v>
      </c>
      <c r="M711" s="3">
        <f t="shared" si="60"/>
        <v>-4.0000000000000036E-3</v>
      </c>
      <c r="N711" s="3">
        <f t="shared" si="60"/>
        <v>9.000000000000008E-3</v>
      </c>
      <c r="O711" s="3">
        <f t="shared" si="60"/>
        <v>3.0000000000000027E-3</v>
      </c>
      <c r="P711" s="6">
        <v>0.77200000000000002</v>
      </c>
      <c r="Q711" s="6">
        <v>0.76800000000000002</v>
      </c>
      <c r="R711" s="6">
        <v>0.77</v>
      </c>
      <c r="S711" s="6">
        <v>0.83799999999999997</v>
      </c>
      <c r="T711" s="6">
        <v>0.83899999999999997</v>
      </c>
      <c r="U711" s="6">
        <v>0.83899999999999997</v>
      </c>
      <c r="V711" s="6">
        <v>0.83899999999999997</v>
      </c>
      <c r="W711">
        <f t="shared" si="59"/>
        <v>1.0000000000000009E-3</v>
      </c>
      <c r="X711" s="6" t="s">
        <v>66</v>
      </c>
      <c r="Y711" s="6" t="str">
        <f t="shared" ref="Y711:Y774" si="61">MID(X711, SEARCH("=", X711)+1, SEARCH("_", X711) - SEARCH("=", X711) -1)</f>
        <v>0.1</v>
      </c>
      <c r="Z711" t="str">
        <f t="shared" ref="Z711:Z774" si="62">_xlfn.TEXTAFTER(X711,"_")</f>
        <v>syn</v>
      </c>
      <c r="AA711" t="s">
        <v>56</v>
      </c>
    </row>
    <row r="712" spans="1:28" x14ac:dyDescent="0.3">
      <c r="A712" s="6">
        <v>8</v>
      </c>
      <c r="B712" s="3" t="s">
        <v>11</v>
      </c>
      <c r="C712">
        <v>4</v>
      </c>
      <c r="D712" s="10">
        <f>VLOOKUP(C712,t_label_text!$B$2:$D$28,3,FALSE)</f>
        <v>570.42590120160196</v>
      </c>
      <c r="E712" s="3" t="str">
        <f>VLOOKUP(C712,t_label_text!$B$2:$C$28,2,FALSE)</f>
        <v>4: Agriculture</v>
      </c>
      <c r="F712">
        <v>0.74099999999999999</v>
      </c>
      <c r="G712">
        <v>0.76800000000000002</v>
      </c>
      <c r="H712">
        <v>0.754</v>
      </c>
      <c r="I712">
        <v>168</v>
      </c>
      <c r="J712">
        <v>0.80600000000000005</v>
      </c>
      <c r="K712">
        <v>0.81499999999999995</v>
      </c>
      <c r="L712">
        <v>0.81100000000000005</v>
      </c>
      <c r="M712" s="3">
        <f t="shared" si="60"/>
        <v>-6.5000000000000058E-2</v>
      </c>
      <c r="N712" s="3">
        <f t="shared" si="60"/>
        <v>-4.6999999999999931E-2</v>
      </c>
      <c r="O712" s="3">
        <f t="shared" si="60"/>
        <v>-5.7000000000000051E-2</v>
      </c>
      <c r="P712" s="6">
        <v>0.77200000000000002</v>
      </c>
      <c r="Q712" s="6">
        <v>0.76800000000000002</v>
      </c>
      <c r="R712" s="6">
        <v>0.77</v>
      </c>
      <c r="S712" s="6">
        <v>0.83799999999999997</v>
      </c>
      <c r="T712" s="6">
        <v>0.83899999999999997</v>
      </c>
      <c r="U712" s="6">
        <v>0.83899999999999997</v>
      </c>
      <c r="V712" s="6">
        <v>0.83899999999999997</v>
      </c>
      <c r="W712">
        <f t="shared" si="59"/>
        <v>1.0000000000000009E-3</v>
      </c>
      <c r="X712" s="6" t="s">
        <v>66</v>
      </c>
      <c r="Y712" s="6" t="str">
        <f t="shared" si="61"/>
        <v>0.1</v>
      </c>
      <c r="Z712" t="str">
        <f t="shared" si="62"/>
        <v>syn</v>
      </c>
      <c r="AA712" t="s">
        <v>56</v>
      </c>
    </row>
    <row r="713" spans="1:28" x14ac:dyDescent="0.3">
      <c r="A713" s="6">
        <v>8</v>
      </c>
      <c r="B713" s="3" t="s">
        <v>11</v>
      </c>
      <c r="C713">
        <v>5</v>
      </c>
      <c r="D713" s="10">
        <f>VLOOKUP(C713,t_label_text!$B$2:$D$28,3,FALSE)</f>
        <v>574.38925438596402</v>
      </c>
      <c r="E713" s="3" t="str">
        <f>VLOOKUP(C713,t_label_text!$B$2:$C$28,2,FALSE)</f>
        <v>5: Labor and Employment</v>
      </c>
      <c r="F713">
        <v>0.748</v>
      </c>
      <c r="G713">
        <v>0.748</v>
      </c>
      <c r="H713">
        <v>0.748</v>
      </c>
      <c r="I713">
        <v>749</v>
      </c>
      <c r="J713">
        <v>0.71699999999999997</v>
      </c>
      <c r="K713">
        <v>0.78900000000000003</v>
      </c>
      <c r="L713">
        <v>0.751</v>
      </c>
      <c r="M713" s="3">
        <f t="shared" si="60"/>
        <v>3.1000000000000028E-2</v>
      </c>
      <c r="N713" s="3">
        <f t="shared" si="60"/>
        <v>-4.1000000000000036E-2</v>
      </c>
      <c r="O713" s="3">
        <f t="shared" si="60"/>
        <v>-3.0000000000000027E-3</v>
      </c>
      <c r="P713" s="6">
        <v>0.77200000000000002</v>
      </c>
      <c r="Q713" s="6">
        <v>0.76800000000000002</v>
      </c>
      <c r="R713" s="6">
        <v>0.77</v>
      </c>
      <c r="S713" s="6">
        <v>0.83799999999999997</v>
      </c>
      <c r="T713" s="6">
        <v>0.83899999999999997</v>
      </c>
      <c r="U713" s="6">
        <v>0.83899999999999997</v>
      </c>
      <c r="V713" s="6">
        <v>0.83899999999999997</v>
      </c>
      <c r="W713">
        <f t="shared" si="59"/>
        <v>1.0000000000000009E-3</v>
      </c>
      <c r="X713" s="6" t="s">
        <v>66</v>
      </c>
      <c r="Y713" s="6" t="str">
        <f t="shared" si="61"/>
        <v>0.1</v>
      </c>
      <c r="Z713" t="str">
        <f t="shared" si="62"/>
        <v>syn</v>
      </c>
      <c r="AA713" t="s">
        <v>56</v>
      </c>
    </row>
    <row r="714" spans="1:28" x14ac:dyDescent="0.3">
      <c r="A714" s="6">
        <v>8</v>
      </c>
      <c r="B714" s="3" t="s">
        <v>11</v>
      </c>
      <c r="C714">
        <v>6</v>
      </c>
      <c r="D714" s="10">
        <f>VLOOKUP(C714,t_label_text!$B$2:$D$28,3,FALSE)</f>
        <v>564.70056497175096</v>
      </c>
      <c r="E714" s="3" t="str">
        <f>VLOOKUP(C714,t_label_text!$B$2:$C$28,2,FALSE)</f>
        <v>6: Education</v>
      </c>
      <c r="F714">
        <v>0.86899999999999999</v>
      </c>
      <c r="G714">
        <v>0.89900000000000002</v>
      </c>
      <c r="H714">
        <v>0.88400000000000001</v>
      </c>
      <c r="I714">
        <v>912</v>
      </c>
      <c r="J714">
        <v>0.878</v>
      </c>
      <c r="K714">
        <v>0.90800000000000003</v>
      </c>
      <c r="L714">
        <v>0.89300000000000002</v>
      </c>
      <c r="M714" s="3">
        <f t="shared" si="60"/>
        <v>-9.000000000000008E-3</v>
      </c>
      <c r="N714" s="3">
        <f t="shared" si="60"/>
        <v>-9.000000000000008E-3</v>
      </c>
      <c r="O714" s="3">
        <f t="shared" si="60"/>
        <v>-9.000000000000008E-3</v>
      </c>
      <c r="P714" s="6">
        <v>0.77200000000000002</v>
      </c>
      <c r="Q714" s="6">
        <v>0.76800000000000002</v>
      </c>
      <c r="R714" s="6">
        <v>0.77</v>
      </c>
      <c r="S714" s="6">
        <v>0.83799999999999997</v>
      </c>
      <c r="T714" s="6">
        <v>0.83899999999999997</v>
      </c>
      <c r="U714" s="6">
        <v>0.83899999999999997</v>
      </c>
      <c r="V714" s="6">
        <v>0.83899999999999997</v>
      </c>
      <c r="W714">
        <f t="shared" si="59"/>
        <v>1.0000000000000009E-3</v>
      </c>
      <c r="X714" s="6" t="s">
        <v>66</v>
      </c>
      <c r="Y714" s="6" t="str">
        <f t="shared" si="61"/>
        <v>0.1</v>
      </c>
      <c r="Z714" t="str">
        <f t="shared" si="62"/>
        <v>syn</v>
      </c>
      <c r="AA714" t="s">
        <v>56</v>
      </c>
    </row>
    <row r="715" spans="1:28" x14ac:dyDescent="0.3">
      <c r="A715" s="6">
        <v>8</v>
      </c>
      <c r="B715" s="3" t="s">
        <v>11</v>
      </c>
      <c r="C715">
        <v>7</v>
      </c>
      <c r="D715" s="10">
        <f>VLOOKUP(C715,t_label_text!$B$2:$D$28,3,FALSE)</f>
        <v>565.923076923076</v>
      </c>
      <c r="E715" s="3" t="str">
        <f>VLOOKUP(C715,t_label_text!$B$2:$C$28,2,FALSE)</f>
        <v>7: Environment</v>
      </c>
      <c r="F715">
        <v>0.77600000000000002</v>
      </c>
      <c r="G715">
        <v>0.73399999999999999</v>
      </c>
      <c r="H715">
        <v>0.755</v>
      </c>
      <c r="I715">
        <v>354</v>
      </c>
      <c r="J715">
        <v>0.75</v>
      </c>
      <c r="K715">
        <v>0.746</v>
      </c>
      <c r="L715">
        <v>0.748</v>
      </c>
      <c r="M715" s="3">
        <f t="shared" si="60"/>
        <v>2.6000000000000023E-2</v>
      </c>
      <c r="N715" s="3">
        <f t="shared" si="60"/>
        <v>-1.2000000000000011E-2</v>
      </c>
      <c r="O715" s="3">
        <f t="shared" si="60"/>
        <v>7.0000000000000062E-3</v>
      </c>
      <c r="P715" s="6">
        <v>0.77200000000000002</v>
      </c>
      <c r="Q715" s="6">
        <v>0.76800000000000002</v>
      </c>
      <c r="R715" s="6">
        <v>0.77</v>
      </c>
      <c r="S715" s="6">
        <v>0.83799999999999997</v>
      </c>
      <c r="T715" s="6">
        <v>0.83899999999999997</v>
      </c>
      <c r="U715" s="6">
        <v>0.83899999999999997</v>
      </c>
      <c r="V715" s="6">
        <v>0.83899999999999997</v>
      </c>
      <c r="W715">
        <f t="shared" si="59"/>
        <v>1.0000000000000009E-3</v>
      </c>
      <c r="X715" s="6" t="s">
        <v>66</v>
      </c>
      <c r="Y715" s="6" t="str">
        <f t="shared" si="61"/>
        <v>0.1</v>
      </c>
      <c r="Z715" t="str">
        <f t="shared" si="62"/>
        <v>syn</v>
      </c>
      <c r="AA715" t="s">
        <v>56</v>
      </c>
    </row>
    <row r="716" spans="1:28" x14ac:dyDescent="0.3">
      <c r="A716" s="6">
        <v>8</v>
      </c>
      <c r="B716" s="3" t="s">
        <v>11</v>
      </c>
      <c r="C716">
        <v>8</v>
      </c>
      <c r="D716" s="10">
        <f>VLOOKUP(C716,t_label_text!$B$2:$D$28,3,FALSE)</f>
        <v>543.63973063973003</v>
      </c>
      <c r="E716" s="3" t="str">
        <f>VLOOKUP(C716,t_label_text!$B$2:$C$28,2,FALSE)</f>
        <v>8: Energy</v>
      </c>
      <c r="F716">
        <v>0.83</v>
      </c>
      <c r="G716">
        <v>0.9</v>
      </c>
      <c r="H716">
        <v>0.86399999999999999</v>
      </c>
      <c r="I716">
        <v>299</v>
      </c>
      <c r="J716">
        <v>0.85199999999999998</v>
      </c>
      <c r="K716">
        <v>0.84599999999999997</v>
      </c>
      <c r="L716">
        <v>0.84899999999999998</v>
      </c>
      <c r="M716" s="3">
        <f t="shared" si="60"/>
        <v>-2.200000000000002E-2</v>
      </c>
      <c r="N716" s="3">
        <f t="shared" si="60"/>
        <v>5.4000000000000048E-2</v>
      </c>
      <c r="O716" s="3">
        <f t="shared" si="60"/>
        <v>1.5000000000000013E-2</v>
      </c>
      <c r="P716" s="6">
        <v>0.77200000000000002</v>
      </c>
      <c r="Q716" s="6">
        <v>0.76800000000000002</v>
      </c>
      <c r="R716" s="6">
        <v>0.77</v>
      </c>
      <c r="S716" s="6">
        <v>0.83799999999999997</v>
      </c>
      <c r="T716" s="6">
        <v>0.83899999999999997</v>
      </c>
      <c r="U716" s="6">
        <v>0.83899999999999997</v>
      </c>
      <c r="V716" s="6">
        <v>0.83899999999999997</v>
      </c>
      <c r="W716">
        <f t="shared" si="59"/>
        <v>1.0000000000000009E-3</v>
      </c>
      <c r="X716" s="6" t="s">
        <v>66</v>
      </c>
      <c r="Y716" s="6" t="str">
        <f t="shared" si="61"/>
        <v>0.1</v>
      </c>
      <c r="Z716" t="str">
        <f t="shared" si="62"/>
        <v>syn</v>
      </c>
      <c r="AA716" t="s">
        <v>56</v>
      </c>
    </row>
    <row r="717" spans="1:28" x14ac:dyDescent="0.3">
      <c r="A717" s="6">
        <v>8</v>
      </c>
      <c r="B717" s="3" t="s">
        <v>11</v>
      </c>
      <c r="C717">
        <v>10</v>
      </c>
      <c r="D717" s="10">
        <f>VLOOKUP(C717,t_label_text!$B$2:$D$28,3,FALSE)</f>
        <v>575.12643678160896</v>
      </c>
      <c r="E717" s="3" t="str">
        <f>VLOOKUP(C717,t_label_text!$B$2:$C$28,2,FALSE)</f>
        <v>10: Transportation</v>
      </c>
      <c r="F717">
        <v>0.78100000000000003</v>
      </c>
      <c r="G717">
        <v>0.83</v>
      </c>
      <c r="H717">
        <v>0.80500000000000005</v>
      </c>
      <c r="I717">
        <v>594</v>
      </c>
      <c r="J717">
        <v>0.752</v>
      </c>
      <c r="K717">
        <v>0.80500000000000005</v>
      </c>
      <c r="L717">
        <v>0.77700000000000002</v>
      </c>
      <c r="M717" s="3">
        <f t="shared" si="60"/>
        <v>2.9000000000000026E-2</v>
      </c>
      <c r="N717" s="3">
        <f t="shared" si="60"/>
        <v>2.4999999999999911E-2</v>
      </c>
      <c r="O717" s="3">
        <f t="shared" si="60"/>
        <v>2.8000000000000025E-2</v>
      </c>
      <c r="P717" s="6">
        <v>0.77200000000000002</v>
      </c>
      <c r="Q717" s="6">
        <v>0.76800000000000002</v>
      </c>
      <c r="R717" s="6">
        <v>0.77</v>
      </c>
      <c r="S717" s="6">
        <v>0.83799999999999997</v>
      </c>
      <c r="T717" s="6">
        <v>0.83899999999999997</v>
      </c>
      <c r="U717" s="6">
        <v>0.83899999999999997</v>
      </c>
      <c r="V717" s="6">
        <v>0.83899999999999997</v>
      </c>
      <c r="W717">
        <f t="shared" si="59"/>
        <v>1.0000000000000009E-3</v>
      </c>
      <c r="X717" s="6" t="s">
        <v>66</v>
      </c>
      <c r="Y717" s="6" t="str">
        <f t="shared" si="61"/>
        <v>0.1</v>
      </c>
      <c r="Z717" t="str">
        <f t="shared" si="62"/>
        <v>syn</v>
      </c>
      <c r="AA717" t="s">
        <v>56</v>
      </c>
    </row>
    <row r="718" spans="1:28" x14ac:dyDescent="0.3">
      <c r="A718" s="6">
        <v>8</v>
      </c>
      <c r="B718" s="3" t="s">
        <v>11</v>
      </c>
      <c r="C718">
        <v>12</v>
      </c>
      <c r="D718" s="10">
        <f>VLOOKUP(C718,t_label_text!$B$2:$D$28,3,FALSE)</f>
        <v>558.20512820512795</v>
      </c>
      <c r="E718" s="3" t="str">
        <f>VLOOKUP(C718,t_label_text!$B$2:$C$28,2,FALSE)</f>
        <v>12: Law, Crime, and Family Issues</v>
      </c>
      <c r="F718">
        <v>0.80700000000000005</v>
      </c>
      <c r="G718">
        <v>0.83499999999999996</v>
      </c>
      <c r="H718">
        <v>0.82099999999999995</v>
      </c>
      <c r="I718">
        <v>2088</v>
      </c>
      <c r="J718">
        <v>0.80500000000000005</v>
      </c>
      <c r="K718">
        <v>0.82199999999999995</v>
      </c>
      <c r="L718">
        <v>0.81399999999999995</v>
      </c>
      <c r="M718" s="3">
        <f t="shared" si="60"/>
        <v>2.0000000000000018E-3</v>
      </c>
      <c r="N718" s="3">
        <f t="shared" si="60"/>
        <v>1.3000000000000012E-2</v>
      </c>
      <c r="O718" s="3">
        <f t="shared" si="60"/>
        <v>7.0000000000000062E-3</v>
      </c>
      <c r="P718" s="6">
        <v>0.77200000000000002</v>
      </c>
      <c r="Q718" s="6">
        <v>0.76800000000000002</v>
      </c>
      <c r="R718" s="6">
        <v>0.77</v>
      </c>
      <c r="S718" s="6">
        <v>0.83799999999999997</v>
      </c>
      <c r="T718" s="6">
        <v>0.83899999999999997</v>
      </c>
      <c r="U718" s="6">
        <v>0.83899999999999997</v>
      </c>
      <c r="V718" s="6">
        <v>0.83899999999999997</v>
      </c>
      <c r="W718">
        <f t="shared" si="59"/>
        <v>1.0000000000000009E-3</v>
      </c>
      <c r="X718" s="6" t="s">
        <v>66</v>
      </c>
      <c r="Y718" s="6" t="str">
        <f t="shared" si="61"/>
        <v>0.1</v>
      </c>
      <c r="Z718" t="str">
        <f t="shared" si="62"/>
        <v>syn</v>
      </c>
      <c r="AA718" t="s">
        <v>56</v>
      </c>
    </row>
    <row r="719" spans="1:28" x14ac:dyDescent="0.3">
      <c r="A719" s="6">
        <v>8</v>
      </c>
      <c r="B719" s="3" t="s">
        <v>11</v>
      </c>
      <c r="C719">
        <v>13</v>
      </c>
      <c r="D719" s="10">
        <f>VLOOKUP(C719,t_label_text!$B$2:$D$28,3,FALSE)</f>
        <v>595.585365853658</v>
      </c>
      <c r="E719" s="3" t="str">
        <f>VLOOKUP(C719,t_label_text!$B$2:$C$28,2,FALSE)</f>
        <v>13: Social Welfare</v>
      </c>
      <c r="F719">
        <v>0.77</v>
      </c>
      <c r="G719">
        <v>0.72499999999999998</v>
      </c>
      <c r="H719">
        <v>0.747</v>
      </c>
      <c r="I719">
        <v>273</v>
      </c>
      <c r="J719">
        <v>0.753</v>
      </c>
      <c r="K719">
        <v>0.72499999999999998</v>
      </c>
      <c r="L719">
        <v>0.73899999999999999</v>
      </c>
      <c r="M719" s="3">
        <f t="shared" si="60"/>
        <v>1.7000000000000015E-2</v>
      </c>
      <c r="N719" s="3">
        <f t="shared" si="60"/>
        <v>0</v>
      </c>
      <c r="O719" s="3">
        <f t="shared" si="60"/>
        <v>8.0000000000000071E-3</v>
      </c>
      <c r="P719" s="6">
        <v>0.77200000000000002</v>
      </c>
      <c r="Q719" s="6">
        <v>0.76800000000000002</v>
      </c>
      <c r="R719" s="6">
        <v>0.77</v>
      </c>
      <c r="S719" s="6">
        <v>0.83799999999999997</v>
      </c>
      <c r="T719" s="6">
        <v>0.83899999999999997</v>
      </c>
      <c r="U719" s="6">
        <v>0.83899999999999997</v>
      </c>
      <c r="V719" s="6">
        <v>0.83899999999999997</v>
      </c>
      <c r="W719">
        <f t="shared" si="59"/>
        <v>1.0000000000000009E-3</v>
      </c>
      <c r="X719" s="6" t="s">
        <v>66</v>
      </c>
      <c r="Y719" s="6" t="str">
        <f t="shared" si="61"/>
        <v>0.1</v>
      </c>
      <c r="Z719" t="str">
        <f t="shared" si="62"/>
        <v>syn</v>
      </c>
      <c r="AA719" t="s">
        <v>56</v>
      </c>
    </row>
    <row r="720" spans="1:28" x14ac:dyDescent="0.3">
      <c r="A720" s="6">
        <v>8</v>
      </c>
      <c r="B720" s="3" t="s">
        <v>11</v>
      </c>
      <c r="C720">
        <v>14</v>
      </c>
      <c r="D720" s="10">
        <f>VLOOKUP(C720,t_label_text!$B$2:$D$28,3,FALSE)</f>
        <v>551.40672538030401</v>
      </c>
      <c r="E720" s="3" t="str">
        <f>VLOOKUP(C720,t_label_text!$B$2:$C$28,2,FALSE)</f>
        <v>14: Community Development and Housing Issues</v>
      </c>
      <c r="F720">
        <v>0.68300000000000005</v>
      </c>
      <c r="G720">
        <v>0.62</v>
      </c>
      <c r="H720">
        <v>0.65</v>
      </c>
      <c r="I720">
        <v>410</v>
      </c>
      <c r="J720">
        <v>0.66100000000000003</v>
      </c>
      <c r="K720">
        <v>0.622</v>
      </c>
      <c r="L720">
        <v>0.64100000000000001</v>
      </c>
      <c r="M720" s="3">
        <f t="shared" si="60"/>
        <v>2.200000000000002E-2</v>
      </c>
      <c r="N720" s="3">
        <f t="shared" si="60"/>
        <v>-2.0000000000000018E-3</v>
      </c>
      <c r="O720" s="3">
        <f t="shared" si="60"/>
        <v>9.000000000000008E-3</v>
      </c>
      <c r="P720" s="6">
        <v>0.77200000000000002</v>
      </c>
      <c r="Q720" s="6">
        <v>0.76800000000000002</v>
      </c>
      <c r="R720" s="6">
        <v>0.77</v>
      </c>
      <c r="S720" s="6">
        <v>0.83799999999999997</v>
      </c>
      <c r="T720" s="6">
        <v>0.83899999999999997</v>
      </c>
      <c r="U720" s="6">
        <v>0.83899999999999997</v>
      </c>
      <c r="V720" s="6">
        <v>0.83899999999999997</v>
      </c>
      <c r="W720">
        <f t="shared" si="59"/>
        <v>1.0000000000000009E-3</v>
      </c>
      <c r="X720" s="6" t="s">
        <v>66</v>
      </c>
      <c r="Y720" s="6" t="str">
        <f t="shared" si="61"/>
        <v>0.1</v>
      </c>
      <c r="Z720" t="str">
        <f t="shared" si="62"/>
        <v>syn</v>
      </c>
      <c r="AA720" t="s">
        <v>56</v>
      </c>
    </row>
    <row r="721" spans="1:27" x14ac:dyDescent="0.3">
      <c r="A721" s="6">
        <v>8</v>
      </c>
      <c r="B721" s="3" t="s">
        <v>11</v>
      </c>
      <c r="C721">
        <v>15</v>
      </c>
      <c r="D721" s="10">
        <f>VLOOKUP(C721,t_label_text!$B$2:$D$28,3,FALSE)</f>
        <v>557.69926322839899</v>
      </c>
      <c r="E721" s="3" t="str">
        <f>VLOOKUP(C721,t_label_text!$B$2:$C$28,2,FALSE)</f>
        <v>15: Banking, Finance, and Domestic Commerce</v>
      </c>
      <c r="F721">
        <v>0.745</v>
      </c>
      <c r="G721">
        <v>0.71499999999999997</v>
      </c>
      <c r="H721">
        <v>0.73</v>
      </c>
      <c r="I721">
        <v>1249</v>
      </c>
      <c r="J721">
        <v>0.77500000000000002</v>
      </c>
      <c r="K721">
        <v>0.71</v>
      </c>
      <c r="L721">
        <v>0.74099999999999999</v>
      </c>
      <c r="M721" s="3">
        <f t="shared" si="60"/>
        <v>-3.0000000000000027E-2</v>
      </c>
      <c r="N721" s="3">
        <f t="shared" si="60"/>
        <v>5.0000000000000044E-3</v>
      </c>
      <c r="O721" s="3">
        <f t="shared" si="60"/>
        <v>-1.100000000000001E-2</v>
      </c>
      <c r="P721" s="6">
        <v>0.77200000000000002</v>
      </c>
      <c r="Q721" s="6">
        <v>0.76800000000000002</v>
      </c>
      <c r="R721" s="6">
        <v>0.77</v>
      </c>
      <c r="S721" s="6">
        <v>0.83799999999999997</v>
      </c>
      <c r="T721" s="6">
        <v>0.83899999999999997</v>
      </c>
      <c r="U721" s="6">
        <v>0.83899999999999997</v>
      </c>
      <c r="V721" s="6">
        <v>0.83899999999999997</v>
      </c>
      <c r="W721">
        <f t="shared" si="59"/>
        <v>1.0000000000000009E-3</v>
      </c>
      <c r="X721" s="6" t="s">
        <v>66</v>
      </c>
      <c r="Y721" s="6" t="str">
        <f t="shared" si="61"/>
        <v>0.1</v>
      </c>
      <c r="Z721" t="str">
        <f t="shared" si="62"/>
        <v>syn</v>
      </c>
      <c r="AA721" t="s">
        <v>56</v>
      </c>
    </row>
    <row r="722" spans="1:27" x14ac:dyDescent="0.3">
      <c r="A722" s="6">
        <v>8</v>
      </c>
      <c r="B722" s="3" t="s">
        <v>11</v>
      </c>
      <c r="C722">
        <v>16</v>
      </c>
      <c r="D722" s="10">
        <f>VLOOKUP(C722,t_label_text!$B$2:$D$28,3,FALSE)</f>
        <v>522.44089012517304</v>
      </c>
      <c r="E722" s="3" t="str">
        <f>VLOOKUP(C722,t_label_text!$B$2:$C$28,2,FALSE)</f>
        <v>16: Defense</v>
      </c>
      <c r="F722">
        <v>0.85099999999999998</v>
      </c>
      <c r="G722">
        <v>0.85099999999999998</v>
      </c>
      <c r="H722">
        <v>0.85099999999999998</v>
      </c>
      <c r="I722">
        <v>4479</v>
      </c>
      <c r="J722">
        <v>0.83199999999999996</v>
      </c>
      <c r="K722">
        <v>0.88100000000000001</v>
      </c>
      <c r="L722">
        <v>0.85599999999999998</v>
      </c>
      <c r="M722" s="3">
        <f t="shared" si="60"/>
        <v>1.9000000000000017E-2</v>
      </c>
      <c r="N722" s="3">
        <f t="shared" si="60"/>
        <v>-3.0000000000000027E-2</v>
      </c>
      <c r="O722" s="3">
        <f t="shared" si="60"/>
        <v>-5.0000000000000044E-3</v>
      </c>
      <c r="P722" s="6">
        <v>0.77200000000000002</v>
      </c>
      <c r="Q722" s="6">
        <v>0.76800000000000002</v>
      </c>
      <c r="R722" s="6">
        <v>0.77</v>
      </c>
      <c r="S722" s="6">
        <v>0.83799999999999997</v>
      </c>
      <c r="T722" s="6">
        <v>0.83899999999999997</v>
      </c>
      <c r="U722" s="6">
        <v>0.83899999999999997</v>
      </c>
      <c r="V722" s="6">
        <v>0.83899999999999997</v>
      </c>
      <c r="W722">
        <f t="shared" si="59"/>
        <v>1.0000000000000009E-3</v>
      </c>
      <c r="X722" s="6" t="s">
        <v>66</v>
      </c>
      <c r="Y722" s="6" t="str">
        <f t="shared" si="61"/>
        <v>0.1</v>
      </c>
      <c r="Z722" t="str">
        <f t="shared" si="62"/>
        <v>syn</v>
      </c>
      <c r="AA722" t="s">
        <v>56</v>
      </c>
    </row>
    <row r="723" spans="1:27" x14ac:dyDescent="0.3">
      <c r="A723" s="6">
        <v>8</v>
      </c>
      <c r="B723" s="3" t="s">
        <v>11</v>
      </c>
      <c r="C723">
        <v>17</v>
      </c>
      <c r="D723" s="10">
        <f>VLOOKUP(C723,t_label_text!$B$2:$D$28,3,FALSE)</f>
        <v>560.02755905511799</v>
      </c>
      <c r="E723" s="3" t="str">
        <f>VLOOKUP(C723,t_label_text!$B$2:$C$28,2,FALSE)</f>
        <v>17: Space, Science, Technology and Communications</v>
      </c>
      <c r="F723">
        <v>0.75900000000000001</v>
      </c>
      <c r="G723">
        <v>0.72199999999999998</v>
      </c>
      <c r="H723">
        <v>0.74</v>
      </c>
      <c r="I723">
        <v>719</v>
      </c>
      <c r="J723">
        <v>0.78</v>
      </c>
      <c r="K723">
        <v>0.74</v>
      </c>
      <c r="L723">
        <v>0.75900000000000001</v>
      </c>
      <c r="M723" s="3">
        <f t="shared" si="60"/>
        <v>-2.1000000000000019E-2</v>
      </c>
      <c r="N723" s="3">
        <f t="shared" si="60"/>
        <v>-1.8000000000000016E-2</v>
      </c>
      <c r="O723" s="3">
        <f t="shared" si="60"/>
        <v>-1.9000000000000017E-2</v>
      </c>
      <c r="P723" s="6">
        <v>0.77200000000000002</v>
      </c>
      <c r="Q723" s="6">
        <v>0.76800000000000002</v>
      </c>
      <c r="R723" s="6">
        <v>0.77</v>
      </c>
      <c r="S723" s="6">
        <v>0.83799999999999997</v>
      </c>
      <c r="T723" s="6">
        <v>0.83899999999999997</v>
      </c>
      <c r="U723" s="6">
        <v>0.83899999999999997</v>
      </c>
      <c r="V723" s="6">
        <v>0.83899999999999997</v>
      </c>
      <c r="W723">
        <f t="shared" si="59"/>
        <v>1.0000000000000009E-3</v>
      </c>
      <c r="X723" s="6" t="s">
        <v>66</v>
      </c>
      <c r="Y723" s="6" t="str">
        <f t="shared" si="61"/>
        <v>0.1</v>
      </c>
      <c r="Z723" t="str">
        <f t="shared" si="62"/>
        <v>syn</v>
      </c>
      <c r="AA723" t="s">
        <v>56</v>
      </c>
    </row>
    <row r="724" spans="1:27" x14ac:dyDescent="0.3">
      <c r="A724" s="6">
        <v>8</v>
      </c>
      <c r="B724" s="3" t="s">
        <v>11</v>
      </c>
      <c r="C724">
        <v>18</v>
      </c>
      <c r="D724" s="10">
        <f>VLOOKUP(C724,t_label_text!$B$2:$D$28,3,FALSE)</f>
        <v>545.21214982688002</v>
      </c>
      <c r="E724" s="3" t="str">
        <f>VLOOKUP(C724,t_label_text!$B$2:$C$28,2,FALSE)</f>
        <v>18: Foreign Trade</v>
      </c>
      <c r="F724">
        <v>0.72199999999999998</v>
      </c>
      <c r="G724">
        <v>0.67300000000000004</v>
      </c>
      <c r="H724">
        <v>0.69699999999999995</v>
      </c>
      <c r="I724">
        <v>254</v>
      </c>
      <c r="J724">
        <v>0.64700000000000002</v>
      </c>
      <c r="K724">
        <v>0.67700000000000005</v>
      </c>
      <c r="L724">
        <v>0.66200000000000003</v>
      </c>
      <c r="M724" s="3">
        <f t="shared" si="60"/>
        <v>7.4999999999999956E-2</v>
      </c>
      <c r="N724" s="3">
        <f t="shared" si="60"/>
        <v>-4.0000000000000036E-3</v>
      </c>
      <c r="O724" s="3">
        <f t="shared" si="60"/>
        <v>3.499999999999992E-2</v>
      </c>
      <c r="P724" s="6">
        <v>0.77200000000000002</v>
      </c>
      <c r="Q724" s="6">
        <v>0.76800000000000002</v>
      </c>
      <c r="R724" s="6">
        <v>0.77</v>
      </c>
      <c r="S724" s="6">
        <v>0.83799999999999997</v>
      </c>
      <c r="T724" s="6">
        <v>0.83899999999999997</v>
      </c>
      <c r="U724" s="6">
        <v>0.83899999999999997</v>
      </c>
      <c r="V724" s="6">
        <v>0.83899999999999997</v>
      </c>
      <c r="W724">
        <f t="shared" si="59"/>
        <v>1.0000000000000009E-3</v>
      </c>
      <c r="X724" s="6" t="s">
        <v>66</v>
      </c>
      <c r="Y724" s="6" t="str">
        <f t="shared" si="61"/>
        <v>0.1</v>
      </c>
      <c r="Z724" t="str">
        <f t="shared" si="62"/>
        <v>syn</v>
      </c>
      <c r="AA724" t="s">
        <v>56</v>
      </c>
    </row>
    <row r="725" spans="1:27" x14ac:dyDescent="0.3">
      <c r="A725" s="6">
        <v>8</v>
      </c>
      <c r="B725" s="3" t="s">
        <v>11</v>
      </c>
      <c r="C725">
        <v>19</v>
      </c>
      <c r="D725" s="10">
        <f>VLOOKUP(C725,t_label_text!$B$2:$D$28,3,FALSE)</f>
        <v>545.29257200606298</v>
      </c>
      <c r="E725" s="3" t="str">
        <f>VLOOKUP(C725,t_label_text!$B$2:$C$28,2,FALSE)</f>
        <v>19: International Affairs and Foreign Aid</v>
      </c>
      <c r="F725">
        <v>0.88900000000000001</v>
      </c>
      <c r="G725">
        <v>0.89600000000000002</v>
      </c>
      <c r="H725">
        <v>0.89200000000000002</v>
      </c>
      <c r="I725">
        <v>6354</v>
      </c>
      <c r="J725">
        <v>0.90400000000000003</v>
      </c>
      <c r="K725">
        <v>0.875</v>
      </c>
      <c r="L725">
        <v>0.88900000000000001</v>
      </c>
      <c r="M725" s="3">
        <f t="shared" si="60"/>
        <v>-1.5000000000000013E-2</v>
      </c>
      <c r="N725" s="3">
        <f t="shared" si="60"/>
        <v>2.1000000000000019E-2</v>
      </c>
      <c r="O725" s="3">
        <f t="shared" si="60"/>
        <v>3.0000000000000027E-3</v>
      </c>
      <c r="P725" s="6">
        <v>0.77200000000000002</v>
      </c>
      <c r="Q725" s="6">
        <v>0.76800000000000002</v>
      </c>
      <c r="R725" s="6">
        <v>0.77</v>
      </c>
      <c r="S725" s="6">
        <v>0.83799999999999997</v>
      </c>
      <c r="T725" s="6">
        <v>0.83899999999999997</v>
      </c>
      <c r="U725" s="6">
        <v>0.83899999999999997</v>
      </c>
      <c r="V725" s="6">
        <v>0.83899999999999997</v>
      </c>
      <c r="W725">
        <f t="shared" si="59"/>
        <v>1.0000000000000009E-3</v>
      </c>
      <c r="X725" s="6" t="s">
        <v>66</v>
      </c>
      <c r="Y725" s="6" t="str">
        <f t="shared" si="61"/>
        <v>0.1</v>
      </c>
      <c r="Z725" t="str">
        <f t="shared" si="62"/>
        <v>syn</v>
      </c>
      <c r="AA725" t="s">
        <v>56</v>
      </c>
    </row>
    <row r="726" spans="1:27" x14ac:dyDescent="0.3">
      <c r="A726" s="6">
        <v>8</v>
      </c>
      <c r="B726" s="3" t="s">
        <v>11</v>
      </c>
      <c r="C726">
        <v>20</v>
      </c>
      <c r="D726" s="10">
        <f>VLOOKUP(C726,t_label_text!$B$2:$D$28,3,FALSE)</f>
        <v>509.30111524163499</v>
      </c>
      <c r="E726" s="3" t="str">
        <f>VLOOKUP(C726,t_label_text!$B$2:$C$28,2,FALSE)</f>
        <v>20: Government Operations</v>
      </c>
      <c r="F726">
        <v>0.91400000000000003</v>
      </c>
      <c r="G726">
        <v>0.90600000000000003</v>
      </c>
      <c r="H726">
        <v>0.91</v>
      </c>
      <c r="I726">
        <v>3958</v>
      </c>
      <c r="J726">
        <v>0.91500000000000004</v>
      </c>
      <c r="K726">
        <v>0.90100000000000002</v>
      </c>
      <c r="L726">
        <v>0.90800000000000003</v>
      </c>
      <c r="M726" s="3">
        <f t="shared" si="60"/>
        <v>-1.0000000000000009E-3</v>
      </c>
      <c r="N726" s="3">
        <f t="shared" si="60"/>
        <v>5.0000000000000044E-3</v>
      </c>
      <c r="O726" s="3">
        <f t="shared" si="60"/>
        <v>2.0000000000000018E-3</v>
      </c>
      <c r="P726" s="6">
        <v>0.77200000000000002</v>
      </c>
      <c r="Q726" s="6">
        <v>0.76800000000000002</v>
      </c>
      <c r="R726" s="6">
        <v>0.77</v>
      </c>
      <c r="S726" s="6">
        <v>0.83799999999999997</v>
      </c>
      <c r="T726" s="6">
        <v>0.83899999999999997</v>
      </c>
      <c r="U726" s="6">
        <v>0.83899999999999997</v>
      </c>
      <c r="V726" s="6">
        <v>0.83899999999999997</v>
      </c>
      <c r="W726">
        <f t="shared" si="59"/>
        <v>1.0000000000000009E-3</v>
      </c>
      <c r="X726" s="6" t="s">
        <v>66</v>
      </c>
      <c r="Y726" s="6" t="str">
        <f t="shared" si="61"/>
        <v>0.1</v>
      </c>
      <c r="Z726" t="str">
        <f t="shared" si="62"/>
        <v>syn</v>
      </c>
      <c r="AA726" t="s">
        <v>56</v>
      </c>
    </row>
    <row r="727" spans="1:27" x14ac:dyDescent="0.3">
      <c r="A727" s="6">
        <v>8</v>
      </c>
      <c r="B727" s="3" t="s">
        <v>11</v>
      </c>
      <c r="C727">
        <v>21</v>
      </c>
      <c r="D727" s="10">
        <f>VLOOKUP(C727,t_label_text!$B$2:$D$28,3,FALSE)</f>
        <v>567.30909090908995</v>
      </c>
      <c r="E727" s="3" t="str">
        <f>VLOOKUP(C727,t_label_text!$B$2:$C$28,2,FALSE)</f>
        <v>21: Public Lands and Water Management</v>
      </c>
      <c r="F727">
        <v>0.54</v>
      </c>
      <c r="G727">
        <v>0.57199999999999995</v>
      </c>
      <c r="H727">
        <v>0.55600000000000005</v>
      </c>
      <c r="I727">
        <v>269</v>
      </c>
      <c r="J727">
        <v>0.54200000000000004</v>
      </c>
      <c r="K727">
        <v>0.60199999999999998</v>
      </c>
      <c r="L727">
        <v>0.56999999999999995</v>
      </c>
      <c r="M727" s="3">
        <f t="shared" si="60"/>
        <v>-2.0000000000000018E-3</v>
      </c>
      <c r="N727" s="3">
        <f t="shared" si="60"/>
        <v>-3.0000000000000027E-2</v>
      </c>
      <c r="O727" s="3">
        <f t="shared" si="60"/>
        <v>-1.3999999999999901E-2</v>
      </c>
      <c r="P727" s="6">
        <v>0.77200000000000002</v>
      </c>
      <c r="Q727" s="6">
        <v>0.76800000000000002</v>
      </c>
      <c r="R727" s="6">
        <v>0.77</v>
      </c>
      <c r="S727" s="6">
        <v>0.83799999999999997</v>
      </c>
      <c r="T727" s="6">
        <v>0.83899999999999997</v>
      </c>
      <c r="U727" s="6">
        <v>0.83899999999999997</v>
      </c>
      <c r="V727" s="6">
        <v>0.83899999999999997</v>
      </c>
      <c r="W727">
        <f t="shared" si="59"/>
        <v>1.0000000000000009E-3</v>
      </c>
      <c r="X727" s="6" t="s">
        <v>66</v>
      </c>
      <c r="Y727" s="6" t="str">
        <f t="shared" si="61"/>
        <v>0.1</v>
      </c>
      <c r="Z727" t="str">
        <f t="shared" si="62"/>
        <v>syn</v>
      </c>
      <c r="AA727" t="s">
        <v>56</v>
      </c>
    </row>
    <row r="728" spans="1:27" x14ac:dyDescent="0.3">
      <c r="A728" s="6">
        <v>8</v>
      </c>
      <c r="B728" s="3" t="s">
        <v>11</v>
      </c>
      <c r="C728">
        <v>24</v>
      </c>
      <c r="D728" s="10">
        <f>VLOOKUP(C728,t_label_text!$B$2:$D$28,3,FALSE)</f>
        <v>394.93019197207599</v>
      </c>
      <c r="E728" s="3" t="str">
        <f>VLOOKUP(C728,t_label_text!$B$2:$C$28,2,FALSE)</f>
        <v>24: State and Local Government Administration</v>
      </c>
      <c r="F728">
        <v>0.83</v>
      </c>
      <c r="G728">
        <v>0.83099999999999996</v>
      </c>
      <c r="H728">
        <v>0.83</v>
      </c>
      <c r="I728">
        <v>715</v>
      </c>
      <c r="J728">
        <v>0.83099999999999996</v>
      </c>
      <c r="K728">
        <v>0.83599999999999997</v>
      </c>
      <c r="L728">
        <v>0.83299999999999996</v>
      </c>
      <c r="M728" s="3">
        <f t="shared" si="60"/>
        <v>-1.0000000000000009E-3</v>
      </c>
      <c r="N728" s="3">
        <f t="shared" si="60"/>
        <v>-5.0000000000000044E-3</v>
      </c>
      <c r="O728" s="3">
        <f t="shared" si="60"/>
        <v>-3.0000000000000027E-3</v>
      </c>
      <c r="P728" s="6">
        <v>0.77200000000000002</v>
      </c>
      <c r="Q728" s="6">
        <v>0.76800000000000002</v>
      </c>
      <c r="R728" s="6">
        <v>0.77</v>
      </c>
      <c r="S728" s="6">
        <v>0.83799999999999997</v>
      </c>
      <c r="T728" s="6">
        <v>0.83899999999999997</v>
      </c>
      <c r="U728" s="6">
        <v>0.83899999999999997</v>
      </c>
      <c r="V728" s="6">
        <v>0.83899999999999997</v>
      </c>
      <c r="W728">
        <f t="shared" si="59"/>
        <v>1.0000000000000009E-3</v>
      </c>
      <c r="X728" s="6" t="s">
        <v>66</v>
      </c>
      <c r="Y728" s="6" t="str">
        <f t="shared" si="61"/>
        <v>0.1</v>
      </c>
      <c r="Z728" t="str">
        <f t="shared" si="62"/>
        <v>syn</v>
      </c>
      <c r="AA728" t="s">
        <v>56</v>
      </c>
    </row>
    <row r="729" spans="1:27" x14ac:dyDescent="0.3">
      <c r="A729" s="6">
        <v>8</v>
      </c>
      <c r="B729" s="3" t="s">
        <v>11</v>
      </c>
      <c r="C729">
        <v>26</v>
      </c>
      <c r="D729" s="10">
        <f>VLOOKUP(C729,t_label_text!$B$2:$D$28,3,FALSE)</f>
        <v>446.52713178294499</v>
      </c>
      <c r="E729" s="3" t="str">
        <f>VLOOKUP(C729,t_label_text!$B$2:$C$28,2,FALSE)</f>
        <v>26: Weather and Natural Disasters</v>
      </c>
      <c r="F729">
        <v>0.86099999999999999</v>
      </c>
      <c r="G729">
        <v>0.85199999999999998</v>
      </c>
      <c r="H729">
        <v>0.85599999999999998</v>
      </c>
      <c r="I729">
        <v>573</v>
      </c>
      <c r="J729">
        <v>0.84</v>
      </c>
      <c r="K729">
        <v>0.84299999999999997</v>
      </c>
      <c r="L729">
        <v>0.84099999999999997</v>
      </c>
      <c r="M729" s="3">
        <f t="shared" si="60"/>
        <v>2.1000000000000019E-2</v>
      </c>
      <c r="N729" s="3">
        <f t="shared" si="60"/>
        <v>9.000000000000008E-3</v>
      </c>
      <c r="O729" s="3">
        <f t="shared" si="60"/>
        <v>1.5000000000000013E-2</v>
      </c>
      <c r="P729" s="6">
        <v>0.77200000000000002</v>
      </c>
      <c r="Q729" s="6">
        <v>0.76800000000000002</v>
      </c>
      <c r="R729" s="6">
        <v>0.77</v>
      </c>
      <c r="S729" s="6">
        <v>0.83799999999999997</v>
      </c>
      <c r="T729" s="6">
        <v>0.83899999999999997</v>
      </c>
      <c r="U729" s="6">
        <v>0.83899999999999997</v>
      </c>
      <c r="V729" s="6">
        <v>0.83899999999999997</v>
      </c>
      <c r="W729">
        <f t="shared" si="59"/>
        <v>1.0000000000000009E-3</v>
      </c>
      <c r="X729" s="6" t="s">
        <v>66</v>
      </c>
      <c r="Y729" s="6" t="str">
        <f t="shared" si="61"/>
        <v>0.1</v>
      </c>
      <c r="Z729" t="str">
        <f t="shared" si="62"/>
        <v>syn</v>
      </c>
      <c r="AA729" t="s">
        <v>56</v>
      </c>
    </row>
    <row r="730" spans="1:27" x14ac:dyDescent="0.3">
      <c r="A730" s="6">
        <v>8</v>
      </c>
      <c r="B730" s="3" t="s">
        <v>11</v>
      </c>
      <c r="C730">
        <v>27</v>
      </c>
      <c r="D730" s="10">
        <f>VLOOKUP(C730,t_label_text!$B$2:$D$28,3,FALSE)</f>
        <v>438.84785435630602</v>
      </c>
      <c r="E730" s="3" t="str">
        <f>VLOOKUP(C730,t_label_text!$B$2:$C$28,2,FALSE)</f>
        <v>27: Fires</v>
      </c>
      <c r="F730">
        <v>0.68700000000000006</v>
      </c>
      <c r="G730">
        <v>0.71299999999999997</v>
      </c>
      <c r="H730">
        <v>0.7</v>
      </c>
      <c r="I730">
        <v>129</v>
      </c>
      <c r="J730">
        <v>0.74399999999999999</v>
      </c>
      <c r="K730">
        <v>0.69799999999999995</v>
      </c>
      <c r="L730">
        <v>0.72</v>
      </c>
      <c r="M730" s="3">
        <f t="shared" si="60"/>
        <v>-5.699999999999994E-2</v>
      </c>
      <c r="N730" s="3">
        <f t="shared" si="60"/>
        <v>1.5000000000000013E-2</v>
      </c>
      <c r="O730" s="3">
        <f t="shared" si="60"/>
        <v>-2.0000000000000018E-2</v>
      </c>
      <c r="P730" s="6">
        <v>0.77200000000000002</v>
      </c>
      <c r="Q730" s="6">
        <v>0.76800000000000002</v>
      </c>
      <c r="R730" s="6">
        <v>0.77</v>
      </c>
      <c r="S730" s="6">
        <v>0.83799999999999997</v>
      </c>
      <c r="T730" s="6">
        <v>0.83899999999999997</v>
      </c>
      <c r="U730" s="6">
        <v>0.83899999999999997</v>
      </c>
      <c r="V730" s="6">
        <v>0.83899999999999997</v>
      </c>
      <c r="W730">
        <f t="shared" si="59"/>
        <v>1.0000000000000009E-3</v>
      </c>
      <c r="X730" s="6" t="s">
        <v>66</v>
      </c>
      <c r="Y730" s="6" t="str">
        <f t="shared" si="61"/>
        <v>0.1</v>
      </c>
      <c r="Z730" t="str">
        <f t="shared" si="62"/>
        <v>syn</v>
      </c>
      <c r="AA730" t="s">
        <v>56</v>
      </c>
    </row>
    <row r="731" spans="1:27" x14ac:dyDescent="0.3">
      <c r="A731" s="6">
        <v>8</v>
      </c>
      <c r="B731" s="3" t="s">
        <v>11</v>
      </c>
      <c r="C731">
        <v>28</v>
      </c>
      <c r="D731" s="10">
        <f>VLOOKUP(C731,t_label_text!$B$2:$D$28,3,FALSE)</f>
        <v>344.85467399842798</v>
      </c>
      <c r="E731" s="3" t="str">
        <f>VLOOKUP(C731,t_label_text!$B$2:$C$28,2,FALSE)</f>
        <v>28: Arts and Entertainment</v>
      </c>
      <c r="F731">
        <v>0.70599999999999996</v>
      </c>
      <c r="G731">
        <v>0.752</v>
      </c>
      <c r="H731">
        <v>0.72799999999999998</v>
      </c>
      <c r="I731">
        <v>769</v>
      </c>
      <c r="J731">
        <v>0.72499999999999998</v>
      </c>
      <c r="K731">
        <v>0.72399999999999998</v>
      </c>
      <c r="L731">
        <v>0.72499999999999998</v>
      </c>
      <c r="M731" s="3">
        <f t="shared" si="60"/>
        <v>-1.9000000000000017E-2</v>
      </c>
      <c r="N731" s="3">
        <f t="shared" si="60"/>
        <v>2.8000000000000025E-2</v>
      </c>
      <c r="O731" s="3">
        <f t="shared" si="60"/>
        <v>3.0000000000000027E-3</v>
      </c>
      <c r="P731" s="6">
        <v>0.77200000000000002</v>
      </c>
      <c r="Q731" s="6">
        <v>0.76800000000000002</v>
      </c>
      <c r="R731" s="6">
        <v>0.77</v>
      </c>
      <c r="S731" s="6">
        <v>0.83799999999999997</v>
      </c>
      <c r="T731" s="6">
        <v>0.83899999999999997</v>
      </c>
      <c r="U731" s="6">
        <v>0.83899999999999997</v>
      </c>
      <c r="V731" s="6">
        <v>0.83899999999999997</v>
      </c>
      <c r="W731">
        <f t="shared" si="59"/>
        <v>1.0000000000000009E-3</v>
      </c>
      <c r="X731" s="6" t="s">
        <v>66</v>
      </c>
      <c r="Y731" s="6" t="str">
        <f t="shared" si="61"/>
        <v>0.1</v>
      </c>
      <c r="Z731" t="str">
        <f t="shared" si="62"/>
        <v>syn</v>
      </c>
      <c r="AA731" t="s">
        <v>56</v>
      </c>
    </row>
    <row r="732" spans="1:27" x14ac:dyDescent="0.3">
      <c r="A732" s="6">
        <v>8</v>
      </c>
      <c r="B732" s="3" t="s">
        <v>11</v>
      </c>
      <c r="C732">
        <v>29</v>
      </c>
      <c r="D732" s="10">
        <f>VLOOKUP(C732,t_label_text!$B$2:$D$28,3,FALSE)</f>
        <v>493.52985074626798</v>
      </c>
      <c r="E732" s="3" t="str">
        <f>VLOOKUP(C732,t_label_text!$B$2:$C$28,2,FALSE)</f>
        <v>29: Sports and Recreation</v>
      </c>
      <c r="F732">
        <v>0.91100000000000003</v>
      </c>
      <c r="G732">
        <v>0.94099999999999995</v>
      </c>
      <c r="H732">
        <v>0.92600000000000005</v>
      </c>
      <c r="I732">
        <v>1273</v>
      </c>
      <c r="J732">
        <v>0.92</v>
      </c>
      <c r="K732">
        <v>0.93500000000000005</v>
      </c>
      <c r="L732">
        <v>0.92800000000000005</v>
      </c>
      <c r="M732" s="3">
        <f t="shared" si="60"/>
        <v>-9.000000000000008E-3</v>
      </c>
      <c r="N732" s="3">
        <f t="shared" si="60"/>
        <v>5.9999999999998943E-3</v>
      </c>
      <c r="O732" s="3">
        <f t="shared" si="60"/>
        <v>-2.0000000000000018E-3</v>
      </c>
      <c r="P732" s="6">
        <v>0.77200000000000002</v>
      </c>
      <c r="Q732" s="6">
        <v>0.76800000000000002</v>
      </c>
      <c r="R732" s="6">
        <v>0.77</v>
      </c>
      <c r="S732" s="6">
        <v>0.83799999999999997</v>
      </c>
      <c r="T732" s="6">
        <v>0.83899999999999997</v>
      </c>
      <c r="U732" s="6">
        <v>0.83899999999999997</v>
      </c>
      <c r="V732" s="6">
        <v>0.83899999999999997</v>
      </c>
      <c r="W732">
        <f t="shared" si="59"/>
        <v>1.0000000000000009E-3</v>
      </c>
      <c r="X732" s="6" t="s">
        <v>66</v>
      </c>
      <c r="Y732" s="6" t="str">
        <f t="shared" si="61"/>
        <v>0.1</v>
      </c>
      <c r="Z732" t="str">
        <f t="shared" si="62"/>
        <v>syn</v>
      </c>
      <c r="AA732" t="s">
        <v>56</v>
      </c>
    </row>
    <row r="733" spans="1:27" x14ac:dyDescent="0.3">
      <c r="A733" s="6">
        <v>8</v>
      </c>
      <c r="B733" s="3" t="s">
        <v>11</v>
      </c>
      <c r="C733">
        <v>30</v>
      </c>
      <c r="D733" s="10">
        <f>VLOOKUP(C733,t_label_text!$B$2:$D$28,3,FALSE)</f>
        <v>503.80547112462</v>
      </c>
      <c r="E733" s="3" t="str">
        <f>VLOOKUP(C733,t_label_text!$B$2:$C$28,2,FALSE)</f>
        <v>30: Death Notices</v>
      </c>
      <c r="F733">
        <v>0.873</v>
      </c>
      <c r="G733">
        <v>0.81699999999999995</v>
      </c>
      <c r="H733">
        <v>0.84399999999999997</v>
      </c>
      <c r="I733">
        <v>268</v>
      </c>
      <c r="J733">
        <v>0.84099999999999997</v>
      </c>
      <c r="K733">
        <v>0.85099999999999998</v>
      </c>
      <c r="L733">
        <v>0.84599999999999997</v>
      </c>
      <c r="M733" s="3">
        <f t="shared" si="60"/>
        <v>3.2000000000000028E-2</v>
      </c>
      <c r="N733" s="3">
        <f t="shared" si="60"/>
        <v>-3.400000000000003E-2</v>
      </c>
      <c r="O733" s="3">
        <f t="shared" si="60"/>
        <v>-2.0000000000000018E-3</v>
      </c>
      <c r="P733" s="6">
        <v>0.77200000000000002</v>
      </c>
      <c r="Q733" s="6">
        <v>0.76800000000000002</v>
      </c>
      <c r="R733" s="6">
        <v>0.77</v>
      </c>
      <c r="S733" s="6">
        <v>0.83799999999999997</v>
      </c>
      <c r="T733" s="6">
        <v>0.83899999999999997</v>
      </c>
      <c r="U733" s="6">
        <v>0.83899999999999997</v>
      </c>
      <c r="V733" s="6">
        <v>0.83899999999999997</v>
      </c>
      <c r="W733">
        <f t="shared" si="59"/>
        <v>1.0000000000000009E-3</v>
      </c>
      <c r="X733" s="6" t="s">
        <v>66</v>
      </c>
      <c r="Y733" s="6" t="str">
        <f t="shared" si="61"/>
        <v>0.1</v>
      </c>
      <c r="Z733" t="str">
        <f t="shared" si="62"/>
        <v>syn</v>
      </c>
      <c r="AA733" t="s">
        <v>56</v>
      </c>
    </row>
    <row r="734" spans="1:27" x14ac:dyDescent="0.3">
      <c r="A734" s="6">
        <v>8</v>
      </c>
      <c r="B734" s="3" t="s">
        <v>11</v>
      </c>
      <c r="C734">
        <v>31</v>
      </c>
      <c r="D734" s="10">
        <f>VLOOKUP(C734,t_label_text!$B$2:$D$28,3,FALSE)</f>
        <v>399.79069767441803</v>
      </c>
      <c r="E734" s="3" t="str">
        <f>VLOOKUP(C734,t_label_text!$B$2:$C$28,2,FALSE)</f>
        <v>31: Churches and Religion</v>
      </c>
      <c r="F734">
        <v>0.755</v>
      </c>
      <c r="G734">
        <v>0.74199999999999999</v>
      </c>
      <c r="H734">
        <v>0.748</v>
      </c>
      <c r="I734">
        <v>329</v>
      </c>
      <c r="J734">
        <v>0.73899999999999999</v>
      </c>
      <c r="K734">
        <v>0.73299999999999998</v>
      </c>
      <c r="L734">
        <v>0.73599999999999999</v>
      </c>
      <c r="M734" s="3">
        <f t="shared" si="60"/>
        <v>1.6000000000000014E-2</v>
      </c>
      <c r="N734" s="3">
        <f t="shared" si="60"/>
        <v>9.000000000000008E-3</v>
      </c>
      <c r="O734" s="3">
        <f t="shared" si="60"/>
        <v>1.2000000000000011E-2</v>
      </c>
      <c r="P734" s="6">
        <v>0.77200000000000002</v>
      </c>
      <c r="Q734" s="6">
        <v>0.76800000000000002</v>
      </c>
      <c r="R734" s="6">
        <v>0.77</v>
      </c>
      <c r="S734" s="6">
        <v>0.83799999999999997</v>
      </c>
      <c r="T734" s="6">
        <v>0.83899999999999997</v>
      </c>
      <c r="U734" s="6">
        <v>0.83899999999999997</v>
      </c>
      <c r="V734" s="6">
        <v>0.83899999999999997</v>
      </c>
      <c r="W734">
        <f t="shared" si="59"/>
        <v>1.0000000000000009E-3</v>
      </c>
      <c r="X734" s="6" t="s">
        <v>66</v>
      </c>
      <c r="Y734" s="6" t="str">
        <f t="shared" si="61"/>
        <v>0.1</v>
      </c>
      <c r="Z734" t="str">
        <f t="shared" si="62"/>
        <v>syn</v>
      </c>
      <c r="AA734" t="s">
        <v>56</v>
      </c>
    </row>
    <row r="735" spans="1:27" x14ac:dyDescent="0.3">
      <c r="A735" s="6">
        <v>9</v>
      </c>
      <c r="B735" s="3" t="s">
        <v>11</v>
      </c>
      <c r="C735" s="6">
        <v>0</v>
      </c>
      <c r="D735" s="10">
        <f>VLOOKUP(C735,t_label_text!$B$2:$D$28,3,FALSE)</f>
        <v>538.511410788381</v>
      </c>
      <c r="E735" s="3" t="str">
        <f>VLOOKUP(C735,t_label_text!$B$2:$C$28,2,FALSE)</f>
        <v>0: Other, Miscellaneous, and Human Interest</v>
      </c>
      <c r="F735" s="6">
        <v>0.32300000000000001</v>
      </c>
      <c r="G735" s="6">
        <v>0.29099999999999998</v>
      </c>
      <c r="H735" s="6">
        <v>0.30599999999999999</v>
      </c>
      <c r="I735" s="6">
        <v>172</v>
      </c>
      <c r="J735" s="6">
        <v>0.32700000000000001</v>
      </c>
      <c r="K735" s="6">
        <v>0.27900000000000003</v>
      </c>
      <c r="L735" s="6">
        <v>0.30099999999999999</v>
      </c>
      <c r="M735" s="3">
        <f t="shared" si="60"/>
        <v>-4.0000000000000036E-3</v>
      </c>
      <c r="N735" s="3">
        <f t="shared" si="60"/>
        <v>1.1999999999999955E-2</v>
      </c>
      <c r="O735" s="3">
        <f t="shared" si="60"/>
        <v>5.0000000000000044E-3</v>
      </c>
      <c r="P735" s="6">
        <v>0.76900000000000002</v>
      </c>
      <c r="Q735" s="6">
        <v>0.76800000000000002</v>
      </c>
      <c r="R735" s="6">
        <v>0.76800000000000002</v>
      </c>
      <c r="S735" s="6">
        <v>0.83599999999999997</v>
      </c>
      <c r="T735" s="6">
        <v>0.83699999999999997</v>
      </c>
      <c r="U735" s="6">
        <v>0.83599999999999997</v>
      </c>
      <c r="V735" s="6">
        <v>0.83699999999999997</v>
      </c>
      <c r="W735">
        <f t="shared" si="59"/>
        <v>-1.0000000000000009E-3</v>
      </c>
      <c r="X735" s="6" t="s">
        <v>88</v>
      </c>
      <c r="Y735" s="6" t="str">
        <f t="shared" si="61"/>
        <v>0.15</v>
      </c>
      <c r="Z735" t="str">
        <f t="shared" si="62"/>
        <v>syn</v>
      </c>
      <c r="AA735" t="s">
        <v>56</v>
      </c>
    </row>
    <row r="736" spans="1:27" x14ac:dyDescent="0.3">
      <c r="A736" s="6">
        <v>9</v>
      </c>
      <c r="B736" s="3" t="s">
        <v>11</v>
      </c>
      <c r="C736">
        <v>1</v>
      </c>
      <c r="D736" s="10">
        <f>VLOOKUP(C736,t_label_text!$B$2:$D$28,3,FALSE)</f>
        <v>567.49343544857697</v>
      </c>
      <c r="E736" s="3" t="str">
        <f>VLOOKUP(C736,t_label_text!$B$2:$C$28,2,FALSE)</f>
        <v>1: Macroeconomics</v>
      </c>
      <c r="F736">
        <v>0.83599999999999997</v>
      </c>
      <c r="G736">
        <v>0.82899999999999996</v>
      </c>
      <c r="H736">
        <v>0.83199999999999996</v>
      </c>
      <c r="I736">
        <v>964</v>
      </c>
      <c r="J736">
        <v>0.84299999999999997</v>
      </c>
      <c r="K736">
        <v>0.84299999999999997</v>
      </c>
      <c r="L736">
        <v>0.84299999999999997</v>
      </c>
      <c r="M736" s="3">
        <f t="shared" si="60"/>
        <v>-7.0000000000000062E-3</v>
      </c>
      <c r="N736" s="3">
        <f t="shared" si="60"/>
        <v>-1.4000000000000012E-2</v>
      </c>
      <c r="O736" s="3">
        <f t="shared" si="60"/>
        <v>-1.100000000000001E-2</v>
      </c>
      <c r="P736" s="6">
        <v>0.76900000000000002</v>
      </c>
      <c r="Q736" s="6">
        <v>0.76800000000000002</v>
      </c>
      <c r="R736" s="6">
        <v>0.76800000000000002</v>
      </c>
      <c r="S736" s="6">
        <v>0.83599999999999997</v>
      </c>
      <c r="T736" s="6">
        <v>0.83699999999999997</v>
      </c>
      <c r="U736" s="6">
        <v>0.83599999999999997</v>
      </c>
      <c r="V736" s="6">
        <v>0.83699999999999997</v>
      </c>
      <c r="W736">
        <f t="shared" si="59"/>
        <v>-1.0000000000000009E-3</v>
      </c>
      <c r="X736" s="6" t="s">
        <v>88</v>
      </c>
      <c r="Y736" s="6" t="str">
        <f t="shared" si="61"/>
        <v>0.15</v>
      </c>
      <c r="Z736" t="str">
        <f t="shared" si="62"/>
        <v>syn</v>
      </c>
      <c r="AA736" t="s">
        <v>56</v>
      </c>
    </row>
    <row r="737" spans="1:27" x14ac:dyDescent="0.3">
      <c r="A737" s="6">
        <v>9</v>
      </c>
      <c r="B737" s="3" t="s">
        <v>11</v>
      </c>
      <c r="C737">
        <v>2</v>
      </c>
      <c r="D737" s="10">
        <f>VLOOKUP(C737,t_label_text!$B$2:$D$28,3,FALSE)</f>
        <v>576.32740411339603</v>
      </c>
      <c r="E737" s="3" t="str">
        <f>VLOOKUP(C737,t_label_text!$B$2:$C$28,2,FALSE)</f>
        <v>2: Civil Rights, Minority Issues, and Civil Liberties</v>
      </c>
      <c r="F737">
        <v>0.73499999999999999</v>
      </c>
      <c r="G737">
        <v>0.67400000000000004</v>
      </c>
      <c r="H737">
        <v>0.70299999999999996</v>
      </c>
      <c r="I737">
        <v>914</v>
      </c>
      <c r="J737">
        <v>0.73899999999999999</v>
      </c>
      <c r="K737">
        <v>0.72199999999999998</v>
      </c>
      <c r="L737">
        <v>0.73</v>
      </c>
      <c r="M737" s="3">
        <f t="shared" si="60"/>
        <v>-4.0000000000000036E-3</v>
      </c>
      <c r="N737" s="3">
        <f t="shared" si="60"/>
        <v>-4.7999999999999932E-2</v>
      </c>
      <c r="O737" s="3">
        <f t="shared" si="60"/>
        <v>-2.7000000000000024E-2</v>
      </c>
      <c r="P737" s="6">
        <v>0.76900000000000002</v>
      </c>
      <c r="Q737" s="6">
        <v>0.76800000000000002</v>
      </c>
      <c r="R737" s="6">
        <v>0.76800000000000002</v>
      </c>
      <c r="S737" s="6">
        <v>0.83599999999999997</v>
      </c>
      <c r="T737" s="6">
        <v>0.83699999999999997</v>
      </c>
      <c r="U737" s="6">
        <v>0.83599999999999997</v>
      </c>
      <c r="V737" s="6">
        <v>0.83699999999999997</v>
      </c>
      <c r="W737">
        <f t="shared" si="59"/>
        <v>-1.0000000000000009E-3</v>
      </c>
      <c r="X737" s="6" t="s">
        <v>88</v>
      </c>
      <c r="Y737" s="6" t="str">
        <f t="shared" si="61"/>
        <v>0.15</v>
      </c>
      <c r="Z737" t="str">
        <f t="shared" si="62"/>
        <v>syn</v>
      </c>
      <c r="AA737" t="s">
        <v>56</v>
      </c>
    </row>
    <row r="738" spans="1:27" x14ac:dyDescent="0.3">
      <c r="A738" s="6">
        <v>9</v>
      </c>
      <c r="B738" s="3" t="s">
        <v>11</v>
      </c>
      <c r="C738">
        <v>3</v>
      </c>
      <c r="D738" s="10">
        <f>VLOOKUP(C738,t_label_text!$B$2:$D$28,3,FALSE)</f>
        <v>578.27380952380895</v>
      </c>
      <c r="E738" s="3" t="str">
        <f>VLOOKUP(C738,t_label_text!$B$2:$C$28,2,FALSE)</f>
        <v>3: Health</v>
      </c>
      <c r="F738">
        <v>0.88400000000000001</v>
      </c>
      <c r="G738">
        <v>0.877</v>
      </c>
      <c r="H738">
        <v>0.88100000000000001</v>
      </c>
      <c r="I738">
        <v>1799</v>
      </c>
      <c r="J738">
        <v>0.88600000000000001</v>
      </c>
      <c r="K738">
        <v>0.873</v>
      </c>
      <c r="L738">
        <v>0.879</v>
      </c>
      <c r="M738" s="3">
        <f t="shared" si="60"/>
        <v>-2.0000000000000018E-3</v>
      </c>
      <c r="N738" s="3">
        <f t="shared" si="60"/>
        <v>4.0000000000000036E-3</v>
      </c>
      <c r="O738" s="3">
        <f t="shared" si="60"/>
        <v>2.0000000000000018E-3</v>
      </c>
      <c r="P738" s="6">
        <v>0.76900000000000002</v>
      </c>
      <c r="Q738" s="6">
        <v>0.76800000000000002</v>
      </c>
      <c r="R738" s="6">
        <v>0.76800000000000002</v>
      </c>
      <c r="S738" s="6">
        <v>0.83599999999999997</v>
      </c>
      <c r="T738" s="6">
        <v>0.83699999999999997</v>
      </c>
      <c r="U738" s="6">
        <v>0.83599999999999997</v>
      </c>
      <c r="V738" s="6">
        <v>0.83699999999999997</v>
      </c>
      <c r="W738">
        <f t="shared" si="59"/>
        <v>-1.0000000000000009E-3</v>
      </c>
      <c r="X738" s="6" t="s">
        <v>88</v>
      </c>
      <c r="Y738" s="6" t="str">
        <f t="shared" si="61"/>
        <v>0.15</v>
      </c>
      <c r="Z738" t="str">
        <f t="shared" si="62"/>
        <v>syn</v>
      </c>
      <c r="AA738" t="s">
        <v>56</v>
      </c>
    </row>
    <row r="739" spans="1:27" x14ac:dyDescent="0.3">
      <c r="A739" s="6">
        <v>9</v>
      </c>
      <c r="B739" s="3" t="s">
        <v>11</v>
      </c>
      <c r="C739">
        <v>4</v>
      </c>
      <c r="D739" s="10">
        <f>VLOOKUP(C739,t_label_text!$B$2:$D$28,3,FALSE)</f>
        <v>570.42590120160196</v>
      </c>
      <c r="E739" s="3" t="str">
        <f>VLOOKUP(C739,t_label_text!$B$2:$C$28,2,FALSE)</f>
        <v>4: Agriculture</v>
      </c>
      <c r="F739">
        <v>0.80100000000000005</v>
      </c>
      <c r="G739">
        <v>0.79200000000000004</v>
      </c>
      <c r="H739">
        <v>0.79600000000000004</v>
      </c>
      <c r="I739">
        <v>168</v>
      </c>
      <c r="J739">
        <v>0.80600000000000005</v>
      </c>
      <c r="K739">
        <v>0.81499999999999995</v>
      </c>
      <c r="L739">
        <v>0.81100000000000005</v>
      </c>
      <c r="M739" s="3">
        <f t="shared" si="60"/>
        <v>-5.0000000000000044E-3</v>
      </c>
      <c r="N739" s="3">
        <f t="shared" si="60"/>
        <v>-2.2999999999999909E-2</v>
      </c>
      <c r="O739" s="3">
        <f t="shared" si="60"/>
        <v>-1.5000000000000013E-2</v>
      </c>
      <c r="P739" s="6">
        <v>0.76900000000000002</v>
      </c>
      <c r="Q739" s="6">
        <v>0.76800000000000002</v>
      </c>
      <c r="R739" s="6">
        <v>0.76800000000000002</v>
      </c>
      <c r="S739" s="6">
        <v>0.83599999999999997</v>
      </c>
      <c r="T739" s="6">
        <v>0.83699999999999997</v>
      </c>
      <c r="U739" s="6">
        <v>0.83599999999999997</v>
      </c>
      <c r="V739" s="6">
        <v>0.83699999999999997</v>
      </c>
      <c r="W739">
        <f t="shared" si="59"/>
        <v>-1.0000000000000009E-3</v>
      </c>
      <c r="X739" s="6" t="s">
        <v>88</v>
      </c>
      <c r="Y739" s="6" t="str">
        <f t="shared" si="61"/>
        <v>0.15</v>
      </c>
      <c r="Z739" t="str">
        <f t="shared" si="62"/>
        <v>syn</v>
      </c>
      <c r="AA739" t="s">
        <v>56</v>
      </c>
    </row>
    <row r="740" spans="1:27" x14ac:dyDescent="0.3">
      <c r="A740" s="6">
        <v>9</v>
      </c>
      <c r="B740" s="3" t="s">
        <v>11</v>
      </c>
      <c r="C740">
        <v>5</v>
      </c>
      <c r="D740" s="10">
        <f>VLOOKUP(C740,t_label_text!$B$2:$D$28,3,FALSE)</f>
        <v>574.38925438596402</v>
      </c>
      <c r="E740" s="3" t="str">
        <f>VLOOKUP(C740,t_label_text!$B$2:$C$28,2,FALSE)</f>
        <v>5: Labor and Employment</v>
      </c>
      <c r="F740">
        <v>0.71199999999999997</v>
      </c>
      <c r="G740">
        <v>0.80400000000000005</v>
      </c>
      <c r="H740">
        <v>0.755</v>
      </c>
      <c r="I740">
        <v>749</v>
      </c>
      <c r="J740">
        <v>0.71699999999999997</v>
      </c>
      <c r="K740">
        <v>0.78900000000000003</v>
      </c>
      <c r="L740">
        <v>0.751</v>
      </c>
      <c r="M740" s="3">
        <f t="shared" si="60"/>
        <v>-5.0000000000000044E-3</v>
      </c>
      <c r="N740" s="3">
        <f t="shared" si="60"/>
        <v>1.5000000000000013E-2</v>
      </c>
      <c r="O740" s="3">
        <f t="shared" si="60"/>
        <v>4.0000000000000036E-3</v>
      </c>
      <c r="P740" s="6">
        <v>0.76900000000000002</v>
      </c>
      <c r="Q740" s="6">
        <v>0.76800000000000002</v>
      </c>
      <c r="R740" s="6">
        <v>0.76800000000000002</v>
      </c>
      <c r="S740" s="6">
        <v>0.83599999999999997</v>
      </c>
      <c r="T740" s="6">
        <v>0.83699999999999997</v>
      </c>
      <c r="U740" s="6">
        <v>0.83599999999999997</v>
      </c>
      <c r="V740" s="6">
        <v>0.83699999999999997</v>
      </c>
      <c r="W740">
        <f t="shared" si="59"/>
        <v>-1.0000000000000009E-3</v>
      </c>
      <c r="X740" s="6" t="s">
        <v>88</v>
      </c>
      <c r="Y740" s="6" t="str">
        <f t="shared" si="61"/>
        <v>0.15</v>
      </c>
      <c r="Z740" t="str">
        <f t="shared" si="62"/>
        <v>syn</v>
      </c>
      <c r="AA740" t="s">
        <v>56</v>
      </c>
    </row>
    <row r="741" spans="1:27" x14ac:dyDescent="0.3">
      <c r="A741" s="6">
        <v>9</v>
      </c>
      <c r="B741" s="3" t="s">
        <v>11</v>
      </c>
      <c r="C741">
        <v>6</v>
      </c>
      <c r="D741" s="10">
        <f>VLOOKUP(C741,t_label_text!$B$2:$D$28,3,FALSE)</f>
        <v>564.70056497175096</v>
      </c>
      <c r="E741" s="3" t="str">
        <f>VLOOKUP(C741,t_label_text!$B$2:$C$28,2,FALSE)</f>
        <v>6: Education</v>
      </c>
      <c r="F741">
        <v>0.88600000000000001</v>
      </c>
      <c r="G741">
        <v>0.89600000000000002</v>
      </c>
      <c r="H741">
        <v>0.89100000000000001</v>
      </c>
      <c r="I741">
        <v>912</v>
      </c>
      <c r="J741">
        <v>0.878</v>
      </c>
      <c r="K741">
        <v>0.90800000000000003</v>
      </c>
      <c r="L741">
        <v>0.89300000000000002</v>
      </c>
      <c r="M741" s="3">
        <f t="shared" si="60"/>
        <v>8.0000000000000071E-3</v>
      </c>
      <c r="N741" s="3">
        <f t="shared" si="60"/>
        <v>-1.2000000000000011E-2</v>
      </c>
      <c r="O741" s="3">
        <f t="shared" si="60"/>
        <v>-2.0000000000000018E-3</v>
      </c>
      <c r="P741" s="6">
        <v>0.76900000000000002</v>
      </c>
      <c r="Q741" s="6">
        <v>0.76800000000000002</v>
      </c>
      <c r="R741" s="6">
        <v>0.76800000000000002</v>
      </c>
      <c r="S741" s="6">
        <v>0.83599999999999997</v>
      </c>
      <c r="T741" s="6">
        <v>0.83699999999999997</v>
      </c>
      <c r="U741" s="6">
        <v>0.83599999999999997</v>
      </c>
      <c r="V741" s="6">
        <v>0.83699999999999997</v>
      </c>
      <c r="W741">
        <f t="shared" si="59"/>
        <v>-1.0000000000000009E-3</v>
      </c>
      <c r="X741" s="6" t="s">
        <v>88</v>
      </c>
      <c r="Y741" s="6" t="str">
        <f t="shared" si="61"/>
        <v>0.15</v>
      </c>
      <c r="Z741" t="str">
        <f t="shared" si="62"/>
        <v>syn</v>
      </c>
      <c r="AA741" t="s">
        <v>56</v>
      </c>
    </row>
    <row r="742" spans="1:27" x14ac:dyDescent="0.3">
      <c r="A742" s="6">
        <v>9</v>
      </c>
      <c r="B742" s="3" t="s">
        <v>11</v>
      </c>
      <c r="C742">
        <v>7</v>
      </c>
      <c r="D742" s="10">
        <f>VLOOKUP(C742,t_label_text!$B$2:$D$28,3,FALSE)</f>
        <v>565.923076923076</v>
      </c>
      <c r="E742" s="3" t="str">
        <f>VLOOKUP(C742,t_label_text!$B$2:$C$28,2,FALSE)</f>
        <v>7: Environment</v>
      </c>
      <c r="F742">
        <v>0.76800000000000002</v>
      </c>
      <c r="G742">
        <v>0.77700000000000002</v>
      </c>
      <c r="H742">
        <v>0.77200000000000002</v>
      </c>
      <c r="I742">
        <v>354</v>
      </c>
      <c r="J742">
        <v>0.75</v>
      </c>
      <c r="K742">
        <v>0.746</v>
      </c>
      <c r="L742">
        <v>0.748</v>
      </c>
      <c r="M742" s="3">
        <f t="shared" si="60"/>
        <v>1.8000000000000016E-2</v>
      </c>
      <c r="N742" s="3">
        <f t="shared" si="60"/>
        <v>3.1000000000000028E-2</v>
      </c>
      <c r="O742" s="3">
        <f t="shared" si="60"/>
        <v>2.4000000000000021E-2</v>
      </c>
      <c r="P742" s="6">
        <v>0.76900000000000002</v>
      </c>
      <c r="Q742" s="6">
        <v>0.76800000000000002</v>
      </c>
      <c r="R742" s="6">
        <v>0.76800000000000002</v>
      </c>
      <c r="S742" s="6">
        <v>0.83599999999999997</v>
      </c>
      <c r="T742" s="6">
        <v>0.83699999999999997</v>
      </c>
      <c r="U742" s="6">
        <v>0.83599999999999997</v>
      </c>
      <c r="V742" s="6">
        <v>0.83699999999999997</v>
      </c>
      <c r="W742">
        <f t="shared" si="59"/>
        <v>-1.0000000000000009E-3</v>
      </c>
      <c r="X742" s="6" t="s">
        <v>88</v>
      </c>
      <c r="Y742" s="6" t="str">
        <f t="shared" si="61"/>
        <v>0.15</v>
      </c>
      <c r="Z742" t="str">
        <f t="shared" si="62"/>
        <v>syn</v>
      </c>
      <c r="AA742" t="s">
        <v>56</v>
      </c>
    </row>
    <row r="743" spans="1:27" x14ac:dyDescent="0.3">
      <c r="A743" s="6">
        <v>9</v>
      </c>
      <c r="B743" s="3" t="s">
        <v>11</v>
      </c>
      <c r="C743">
        <v>8</v>
      </c>
      <c r="D743" s="10">
        <f>VLOOKUP(C743,t_label_text!$B$2:$D$28,3,FALSE)</f>
        <v>543.63973063973003</v>
      </c>
      <c r="E743" s="3" t="str">
        <f>VLOOKUP(C743,t_label_text!$B$2:$C$28,2,FALSE)</f>
        <v>8: Energy</v>
      </c>
      <c r="F743">
        <v>0.82599999999999996</v>
      </c>
      <c r="G743">
        <v>0.84299999999999997</v>
      </c>
      <c r="H743">
        <v>0.83399999999999996</v>
      </c>
      <c r="I743">
        <v>299</v>
      </c>
      <c r="J743">
        <v>0.85199999999999998</v>
      </c>
      <c r="K743">
        <v>0.84599999999999997</v>
      </c>
      <c r="L743">
        <v>0.84899999999999998</v>
      </c>
      <c r="M743" s="3">
        <f t="shared" si="60"/>
        <v>-2.6000000000000023E-2</v>
      </c>
      <c r="N743" s="3">
        <f t="shared" si="60"/>
        <v>-3.0000000000000027E-3</v>
      </c>
      <c r="O743" s="3">
        <f t="shared" si="60"/>
        <v>-1.5000000000000013E-2</v>
      </c>
      <c r="P743" s="6">
        <v>0.76900000000000002</v>
      </c>
      <c r="Q743" s="6">
        <v>0.76800000000000002</v>
      </c>
      <c r="R743" s="6">
        <v>0.76800000000000002</v>
      </c>
      <c r="S743" s="6">
        <v>0.83599999999999997</v>
      </c>
      <c r="T743" s="6">
        <v>0.83699999999999997</v>
      </c>
      <c r="U743" s="6">
        <v>0.83599999999999997</v>
      </c>
      <c r="V743" s="6">
        <v>0.83699999999999997</v>
      </c>
      <c r="W743">
        <f t="shared" si="59"/>
        <v>-1.0000000000000009E-3</v>
      </c>
      <c r="X743" s="6" t="s">
        <v>88</v>
      </c>
      <c r="Y743" s="6" t="str">
        <f t="shared" si="61"/>
        <v>0.15</v>
      </c>
      <c r="Z743" t="str">
        <f t="shared" si="62"/>
        <v>syn</v>
      </c>
      <c r="AA743" t="s">
        <v>56</v>
      </c>
    </row>
    <row r="744" spans="1:27" x14ac:dyDescent="0.3">
      <c r="A744" s="6">
        <v>9</v>
      </c>
      <c r="B744" s="3" t="s">
        <v>11</v>
      </c>
      <c r="C744">
        <v>10</v>
      </c>
      <c r="D744" s="10">
        <f>VLOOKUP(C744,t_label_text!$B$2:$D$28,3,FALSE)</f>
        <v>575.12643678160896</v>
      </c>
      <c r="E744" s="3" t="str">
        <f>VLOOKUP(C744,t_label_text!$B$2:$C$28,2,FALSE)</f>
        <v>10: Transportation</v>
      </c>
      <c r="F744">
        <v>0.79100000000000004</v>
      </c>
      <c r="G744">
        <v>0.79500000000000004</v>
      </c>
      <c r="H744">
        <v>0.79300000000000004</v>
      </c>
      <c r="I744">
        <v>594</v>
      </c>
      <c r="J744">
        <v>0.752</v>
      </c>
      <c r="K744">
        <v>0.80500000000000005</v>
      </c>
      <c r="L744">
        <v>0.77700000000000002</v>
      </c>
      <c r="M744" s="3">
        <f t="shared" si="60"/>
        <v>3.9000000000000035E-2</v>
      </c>
      <c r="N744" s="3">
        <f t="shared" si="60"/>
        <v>-1.0000000000000009E-2</v>
      </c>
      <c r="O744" s="3">
        <f t="shared" si="60"/>
        <v>1.6000000000000014E-2</v>
      </c>
      <c r="P744" s="6">
        <v>0.76900000000000002</v>
      </c>
      <c r="Q744" s="6">
        <v>0.76800000000000002</v>
      </c>
      <c r="R744" s="6">
        <v>0.76800000000000002</v>
      </c>
      <c r="S744" s="6">
        <v>0.83599999999999997</v>
      </c>
      <c r="T744" s="6">
        <v>0.83699999999999997</v>
      </c>
      <c r="U744" s="6">
        <v>0.83599999999999997</v>
      </c>
      <c r="V744" s="6">
        <v>0.83699999999999997</v>
      </c>
      <c r="W744">
        <f t="shared" si="59"/>
        <v>-1.0000000000000009E-3</v>
      </c>
      <c r="X744" s="6" t="s">
        <v>88</v>
      </c>
      <c r="Y744" s="6" t="str">
        <f t="shared" si="61"/>
        <v>0.15</v>
      </c>
      <c r="Z744" t="str">
        <f t="shared" si="62"/>
        <v>syn</v>
      </c>
      <c r="AA744" t="s">
        <v>56</v>
      </c>
    </row>
    <row r="745" spans="1:27" x14ac:dyDescent="0.3">
      <c r="A745" s="6">
        <v>9</v>
      </c>
      <c r="B745" s="3" t="s">
        <v>11</v>
      </c>
      <c r="C745">
        <v>12</v>
      </c>
      <c r="D745" s="10">
        <f>VLOOKUP(C745,t_label_text!$B$2:$D$28,3,FALSE)</f>
        <v>558.20512820512795</v>
      </c>
      <c r="E745" s="3" t="str">
        <f>VLOOKUP(C745,t_label_text!$B$2:$C$28,2,FALSE)</f>
        <v>12: Law, Crime, and Family Issues</v>
      </c>
      <c r="F745">
        <v>0.81</v>
      </c>
      <c r="G745">
        <v>0.82299999999999995</v>
      </c>
      <c r="H745">
        <v>0.81699999999999995</v>
      </c>
      <c r="I745">
        <v>2088</v>
      </c>
      <c r="J745">
        <v>0.80500000000000005</v>
      </c>
      <c r="K745">
        <v>0.82199999999999995</v>
      </c>
      <c r="L745">
        <v>0.81399999999999995</v>
      </c>
      <c r="M745" s="3">
        <f t="shared" si="60"/>
        <v>5.0000000000000044E-3</v>
      </c>
      <c r="N745" s="3">
        <f t="shared" si="60"/>
        <v>1.0000000000000009E-3</v>
      </c>
      <c r="O745" s="3">
        <f t="shared" si="60"/>
        <v>3.0000000000000027E-3</v>
      </c>
      <c r="P745" s="6">
        <v>0.76900000000000002</v>
      </c>
      <c r="Q745" s="6">
        <v>0.76800000000000002</v>
      </c>
      <c r="R745" s="6">
        <v>0.76800000000000002</v>
      </c>
      <c r="S745" s="6">
        <v>0.83599999999999997</v>
      </c>
      <c r="T745" s="6">
        <v>0.83699999999999997</v>
      </c>
      <c r="U745" s="6">
        <v>0.83599999999999997</v>
      </c>
      <c r="V745" s="6">
        <v>0.83699999999999997</v>
      </c>
      <c r="W745">
        <f t="shared" si="59"/>
        <v>-1.0000000000000009E-3</v>
      </c>
      <c r="X745" s="6" t="s">
        <v>88</v>
      </c>
      <c r="Y745" s="6" t="str">
        <f t="shared" si="61"/>
        <v>0.15</v>
      </c>
      <c r="Z745" t="str">
        <f t="shared" si="62"/>
        <v>syn</v>
      </c>
      <c r="AA745" t="s">
        <v>56</v>
      </c>
    </row>
    <row r="746" spans="1:27" x14ac:dyDescent="0.3">
      <c r="A746" s="6">
        <v>9</v>
      </c>
      <c r="B746" s="3" t="s">
        <v>11</v>
      </c>
      <c r="C746">
        <v>13</v>
      </c>
      <c r="D746" s="10">
        <f>VLOOKUP(C746,t_label_text!$B$2:$D$28,3,FALSE)</f>
        <v>595.585365853658</v>
      </c>
      <c r="E746" s="3" t="str">
        <f>VLOOKUP(C746,t_label_text!$B$2:$C$28,2,FALSE)</f>
        <v>13: Social Welfare</v>
      </c>
      <c r="F746">
        <v>0.72899999999999998</v>
      </c>
      <c r="G746">
        <v>0.72899999999999998</v>
      </c>
      <c r="H746">
        <v>0.72899999999999998</v>
      </c>
      <c r="I746">
        <v>273</v>
      </c>
      <c r="J746">
        <v>0.753</v>
      </c>
      <c r="K746">
        <v>0.72499999999999998</v>
      </c>
      <c r="L746">
        <v>0.73899999999999999</v>
      </c>
      <c r="M746" s="3">
        <f t="shared" si="60"/>
        <v>-2.4000000000000021E-2</v>
      </c>
      <c r="N746" s="3">
        <f t="shared" si="60"/>
        <v>4.0000000000000036E-3</v>
      </c>
      <c r="O746" s="3">
        <f t="shared" si="60"/>
        <v>-1.0000000000000009E-2</v>
      </c>
      <c r="P746" s="6">
        <v>0.76900000000000002</v>
      </c>
      <c r="Q746" s="6">
        <v>0.76800000000000002</v>
      </c>
      <c r="R746" s="6">
        <v>0.76800000000000002</v>
      </c>
      <c r="S746" s="6">
        <v>0.83599999999999997</v>
      </c>
      <c r="T746" s="6">
        <v>0.83699999999999997</v>
      </c>
      <c r="U746" s="6">
        <v>0.83599999999999997</v>
      </c>
      <c r="V746" s="6">
        <v>0.83699999999999997</v>
      </c>
      <c r="W746">
        <f t="shared" si="59"/>
        <v>-1.0000000000000009E-3</v>
      </c>
      <c r="X746" s="6" t="s">
        <v>88</v>
      </c>
      <c r="Y746" s="6" t="str">
        <f t="shared" si="61"/>
        <v>0.15</v>
      </c>
      <c r="Z746" t="str">
        <f t="shared" si="62"/>
        <v>syn</v>
      </c>
      <c r="AA746" t="s">
        <v>56</v>
      </c>
    </row>
    <row r="747" spans="1:27" x14ac:dyDescent="0.3">
      <c r="A747" s="6">
        <v>9</v>
      </c>
      <c r="B747" s="3" t="s">
        <v>11</v>
      </c>
      <c r="C747">
        <v>14</v>
      </c>
      <c r="D747" s="10">
        <f>VLOOKUP(C747,t_label_text!$B$2:$D$28,3,FALSE)</f>
        <v>551.40672538030401</v>
      </c>
      <c r="E747" s="3" t="str">
        <f>VLOOKUP(C747,t_label_text!$B$2:$C$28,2,FALSE)</f>
        <v>14: Community Development and Housing Issues</v>
      </c>
      <c r="F747">
        <v>0.71799999999999997</v>
      </c>
      <c r="G747">
        <v>0.64600000000000002</v>
      </c>
      <c r="H747">
        <v>0.68</v>
      </c>
      <c r="I747">
        <v>410</v>
      </c>
      <c r="J747">
        <v>0.66100000000000003</v>
      </c>
      <c r="K747">
        <v>0.622</v>
      </c>
      <c r="L747">
        <v>0.64100000000000001</v>
      </c>
      <c r="M747" s="3">
        <f t="shared" si="60"/>
        <v>5.699999999999994E-2</v>
      </c>
      <c r="N747" s="3">
        <f t="shared" si="60"/>
        <v>2.4000000000000021E-2</v>
      </c>
      <c r="O747" s="3">
        <f t="shared" si="60"/>
        <v>3.9000000000000035E-2</v>
      </c>
      <c r="P747" s="6">
        <v>0.76900000000000002</v>
      </c>
      <c r="Q747" s="6">
        <v>0.76800000000000002</v>
      </c>
      <c r="R747" s="6">
        <v>0.76800000000000002</v>
      </c>
      <c r="S747" s="6">
        <v>0.83599999999999997</v>
      </c>
      <c r="T747" s="6">
        <v>0.83699999999999997</v>
      </c>
      <c r="U747" s="6">
        <v>0.83599999999999997</v>
      </c>
      <c r="V747" s="6">
        <v>0.83699999999999997</v>
      </c>
      <c r="W747">
        <f t="shared" si="59"/>
        <v>-1.0000000000000009E-3</v>
      </c>
      <c r="X747" s="6" t="s">
        <v>88</v>
      </c>
      <c r="Y747" s="6" t="str">
        <f t="shared" si="61"/>
        <v>0.15</v>
      </c>
      <c r="Z747" t="str">
        <f t="shared" si="62"/>
        <v>syn</v>
      </c>
      <c r="AA747" t="s">
        <v>56</v>
      </c>
    </row>
    <row r="748" spans="1:27" x14ac:dyDescent="0.3">
      <c r="A748" s="6">
        <v>9</v>
      </c>
      <c r="B748" s="3" t="s">
        <v>11</v>
      </c>
      <c r="C748">
        <v>15</v>
      </c>
      <c r="D748" s="10">
        <f>VLOOKUP(C748,t_label_text!$B$2:$D$28,3,FALSE)</f>
        <v>557.69926322839899</v>
      </c>
      <c r="E748" s="3" t="str">
        <f>VLOOKUP(C748,t_label_text!$B$2:$C$28,2,FALSE)</f>
        <v>15: Banking, Finance, and Domestic Commerce</v>
      </c>
      <c r="F748">
        <v>0.74</v>
      </c>
      <c r="G748">
        <v>0.71899999999999997</v>
      </c>
      <c r="H748">
        <v>0.72899999999999998</v>
      </c>
      <c r="I748">
        <v>1249</v>
      </c>
      <c r="J748">
        <v>0.77500000000000002</v>
      </c>
      <c r="K748">
        <v>0.71</v>
      </c>
      <c r="L748">
        <v>0.74099999999999999</v>
      </c>
      <c r="M748" s="3">
        <f t="shared" si="60"/>
        <v>-3.5000000000000031E-2</v>
      </c>
      <c r="N748" s="3">
        <f t="shared" si="60"/>
        <v>9.000000000000008E-3</v>
      </c>
      <c r="O748" s="3">
        <f t="shared" si="60"/>
        <v>-1.2000000000000011E-2</v>
      </c>
      <c r="P748" s="6">
        <v>0.76900000000000002</v>
      </c>
      <c r="Q748" s="6">
        <v>0.76800000000000002</v>
      </c>
      <c r="R748" s="6">
        <v>0.76800000000000002</v>
      </c>
      <c r="S748" s="6">
        <v>0.83599999999999997</v>
      </c>
      <c r="T748" s="6">
        <v>0.83699999999999997</v>
      </c>
      <c r="U748" s="6">
        <v>0.83599999999999997</v>
      </c>
      <c r="V748" s="6">
        <v>0.83699999999999997</v>
      </c>
      <c r="W748">
        <f t="shared" si="59"/>
        <v>-1.0000000000000009E-3</v>
      </c>
      <c r="X748" s="6" t="s">
        <v>88</v>
      </c>
      <c r="Y748" s="6" t="str">
        <f t="shared" si="61"/>
        <v>0.15</v>
      </c>
      <c r="Z748" t="str">
        <f t="shared" si="62"/>
        <v>syn</v>
      </c>
      <c r="AA748" t="s">
        <v>56</v>
      </c>
    </row>
    <row r="749" spans="1:27" x14ac:dyDescent="0.3">
      <c r="A749" s="6">
        <v>9</v>
      </c>
      <c r="B749" s="3" t="s">
        <v>11</v>
      </c>
      <c r="C749">
        <v>16</v>
      </c>
      <c r="D749" s="10">
        <f>VLOOKUP(C749,t_label_text!$B$2:$D$28,3,FALSE)</f>
        <v>522.44089012517304</v>
      </c>
      <c r="E749" s="3" t="str">
        <f>VLOOKUP(C749,t_label_text!$B$2:$C$28,2,FALSE)</f>
        <v>16: Defense</v>
      </c>
      <c r="F749">
        <v>0.85</v>
      </c>
      <c r="G749">
        <v>0.85099999999999998</v>
      </c>
      <c r="H749">
        <v>0.85</v>
      </c>
      <c r="I749">
        <v>4479</v>
      </c>
      <c r="J749">
        <v>0.83199999999999996</v>
      </c>
      <c r="K749">
        <v>0.88100000000000001</v>
      </c>
      <c r="L749">
        <v>0.85599999999999998</v>
      </c>
      <c r="M749" s="3">
        <f t="shared" si="60"/>
        <v>1.8000000000000016E-2</v>
      </c>
      <c r="N749" s="3">
        <f t="shared" si="60"/>
        <v>-3.0000000000000027E-2</v>
      </c>
      <c r="O749" s="3">
        <f t="shared" si="60"/>
        <v>-6.0000000000000053E-3</v>
      </c>
      <c r="P749" s="6">
        <v>0.76900000000000002</v>
      </c>
      <c r="Q749" s="6">
        <v>0.76800000000000002</v>
      </c>
      <c r="R749" s="6">
        <v>0.76800000000000002</v>
      </c>
      <c r="S749" s="6">
        <v>0.83599999999999997</v>
      </c>
      <c r="T749" s="6">
        <v>0.83699999999999997</v>
      </c>
      <c r="U749" s="6">
        <v>0.83599999999999997</v>
      </c>
      <c r="V749" s="6">
        <v>0.83699999999999997</v>
      </c>
      <c r="W749">
        <f t="shared" si="59"/>
        <v>-1.0000000000000009E-3</v>
      </c>
      <c r="X749" s="6" t="s">
        <v>88</v>
      </c>
      <c r="Y749" s="6" t="str">
        <f t="shared" si="61"/>
        <v>0.15</v>
      </c>
      <c r="Z749" t="str">
        <f t="shared" si="62"/>
        <v>syn</v>
      </c>
      <c r="AA749" t="s">
        <v>56</v>
      </c>
    </row>
    <row r="750" spans="1:27" x14ac:dyDescent="0.3">
      <c r="A750" s="6">
        <v>9</v>
      </c>
      <c r="B750" s="3" t="s">
        <v>11</v>
      </c>
      <c r="C750">
        <v>17</v>
      </c>
      <c r="D750" s="10">
        <f>VLOOKUP(C750,t_label_text!$B$2:$D$28,3,FALSE)</f>
        <v>560.02755905511799</v>
      </c>
      <c r="E750" s="3" t="str">
        <f>VLOOKUP(C750,t_label_text!$B$2:$C$28,2,FALSE)</f>
        <v>17: Space, Science, Technology and Communications</v>
      </c>
      <c r="F750">
        <v>0.77700000000000002</v>
      </c>
      <c r="G750">
        <v>0.73699999999999999</v>
      </c>
      <c r="H750">
        <v>0.75700000000000001</v>
      </c>
      <c r="I750">
        <v>719</v>
      </c>
      <c r="J750">
        <v>0.78</v>
      </c>
      <c r="K750">
        <v>0.74</v>
      </c>
      <c r="L750">
        <v>0.75900000000000001</v>
      </c>
      <c r="M750" s="3">
        <f t="shared" si="60"/>
        <v>-3.0000000000000027E-3</v>
      </c>
      <c r="N750" s="3">
        <f t="shared" si="60"/>
        <v>-3.0000000000000027E-3</v>
      </c>
      <c r="O750" s="3">
        <f t="shared" si="60"/>
        <v>-2.0000000000000018E-3</v>
      </c>
      <c r="P750" s="6">
        <v>0.76900000000000002</v>
      </c>
      <c r="Q750" s="6">
        <v>0.76800000000000002</v>
      </c>
      <c r="R750" s="6">
        <v>0.76800000000000002</v>
      </c>
      <c r="S750" s="6">
        <v>0.83599999999999997</v>
      </c>
      <c r="T750" s="6">
        <v>0.83699999999999997</v>
      </c>
      <c r="U750" s="6">
        <v>0.83599999999999997</v>
      </c>
      <c r="V750" s="6">
        <v>0.83699999999999997</v>
      </c>
      <c r="W750">
        <f t="shared" si="59"/>
        <v>-1.0000000000000009E-3</v>
      </c>
      <c r="X750" s="6" t="s">
        <v>88</v>
      </c>
      <c r="Y750" s="6" t="str">
        <f t="shared" si="61"/>
        <v>0.15</v>
      </c>
      <c r="Z750" t="str">
        <f t="shared" si="62"/>
        <v>syn</v>
      </c>
      <c r="AA750" t="s">
        <v>56</v>
      </c>
    </row>
    <row r="751" spans="1:27" x14ac:dyDescent="0.3">
      <c r="A751" s="6">
        <v>9</v>
      </c>
      <c r="B751" s="3" t="s">
        <v>11</v>
      </c>
      <c r="C751">
        <v>18</v>
      </c>
      <c r="D751" s="10">
        <f>VLOOKUP(C751,t_label_text!$B$2:$D$28,3,FALSE)</f>
        <v>545.21214982688002</v>
      </c>
      <c r="E751" s="3" t="str">
        <f>VLOOKUP(C751,t_label_text!$B$2:$C$28,2,FALSE)</f>
        <v>18: Foreign Trade</v>
      </c>
      <c r="F751">
        <v>0.70099999999999996</v>
      </c>
      <c r="G751">
        <v>0.64600000000000002</v>
      </c>
      <c r="H751">
        <v>0.67200000000000004</v>
      </c>
      <c r="I751">
        <v>254</v>
      </c>
      <c r="J751">
        <v>0.64700000000000002</v>
      </c>
      <c r="K751">
        <v>0.67700000000000005</v>
      </c>
      <c r="L751">
        <v>0.66200000000000003</v>
      </c>
      <c r="M751" s="3">
        <f t="shared" si="60"/>
        <v>5.3999999999999937E-2</v>
      </c>
      <c r="N751" s="3">
        <f t="shared" si="60"/>
        <v>-3.1000000000000028E-2</v>
      </c>
      <c r="O751" s="3">
        <f t="shared" si="60"/>
        <v>1.0000000000000009E-2</v>
      </c>
      <c r="P751" s="6">
        <v>0.76900000000000002</v>
      </c>
      <c r="Q751" s="6">
        <v>0.76800000000000002</v>
      </c>
      <c r="R751" s="6">
        <v>0.76800000000000002</v>
      </c>
      <c r="S751" s="6">
        <v>0.83599999999999997</v>
      </c>
      <c r="T751" s="6">
        <v>0.83699999999999997</v>
      </c>
      <c r="U751" s="6">
        <v>0.83599999999999997</v>
      </c>
      <c r="V751" s="6">
        <v>0.83699999999999997</v>
      </c>
      <c r="W751">
        <f t="shared" ref="W751:W814" si="63">V751-$V$494</f>
        <v>-1.0000000000000009E-3</v>
      </c>
      <c r="X751" s="6" t="s">
        <v>88</v>
      </c>
      <c r="Y751" s="6" t="str">
        <f t="shared" si="61"/>
        <v>0.15</v>
      </c>
      <c r="Z751" t="str">
        <f t="shared" si="62"/>
        <v>syn</v>
      </c>
      <c r="AA751" t="s">
        <v>56</v>
      </c>
    </row>
    <row r="752" spans="1:27" x14ac:dyDescent="0.3">
      <c r="A752" s="6">
        <v>9</v>
      </c>
      <c r="B752" s="3" t="s">
        <v>11</v>
      </c>
      <c r="C752">
        <v>19</v>
      </c>
      <c r="D752" s="10">
        <f>VLOOKUP(C752,t_label_text!$B$2:$D$28,3,FALSE)</f>
        <v>545.29257200606298</v>
      </c>
      <c r="E752" s="3" t="str">
        <f>VLOOKUP(C752,t_label_text!$B$2:$C$28,2,FALSE)</f>
        <v>19: International Affairs and Foreign Aid</v>
      </c>
      <c r="F752">
        <v>0.88</v>
      </c>
      <c r="G752">
        <v>0.89700000000000002</v>
      </c>
      <c r="H752">
        <v>0.88900000000000001</v>
      </c>
      <c r="I752">
        <v>6354</v>
      </c>
      <c r="J752">
        <v>0.90400000000000003</v>
      </c>
      <c r="K752">
        <v>0.875</v>
      </c>
      <c r="L752">
        <v>0.88900000000000001</v>
      </c>
      <c r="M752" s="3">
        <f t="shared" si="60"/>
        <v>-2.4000000000000021E-2</v>
      </c>
      <c r="N752" s="3">
        <f t="shared" si="60"/>
        <v>2.200000000000002E-2</v>
      </c>
      <c r="O752" s="3">
        <f t="shared" si="60"/>
        <v>0</v>
      </c>
      <c r="P752" s="6">
        <v>0.76900000000000002</v>
      </c>
      <c r="Q752" s="6">
        <v>0.76800000000000002</v>
      </c>
      <c r="R752" s="6">
        <v>0.76800000000000002</v>
      </c>
      <c r="S752" s="6">
        <v>0.83599999999999997</v>
      </c>
      <c r="T752" s="6">
        <v>0.83699999999999997</v>
      </c>
      <c r="U752" s="6">
        <v>0.83599999999999997</v>
      </c>
      <c r="V752" s="6">
        <v>0.83699999999999997</v>
      </c>
      <c r="W752">
        <f t="shared" si="63"/>
        <v>-1.0000000000000009E-3</v>
      </c>
      <c r="X752" s="6" t="s">
        <v>88</v>
      </c>
      <c r="Y752" s="6" t="str">
        <f t="shared" si="61"/>
        <v>0.15</v>
      </c>
      <c r="Z752" t="str">
        <f t="shared" si="62"/>
        <v>syn</v>
      </c>
      <c r="AA752" t="s">
        <v>56</v>
      </c>
    </row>
    <row r="753" spans="1:27" x14ac:dyDescent="0.3">
      <c r="A753" s="6">
        <v>9</v>
      </c>
      <c r="B753" s="3" t="s">
        <v>11</v>
      </c>
      <c r="C753">
        <v>20</v>
      </c>
      <c r="D753" s="10">
        <f>VLOOKUP(C753,t_label_text!$B$2:$D$28,3,FALSE)</f>
        <v>509.30111524163499</v>
      </c>
      <c r="E753" s="3" t="str">
        <f>VLOOKUP(C753,t_label_text!$B$2:$C$28,2,FALSE)</f>
        <v>20: Government Operations</v>
      </c>
      <c r="F753">
        <v>0.92300000000000004</v>
      </c>
      <c r="G753">
        <v>0.89600000000000002</v>
      </c>
      <c r="H753">
        <v>0.90900000000000003</v>
      </c>
      <c r="I753">
        <v>3958</v>
      </c>
      <c r="J753">
        <v>0.91500000000000004</v>
      </c>
      <c r="K753">
        <v>0.90100000000000002</v>
      </c>
      <c r="L753">
        <v>0.90800000000000003</v>
      </c>
      <c r="M753" s="3">
        <f t="shared" si="60"/>
        <v>8.0000000000000071E-3</v>
      </c>
      <c r="N753" s="3">
        <f t="shared" si="60"/>
        <v>-5.0000000000000044E-3</v>
      </c>
      <c r="O753" s="3">
        <f t="shared" si="60"/>
        <v>1.0000000000000009E-3</v>
      </c>
      <c r="P753" s="6">
        <v>0.76900000000000002</v>
      </c>
      <c r="Q753" s="6">
        <v>0.76800000000000002</v>
      </c>
      <c r="R753" s="6">
        <v>0.76800000000000002</v>
      </c>
      <c r="S753" s="6">
        <v>0.83599999999999997</v>
      </c>
      <c r="T753" s="6">
        <v>0.83699999999999997</v>
      </c>
      <c r="U753" s="6">
        <v>0.83599999999999997</v>
      </c>
      <c r="V753" s="6">
        <v>0.83699999999999997</v>
      </c>
      <c r="W753">
        <f t="shared" si="63"/>
        <v>-1.0000000000000009E-3</v>
      </c>
      <c r="X753" s="6" t="s">
        <v>88</v>
      </c>
      <c r="Y753" s="6" t="str">
        <f t="shared" si="61"/>
        <v>0.15</v>
      </c>
      <c r="Z753" t="str">
        <f t="shared" si="62"/>
        <v>syn</v>
      </c>
      <c r="AA753" t="s">
        <v>56</v>
      </c>
    </row>
    <row r="754" spans="1:27" x14ac:dyDescent="0.3">
      <c r="A754" s="6">
        <v>9</v>
      </c>
      <c r="B754" s="3" t="s">
        <v>11</v>
      </c>
      <c r="C754">
        <v>21</v>
      </c>
      <c r="D754" s="10">
        <f>VLOOKUP(C754,t_label_text!$B$2:$D$28,3,FALSE)</f>
        <v>567.30909090908995</v>
      </c>
      <c r="E754" s="3" t="str">
        <f>VLOOKUP(C754,t_label_text!$B$2:$C$28,2,FALSE)</f>
        <v>21: Public Lands and Water Management</v>
      </c>
      <c r="F754">
        <v>0.54900000000000004</v>
      </c>
      <c r="G754">
        <v>0.57999999999999996</v>
      </c>
      <c r="H754">
        <v>0.56399999999999995</v>
      </c>
      <c r="I754">
        <v>269</v>
      </c>
      <c r="J754">
        <v>0.54200000000000004</v>
      </c>
      <c r="K754">
        <v>0.60199999999999998</v>
      </c>
      <c r="L754">
        <v>0.56999999999999995</v>
      </c>
      <c r="M754" s="3">
        <f t="shared" si="60"/>
        <v>7.0000000000000062E-3</v>
      </c>
      <c r="N754" s="3">
        <f t="shared" si="60"/>
        <v>-2.200000000000002E-2</v>
      </c>
      <c r="O754" s="3">
        <f t="shared" si="60"/>
        <v>-6.0000000000000053E-3</v>
      </c>
      <c r="P754" s="6">
        <v>0.76900000000000002</v>
      </c>
      <c r="Q754" s="6">
        <v>0.76800000000000002</v>
      </c>
      <c r="R754" s="6">
        <v>0.76800000000000002</v>
      </c>
      <c r="S754" s="6">
        <v>0.83599999999999997</v>
      </c>
      <c r="T754" s="6">
        <v>0.83699999999999997</v>
      </c>
      <c r="U754" s="6">
        <v>0.83599999999999997</v>
      </c>
      <c r="V754" s="6">
        <v>0.83699999999999997</v>
      </c>
      <c r="W754">
        <f t="shared" si="63"/>
        <v>-1.0000000000000009E-3</v>
      </c>
      <c r="X754" s="6" t="s">
        <v>88</v>
      </c>
      <c r="Y754" s="6" t="str">
        <f t="shared" si="61"/>
        <v>0.15</v>
      </c>
      <c r="Z754" t="str">
        <f t="shared" si="62"/>
        <v>syn</v>
      </c>
      <c r="AA754" t="s">
        <v>56</v>
      </c>
    </row>
    <row r="755" spans="1:27" x14ac:dyDescent="0.3">
      <c r="A755" s="6">
        <v>9</v>
      </c>
      <c r="B755" s="3" t="s">
        <v>11</v>
      </c>
      <c r="C755">
        <v>24</v>
      </c>
      <c r="D755" s="10">
        <f>VLOOKUP(C755,t_label_text!$B$2:$D$28,3,FALSE)</f>
        <v>394.93019197207599</v>
      </c>
      <c r="E755" s="3" t="str">
        <f>VLOOKUP(C755,t_label_text!$B$2:$C$28,2,FALSE)</f>
        <v>24: State and Local Government Administration</v>
      </c>
      <c r="F755">
        <v>0.82099999999999995</v>
      </c>
      <c r="G755">
        <v>0.83599999999999997</v>
      </c>
      <c r="H755">
        <v>0.82899999999999996</v>
      </c>
      <c r="I755">
        <v>715</v>
      </c>
      <c r="J755">
        <v>0.83099999999999996</v>
      </c>
      <c r="K755">
        <v>0.83599999999999997</v>
      </c>
      <c r="L755">
        <v>0.83299999999999996</v>
      </c>
      <c r="M755" s="3">
        <f t="shared" si="60"/>
        <v>-1.0000000000000009E-2</v>
      </c>
      <c r="N755" s="3">
        <f t="shared" si="60"/>
        <v>0</v>
      </c>
      <c r="O755" s="3">
        <f t="shared" si="60"/>
        <v>-4.0000000000000036E-3</v>
      </c>
      <c r="P755" s="6">
        <v>0.76900000000000002</v>
      </c>
      <c r="Q755" s="6">
        <v>0.76800000000000002</v>
      </c>
      <c r="R755" s="6">
        <v>0.76800000000000002</v>
      </c>
      <c r="S755" s="6">
        <v>0.83599999999999997</v>
      </c>
      <c r="T755" s="6">
        <v>0.83699999999999997</v>
      </c>
      <c r="U755" s="6">
        <v>0.83599999999999997</v>
      </c>
      <c r="V755" s="6">
        <v>0.83699999999999997</v>
      </c>
      <c r="W755">
        <f t="shared" si="63"/>
        <v>-1.0000000000000009E-3</v>
      </c>
      <c r="X755" s="6" t="s">
        <v>88</v>
      </c>
      <c r="Y755" s="6" t="str">
        <f t="shared" si="61"/>
        <v>0.15</v>
      </c>
      <c r="Z755" t="str">
        <f t="shared" si="62"/>
        <v>syn</v>
      </c>
      <c r="AA755" t="s">
        <v>56</v>
      </c>
    </row>
    <row r="756" spans="1:27" x14ac:dyDescent="0.3">
      <c r="A756" s="6">
        <v>9</v>
      </c>
      <c r="B756" s="3" t="s">
        <v>11</v>
      </c>
      <c r="C756">
        <v>26</v>
      </c>
      <c r="D756" s="10">
        <f>VLOOKUP(C756,t_label_text!$B$2:$D$28,3,FALSE)</f>
        <v>446.52713178294499</v>
      </c>
      <c r="E756" s="3" t="str">
        <f>VLOOKUP(C756,t_label_text!$B$2:$C$28,2,FALSE)</f>
        <v>26: Weather and Natural Disasters</v>
      </c>
      <c r="F756">
        <v>0.82699999999999996</v>
      </c>
      <c r="G756">
        <v>0.84299999999999997</v>
      </c>
      <c r="H756">
        <v>0.83499999999999996</v>
      </c>
      <c r="I756">
        <v>573</v>
      </c>
      <c r="J756">
        <v>0.84</v>
      </c>
      <c r="K756">
        <v>0.84299999999999997</v>
      </c>
      <c r="L756">
        <v>0.84099999999999997</v>
      </c>
      <c r="M756" s="3">
        <f t="shared" si="60"/>
        <v>-1.3000000000000012E-2</v>
      </c>
      <c r="N756" s="3">
        <f t="shared" si="60"/>
        <v>0</v>
      </c>
      <c r="O756" s="3">
        <f t="shared" si="60"/>
        <v>-6.0000000000000053E-3</v>
      </c>
      <c r="P756" s="6">
        <v>0.76900000000000002</v>
      </c>
      <c r="Q756" s="6">
        <v>0.76800000000000002</v>
      </c>
      <c r="R756" s="6">
        <v>0.76800000000000002</v>
      </c>
      <c r="S756" s="6">
        <v>0.83599999999999997</v>
      </c>
      <c r="T756" s="6">
        <v>0.83699999999999997</v>
      </c>
      <c r="U756" s="6">
        <v>0.83599999999999997</v>
      </c>
      <c r="V756" s="6">
        <v>0.83699999999999997</v>
      </c>
      <c r="W756">
        <f t="shared" si="63"/>
        <v>-1.0000000000000009E-3</v>
      </c>
      <c r="X756" s="6" t="s">
        <v>88</v>
      </c>
      <c r="Y756" s="6" t="str">
        <f t="shared" si="61"/>
        <v>0.15</v>
      </c>
      <c r="Z756" t="str">
        <f t="shared" si="62"/>
        <v>syn</v>
      </c>
      <c r="AA756" t="s">
        <v>56</v>
      </c>
    </row>
    <row r="757" spans="1:27" x14ac:dyDescent="0.3">
      <c r="A757" s="6">
        <v>9</v>
      </c>
      <c r="B757" s="3" t="s">
        <v>11</v>
      </c>
      <c r="C757">
        <v>27</v>
      </c>
      <c r="D757" s="10">
        <f>VLOOKUP(C757,t_label_text!$B$2:$D$28,3,FALSE)</f>
        <v>438.84785435630602</v>
      </c>
      <c r="E757" s="3" t="str">
        <f>VLOOKUP(C757,t_label_text!$B$2:$C$28,2,FALSE)</f>
        <v>27: Fires</v>
      </c>
      <c r="F757">
        <v>0.70399999999999996</v>
      </c>
      <c r="G757">
        <v>0.73599999999999999</v>
      </c>
      <c r="H757">
        <v>0.72</v>
      </c>
      <c r="I757">
        <v>129</v>
      </c>
      <c r="J757">
        <v>0.74399999999999999</v>
      </c>
      <c r="K757">
        <v>0.69799999999999995</v>
      </c>
      <c r="L757">
        <v>0.72</v>
      </c>
      <c r="M757" s="3">
        <f t="shared" si="60"/>
        <v>-4.0000000000000036E-2</v>
      </c>
      <c r="N757" s="3">
        <f t="shared" si="60"/>
        <v>3.8000000000000034E-2</v>
      </c>
      <c r="O757" s="3">
        <f t="shared" si="60"/>
        <v>0</v>
      </c>
      <c r="P757" s="6">
        <v>0.76900000000000002</v>
      </c>
      <c r="Q757" s="6">
        <v>0.76800000000000002</v>
      </c>
      <c r="R757" s="6">
        <v>0.76800000000000002</v>
      </c>
      <c r="S757" s="6">
        <v>0.83599999999999997</v>
      </c>
      <c r="T757" s="6">
        <v>0.83699999999999997</v>
      </c>
      <c r="U757" s="6">
        <v>0.83599999999999997</v>
      </c>
      <c r="V757" s="6">
        <v>0.83699999999999997</v>
      </c>
      <c r="W757">
        <f t="shared" si="63"/>
        <v>-1.0000000000000009E-3</v>
      </c>
      <c r="X757" s="6" t="s">
        <v>88</v>
      </c>
      <c r="Y757" s="6" t="str">
        <f t="shared" si="61"/>
        <v>0.15</v>
      </c>
      <c r="Z757" t="str">
        <f t="shared" si="62"/>
        <v>syn</v>
      </c>
      <c r="AA757" t="s">
        <v>56</v>
      </c>
    </row>
    <row r="758" spans="1:27" x14ac:dyDescent="0.3">
      <c r="A758" s="6">
        <v>9</v>
      </c>
      <c r="B758" s="3" t="s">
        <v>11</v>
      </c>
      <c r="C758">
        <v>28</v>
      </c>
      <c r="D758" s="10">
        <f>VLOOKUP(C758,t_label_text!$B$2:$D$28,3,FALSE)</f>
        <v>344.85467399842798</v>
      </c>
      <c r="E758" s="3" t="str">
        <f>VLOOKUP(C758,t_label_text!$B$2:$C$28,2,FALSE)</f>
        <v>28: Arts and Entertainment</v>
      </c>
      <c r="F758">
        <v>0.70599999999999996</v>
      </c>
      <c r="G758">
        <v>0.71399999999999997</v>
      </c>
      <c r="H758">
        <v>0.71</v>
      </c>
      <c r="I758">
        <v>769</v>
      </c>
      <c r="J758">
        <v>0.72499999999999998</v>
      </c>
      <c r="K758">
        <v>0.72399999999999998</v>
      </c>
      <c r="L758">
        <v>0.72499999999999998</v>
      </c>
      <c r="M758" s="3">
        <f t="shared" si="60"/>
        <v>-1.9000000000000017E-2</v>
      </c>
      <c r="N758" s="3">
        <f t="shared" si="60"/>
        <v>-1.0000000000000009E-2</v>
      </c>
      <c r="O758" s="3">
        <f t="shared" si="60"/>
        <v>-1.5000000000000013E-2</v>
      </c>
      <c r="P758" s="6">
        <v>0.76900000000000002</v>
      </c>
      <c r="Q758" s="6">
        <v>0.76800000000000002</v>
      </c>
      <c r="R758" s="6">
        <v>0.76800000000000002</v>
      </c>
      <c r="S758" s="6">
        <v>0.83599999999999997</v>
      </c>
      <c r="T758" s="6">
        <v>0.83699999999999997</v>
      </c>
      <c r="U758" s="6">
        <v>0.83599999999999997</v>
      </c>
      <c r="V758" s="6">
        <v>0.83699999999999997</v>
      </c>
      <c r="W758">
        <f t="shared" si="63"/>
        <v>-1.0000000000000009E-3</v>
      </c>
      <c r="X758" s="6" t="s">
        <v>88</v>
      </c>
      <c r="Y758" s="6" t="str">
        <f t="shared" si="61"/>
        <v>0.15</v>
      </c>
      <c r="Z758" t="str">
        <f t="shared" si="62"/>
        <v>syn</v>
      </c>
      <c r="AA758" t="s">
        <v>56</v>
      </c>
    </row>
    <row r="759" spans="1:27" x14ac:dyDescent="0.3">
      <c r="A759" s="6">
        <v>9</v>
      </c>
      <c r="B759" s="3" t="s">
        <v>11</v>
      </c>
      <c r="C759">
        <v>29</v>
      </c>
      <c r="D759" s="10">
        <f>VLOOKUP(C759,t_label_text!$B$2:$D$28,3,FALSE)</f>
        <v>493.52985074626798</v>
      </c>
      <c r="E759" s="3" t="str">
        <f>VLOOKUP(C759,t_label_text!$B$2:$C$28,2,FALSE)</f>
        <v>29: Sports and Recreation</v>
      </c>
      <c r="F759">
        <v>0.91700000000000004</v>
      </c>
      <c r="G759">
        <v>0.93200000000000005</v>
      </c>
      <c r="H759">
        <v>0.92400000000000004</v>
      </c>
      <c r="I759">
        <v>1273</v>
      </c>
      <c r="J759">
        <v>0.92</v>
      </c>
      <c r="K759">
        <v>0.93500000000000005</v>
      </c>
      <c r="L759">
        <v>0.92800000000000005</v>
      </c>
      <c r="M759" s="3">
        <f t="shared" si="60"/>
        <v>-3.0000000000000027E-3</v>
      </c>
      <c r="N759" s="3">
        <f t="shared" si="60"/>
        <v>-3.0000000000000027E-3</v>
      </c>
      <c r="O759" s="3">
        <f t="shared" si="60"/>
        <v>-4.0000000000000036E-3</v>
      </c>
      <c r="P759" s="6">
        <v>0.76900000000000002</v>
      </c>
      <c r="Q759" s="6">
        <v>0.76800000000000002</v>
      </c>
      <c r="R759" s="6">
        <v>0.76800000000000002</v>
      </c>
      <c r="S759" s="6">
        <v>0.83599999999999997</v>
      </c>
      <c r="T759" s="6">
        <v>0.83699999999999997</v>
      </c>
      <c r="U759" s="6">
        <v>0.83599999999999997</v>
      </c>
      <c r="V759" s="6">
        <v>0.83699999999999997</v>
      </c>
      <c r="W759">
        <f t="shared" si="63"/>
        <v>-1.0000000000000009E-3</v>
      </c>
      <c r="X759" s="6" t="s">
        <v>88</v>
      </c>
      <c r="Y759" s="6" t="str">
        <f t="shared" si="61"/>
        <v>0.15</v>
      </c>
      <c r="Z759" t="str">
        <f t="shared" si="62"/>
        <v>syn</v>
      </c>
      <c r="AA759" t="s">
        <v>56</v>
      </c>
    </row>
    <row r="760" spans="1:27" x14ac:dyDescent="0.3">
      <c r="A760" s="6">
        <v>9</v>
      </c>
      <c r="B760" s="3" t="s">
        <v>11</v>
      </c>
      <c r="C760">
        <v>30</v>
      </c>
      <c r="D760" s="10">
        <f>VLOOKUP(C760,t_label_text!$B$2:$D$28,3,FALSE)</f>
        <v>503.80547112462</v>
      </c>
      <c r="E760" s="3" t="str">
        <f>VLOOKUP(C760,t_label_text!$B$2:$C$28,2,FALSE)</f>
        <v>30: Death Notices</v>
      </c>
      <c r="F760">
        <v>0.86299999999999999</v>
      </c>
      <c r="G760">
        <v>0.82499999999999996</v>
      </c>
      <c r="H760">
        <v>0.84399999999999997</v>
      </c>
      <c r="I760">
        <v>268</v>
      </c>
      <c r="J760">
        <v>0.84099999999999997</v>
      </c>
      <c r="K760">
        <v>0.85099999999999998</v>
      </c>
      <c r="L760">
        <v>0.84599999999999997</v>
      </c>
      <c r="M760" s="3">
        <f t="shared" si="60"/>
        <v>2.200000000000002E-2</v>
      </c>
      <c r="N760" s="3">
        <f t="shared" si="60"/>
        <v>-2.6000000000000023E-2</v>
      </c>
      <c r="O760" s="3">
        <f t="shared" si="60"/>
        <v>-2.0000000000000018E-3</v>
      </c>
      <c r="P760" s="6">
        <v>0.76900000000000002</v>
      </c>
      <c r="Q760" s="6">
        <v>0.76800000000000002</v>
      </c>
      <c r="R760" s="6">
        <v>0.76800000000000002</v>
      </c>
      <c r="S760" s="6">
        <v>0.83599999999999997</v>
      </c>
      <c r="T760" s="6">
        <v>0.83699999999999997</v>
      </c>
      <c r="U760" s="6">
        <v>0.83599999999999997</v>
      </c>
      <c r="V760" s="6">
        <v>0.83699999999999997</v>
      </c>
      <c r="W760">
        <f t="shared" si="63"/>
        <v>-1.0000000000000009E-3</v>
      </c>
      <c r="X760" s="6" t="s">
        <v>88</v>
      </c>
      <c r="Y760" s="6" t="str">
        <f t="shared" si="61"/>
        <v>0.15</v>
      </c>
      <c r="Z760" t="str">
        <f t="shared" si="62"/>
        <v>syn</v>
      </c>
      <c r="AA760" t="s">
        <v>56</v>
      </c>
    </row>
    <row r="761" spans="1:27" x14ac:dyDescent="0.3">
      <c r="A761" s="6">
        <v>9</v>
      </c>
      <c r="B761" s="3" t="s">
        <v>11</v>
      </c>
      <c r="C761">
        <v>31</v>
      </c>
      <c r="D761" s="10">
        <f>VLOOKUP(C761,t_label_text!$B$2:$D$28,3,FALSE)</f>
        <v>399.79069767441803</v>
      </c>
      <c r="E761" s="3" t="str">
        <f>VLOOKUP(C761,t_label_text!$B$2:$C$28,2,FALSE)</f>
        <v>31: Churches and Religion</v>
      </c>
      <c r="F761">
        <v>0.69699999999999995</v>
      </c>
      <c r="G761">
        <v>0.754</v>
      </c>
      <c r="H761">
        <v>0.72399999999999998</v>
      </c>
      <c r="I761">
        <v>329</v>
      </c>
      <c r="J761">
        <v>0.73899999999999999</v>
      </c>
      <c r="K761">
        <v>0.73299999999999998</v>
      </c>
      <c r="L761">
        <v>0.73599999999999999</v>
      </c>
      <c r="M761" s="3">
        <f t="shared" si="60"/>
        <v>-4.2000000000000037E-2</v>
      </c>
      <c r="N761" s="3">
        <f t="shared" si="60"/>
        <v>2.1000000000000019E-2</v>
      </c>
      <c r="O761" s="3">
        <f t="shared" si="60"/>
        <v>-1.2000000000000011E-2</v>
      </c>
      <c r="P761" s="6">
        <v>0.76900000000000002</v>
      </c>
      <c r="Q761" s="6">
        <v>0.76800000000000002</v>
      </c>
      <c r="R761" s="6">
        <v>0.76800000000000002</v>
      </c>
      <c r="S761" s="6">
        <v>0.83599999999999997</v>
      </c>
      <c r="T761" s="6">
        <v>0.83699999999999997</v>
      </c>
      <c r="U761" s="6">
        <v>0.83599999999999997</v>
      </c>
      <c r="V761" s="6">
        <v>0.83699999999999997</v>
      </c>
      <c r="W761">
        <f t="shared" si="63"/>
        <v>-1.0000000000000009E-3</v>
      </c>
      <c r="X761" s="6" t="s">
        <v>88</v>
      </c>
      <c r="Y761" s="6" t="str">
        <f t="shared" si="61"/>
        <v>0.15</v>
      </c>
      <c r="Z761" t="str">
        <f t="shared" si="62"/>
        <v>syn</v>
      </c>
      <c r="AA761" t="s">
        <v>56</v>
      </c>
    </row>
    <row r="762" spans="1:27" x14ac:dyDescent="0.3">
      <c r="A762" s="6">
        <v>10</v>
      </c>
      <c r="B762" s="3" t="s">
        <v>11</v>
      </c>
      <c r="C762" s="6">
        <v>0</v>
      </c>
      <c r="D762" s="10">
        <f>VLOOKUP(C762,t_label_text!$B$2:$D$28,3,FALSE)</f>
        <v>538.511410788381</v>
      </c>
      <c r="E762" s="3" t="str">
        <f>VLOOKUP(C762,t_label_text!$B$2:$C$28,2,FALSE)</f>
        <v>0: Other, Miscellaneous, and Human Interest</v>
      </c>
      <c r="F762" s="6">
        <v>0.315</v>
      </c>
      <c r="G762" s="6">
        <v>0.26700000000000002</v>
      </c>
      <c r="H762" s="6">
        <v>0.28899999999999998</v>
      </c>
      <c r="I762" s="6">
        <v>172</v>
      </c>
      <c r="J762" s="6">
        <v>0.32700000000000001</v>
      </c>
      <c r="K762" s="6">
        <v>0.27900000000000003</v>
      </c>
      <c r="L762" s="6">
        <v>0.30099999999999999</v>
      </c>
      <c r="M762" s="3">
        <f t="shared" si="60"/>
        <v>-1.2000000000000011E-2</v>
      </c>
      <c r="N762" s="3">
        <f t="shared" si="60"/>
        <v>-1.2000000000000011E-2</v>
      </c>
      <c r="O762" s="3">
        <f t="shared" si="60"/>
        <v>-1.2000000000000011E-2</v>
      </c>
      <c r="P762" s="6">
        <v>0.77800000000000002</v>
      </c>
      <c r="Q762" s="6">
        <v>0.76900000000000002</v>
      </c>
      <c r="R762" s="6">
        <v>0.77300000000000002</v>
      </c>
      <c r="S762" s="6">
        <v>0.83899999999999997</v>
      </c>
      <c r="T762" s="6">
        <v>0.83899999999999997</v>
      </c>
      <c r="U762" s="6">
        <v>0.83899999999999997</v>
      </c>
      <c r="V762" s="6">
        <v>0.83899999999999997</v>
      </c>
      <c r="W762">
        <f t="shared" si="63"/>
        <v>1.0000000000000009E-3</v>
      </c>
      <c r="X762" s="6" t="s">
        <v>89</v>
      </c>
      <c r="Y762" s="6" t="str">
        <f t="shared" si="61"/>
        <v>0.2</v>
      </c>
      <c r="Z762" t="str">
        <f t="shared" si="62"/>
        <v>syn</v>
      </c>
      <c r="AA762" t="s">
        <v>56</v>
      </c>
    </row>
    <row r="763" spans="1:27" x14ac:dyDescent="0.3">
      <c r="A763" s="6">
        <v>10</v>
      </c>
      <c r="B763" s="3" t="s">
        <v>11</v>
      </c>
      <c r="C763">
        <v>1</v>
      </c>
      <c r="D763" s="10">
        <f>VLOOKUP(C763,t_label_text!$B$2:$D$28,3,FALSE)</f>
        <v>567.49343544857697</v>
      </c>
      <c r="E763" s="3" t="str">
        <f>VLOOKUP(C763,t_label_text!$B$2:$C$28,2,FALSE)</f>
        <v>1: Macroeconomics</v>
      </c>
      <c r="F763">
        <v>0.85399999999999998</v>
      </c>
      <c r="G763">
        <v>0.84599999999999997</v>
      </c>
      <c r="H763">
        <v>0.85</v>
      </c>
      <c r="I763">
        <v>964</v>
      </c>
      <c r="J763">
        <v>0.84299999999999997</v>
      </c>
      <c r="K763">
        <v>0.84299999999999997</v>
      </c>
      <c r="L763">
        <v>0.84299999999999997</v>
      </c>
      <c r="M763" s="3">
        <f t="shared" si="60"/>
        <v>1.100000000000001E-2</v>
      </c>
      <c r="N763" s="3">
        <f t="shared" si="60"/>
        <v>3.0000000000000027E-3</v>
      </c>
      <c r="O763" s="3">
        <f t="shared" si="60"/>
        <v>7.0000000000000062E-3</v>
      </c>
      <c r="P763" s="6">
        <v>0.77800000000000002</v>
      </c>
      <c r="Q763" s="6">
        <v>0.76900000000000002</v>
      </c>
      <c r="R763" s="6">
        <v>0.77300000000000002</v>
      </c>
      <c r="S763" s="6">
        <v>0.83899999999999997</v>
      </c>
      <c r="T763" s="6">
        <v>0.83899999999999997</v>
      </c>
      <c r="U763" s="6">
        <v>0.83899999999999997</v>
      </c>
      <c r="V763" s="6">
        <v>0.83899999999999997</v>
      </c>
      <c r="W763">
        <f t="shared" si="63"/>
        <v>1.0000000000000009E-3</v>
      </c>
      <c r="X763" s="6" t="s">
        <v>89</v>
      </c>
      <c r="Y763" s="6" t="str">
        <f t="shared" si="61"/>
        <v>0.2</v>
      </c>
      <c r="Z763" t="str">
        <f t="shared" si="62"/>
        <v>syn</v>
      </c>
      <c r="AA763" t="s">
        <v>56</v>
      </c>
    </row>
    <row r="764" spans="1:27" x14ac:dyDescent="0.3">
      <c r="A764" s="6">
        <v>10</v>
      </c>
      <c r="B764" s="3" t="s">
        <v>11</v>
      </c>
      <c r="C764">
        <v>2</v>
      </c>
      <c r="D764" s="10">
        <f>VLOOKUP(C764,t_label_text!$B$2:$D$28,3,FALSE)</f>
        <v>576.32740411339603</v>
      </c>
      <c r="E764" s="3" t="str">
        <f>VLOOKUP(C764,t_label_text!$B$2:$C$28,2,FALSE)</f>
        <v>2: Civil Rights, Minority Issues, and Civil Liberties</v>
      </c>
      <c r="F764">
        <v>0.71699999999999997</v>
      </c>
      <c r="G764">
        <v>0.71099999999999997</v>
      </c>
      <c r="H764">
        <v>0.71399999999999997</v>
      </c>
      <c r="I764">
        <v>914</v>
      </c>
      <c r="J764">
        <v>0.73899999999999999</v>
      </c>
      <c r="K764">
        <v>0.72199999999999998</v>
      </c>
      <c r="L764">
        <v>0.73</v>
      </c>
      <c r="M764" s="3">
        <f t="shared" si="60"/>
        <v>-2.200000000000002E-2</v>
      </c>
      <c r="N764" s="3">
        <f t="shared" si="60"/>
        <v>-1.100000000000001E-2</v>
      </c>
      <c r="O764" s="3">
        <f t="shared" si="60"/>
        <v>-1.6000000000000014E-2</v>
      </c>
      <c r="P764" s="6">
        <v>0.77800000000000002</v>
      </c>
      <c r="Q764" s="6">
        <v>0.76900000000000002</v>
      </c>
      <c r="R764" s="6">
        <v>0.77300000000000002</v>
      </c>
      <c r="S764" s="6">
        <v>0.83899999999999997</v>
      </c>
      <c r="T764" s="6">
        <v>0.83899999999999997</v>
      </c>
      <c r="U764" s="6">
        <v>0.83899999999999997</v>
      </c>
      <c r="V764" s="6">
        <v>0.83899999999999997</v>
      </c>
      <c r="W764">
        <f t="shared" si="63"/>
        <v>1.0000000000000009E-3</v>
      </c>
      <c r="X764" s="6" t="s">
        <v>89</v>
      </c>
      <c r="Y764" s="6" t="str">
        <f t="shared" si="61"/>
        <v>0.2</v>
      </c>
      <c r="Z764" t="str">
        <f t="shared" si="62"/>
        <v>syn</v>
      </c>
      <c r="AA764" t="s">
        <v>56</v>
      </c>
    </row>
    <row r="765" spans="1:27" x14ac:dyDescent="0.3">
      <c r="A765" s="6">
        <v>10</v>
      </c>
      <c r="B765" s="3" t="s">
        <v>11</v>
      </c>
      <c r="C765">
        <v>3</v>
      </c>
      <c r="D765" s="10">
        <f>VLOOKUP(C765,t_label_text!$B$2:$D$28,3,FALSE)</f>
        <v>578.27380952380895</v>
      </c>
      <c r="E765" s="3" t="str">
        <f>VLOOKUP(C765,t_label_text!$B$2:$C$28,2,FALSE)</f>
        <v>3: Health</v>
      </c>
      <c r="F765">
        <v>0.88500000000000001</v>
      </c>
      <c r="G765">
        <v>0.89</v>
      </c>
      <c r="H765">
        <v>0.88700000000000001</v>
      </c>
      <c r="I765">
        <v>1799</v>
      </c>
      <c r="J765">
        <v>0.88600000000000001</v>
      </c>
      <c r="K765">
        <v>0.873</v>
      </c>
      <c r="L765">
        <v>0.879</v>
      </c>
      <c r="M765" s="3">
        <f t="shared" si="60"/>
        <v>-1.0000000000000009E-3</v>
      </c>
      <c r="N765" s="3">
        <f t="shared" si="60"/>
        <v>1.7000000000000015E-2</v>
      </c>
      <c r="O765" s="3">
        <f t="shared" si="60"/>
        <v>8.0000000000000071E-3</v>
      </c>
      <c r="P765" s="6">
        <v>0.77800000000000002</v>
      </c>
      <c r="Q765" s="6">
        <v>0.76900000000000002</v>
      </c>
      <c r="R765" s="6">
        <v>0.77300000000000002</v>
      </c>
      <c r="S765" s="6">
        <v>0.83899999999999997</v>
      </c>
      <c r="T765" s="6">
        <v>0.83899999999999997</v>
      </c>
      <c r="U765" s="6">
        <v>0.83899999999999997</v>
      </c>
      <c r="V765" s="6">
        <v>0.83899999999999997</v>
      </c>
      <c r="W765">
        <f t="shared" si="63"/>
        <v>1.0000000000000009E-3</v>
      </c>
      <c r="X765" s="6" t="s">
        <v>89</v>
      </c>
      <c r="Y765" s="6" t="str">
        <f t="shared" si="61"/>
        <v>0.2</v>
      </c>
      <c r="Z765" t="str">
        <f t="shared" si="62"/>
        <v>syn</v>
      </c>
      <c r="AA765" t="s">
        <v>56</v>
      </c>
    </row>
    <row r="766" spans="1:27" x14ac:dyDescent="0.3">
      <c r="A766" s="6">
        <v>10</v>
      </c>
      <c r="B766" s="3" t="s">
        <v>11</v>
      </c>
      <c r="C766">
        <v>4</v>
      </c>
      <c r="D766" s="10">
        <f>VLOOKUP(C766,t_label_text!$B$2:$D$28,3,FALSE)</f>
        <v>570.42590120160196</v>
      </c>
      <c r="E766" s="3" t="str">
        <f>VLOOKUP(C766,t_label_text!$B$2:$C$28,2,FALSE)</f>
        <v>4: Agriculture</v>
      </c>
      <c r="F766">
        <v>0.78800000000000003</v>
      </c>
      <c r="G766">
        <v>0.79800000000000004</v>
      </c>
      <c r="H766">
        <v>0.79300000000000004</v>
      </c>
      <c r="I766">
        <v>168</v>
      </c>
      <c r="J766">
        <v>0.80600000000000005</v>
      </c>
      <c r="K766">
        <v>0.81499999999999995</v>
      </c>
      <c r="L766">
        <v>0.81100000000000005</v>
      </c>
      <c r="M766" s="3">
        <f t="shared" si="60"/>
        <v>-1.8000000000000016E-2</v>
      </c>
      <c r="N766" s="3">
        <f t="shared" si="60"/>
        <v>-1.6999999999999904E-2</v>
      </c>
      <c r="O766" s="3">
        <f t="shared" si="60"/>
        <v>-1.8000000000000016E-2</v>
      </c>
      <c r="P766" s="6">
        <v>0.77800000000000002</v>
      </c>
      <c r="Q766" s="6">
        <v>0.76900000000000002</v>
      </c>
      <c r="R766" s="6">
        <v>0.77300000000000002</v>
      </c>
      <c r="S766" s="6">
        <v>0.83899999999999997</v>
      </c>
      <c r="T766" s="6">
        <v>0.83899999999999997</v>
      </c>
      <c r="U766" s="6">
        <v>0.83899999999999997</v>
      </c>
      <c r="V766" s="6">
        <v>0.83899999999999997</v>
      </c>
      <c r="W766">
        <f t="shared" si="63"/>
        <v>1.0000000000000009E-3</v>
      </c>
      <c r="X766" s="6" t="s">
        <v>89</v>
      </c>
      <c r="Y766" s="6" t="str">
        <f t="shared" si="61"/>
        <v>0.2</v>
      </c>
      <c r="Z766" t="str">
        <f t="shared" si="62"/>
        <v>syn</v>
      </c>
      <c r="AA766" t="s">
        <v>56</v>
      </c>
    </row>
    <row r="767" spans="1:27" x14ac:dyDescent="0.3">
      <c r="A767" s="6">
        <v>10</v>
      </c>
      <c r="B767" s="3" t="s">
        <v>11</v>
      </c>
      <c r="C767">
        <v>5</v>
      </c>
      <c r="D767" s="10">
        <f>VLOOKUP(C767,t_label_text!$B$2:$D$28,3,FALSE)</f>
        <v>574.38925438596402</v>
      </c>
      <c r="E767" s="3" t="str">
        <f>VLOOKUP(C767,t_label_text!$B$2:$C$28,2,FALSE)</f>
        <v>5: Labor and Employment</v>
      </c>
      <c r="F767">
        <v>0.755</v>
      </c>
      <c r="G767">
        <v>0.745</v>
      </c>
      <c r="H767">
        <v>0.75</v>
      </c>
      <c r="I767">
        <v>749</v>
      </c>
      <c r="J767">
        <v>0.71699999999999997</v>
      </c>
      <c r="K767">
        <v>0.78900000000000003</v>
      </c>
      <c r="L767">
        <v>0.751</v>
      </c>
      <c r="M767" s="3">
        <f t="shared" si="60"/>
        <v>3.8000000000000034E-2</v>
      </c>
      <c r="N767" s="3">
        <f t="shared" si="60"/>
        <v>-4.4000000000000039E-2</v>
      </c>
      <c r="O767" s="3">
        <f t="shared" si="60"/>
        <v>-1.0000000000000009E-3</v>
      </c>
      <c r="P767" s="6">
        <v>0.77800000000000002</v>
      </c>
      <c r="Q767" s="6">
        <v>0.76900000000000002</v>
      </c>
      <c r="R767" s="6">
        <v>0.77300000000000002</v>
      </c>
      <c r="S767" s="6">
        <v>0.83899999999999997</v>
      </c>
      <c r="T767" s="6">
        <v>0.83899999999999997</v>
      </c>
      <c r="U767" s="6">
        <v>0.83899999999999997</v>
      </c>
      <c r="V767" s="6">
        <v>0.83899999999999997</v>
      </c>
      <c r="W767">
        <f t="shared" si="63"/>
        <v>1.0000000000000009E-3</v>
      </c>
      <c r="X767" s="6" t="s">
        <v>89</v>
      </c>
      <c r="Y767" s="6" t="str">
        <f t="shared" si="61"/>
        <v>0.2</v>
      </c>
      <c r="Z767" t="str">
        <f t="shared" si="62"/>
        <v>syn</v>
      </c>
      <c r="AA767" t="s">
        <v>56</v>
      </c>
    </row>
    <row r="768" spans="1:27" x14ac:dyDescent="0.3">
      <c r="A768" s="6">
        <v>10</v>
      </c>
      <c r="B768" s="3" t="s">
        <v>11</v>
      </c>
      <c r="C768">
        <v>6</v>
      </c>
      <c r="D768" s="10">
        <f>VLOOKUP(C768,t_label_text!$B$2:$D$28,3,FALSE)</f>
        <v>564.70056497175096</v>
      </c>
      <c r="E768" s="3" t="str">
        <f>VLOOKUP(C768,t_label_text!$B$2:$C$28,2,FALSE)</f>
        <v>6: Education</v>
      </c>
      <c r="F768">
        <v>0.88300000000000001</v>
      </c>
      <c r="G768">
        <v>0.88700000000000001</v>
      </c>
      <c r="H768">
        <v>0.88500000000000001</v>
      </c>
      <c r="I768">
        <v>912</v>
      </c>
      <c r="J768">
        <v>0.878</v>
      </c>
      <c r="K768">
        <v>0.90800000000000003</v>
      </c>
      <c r="L768">
        <v>0.89300000000000002</v>
      </c>
      <c r="M768" s="3">
        <f t="shared" si="60"/>
        <v>5.0000000000000044E-3</v>
      </c>
      <c r="N768" s="3">
        <f t="shared" si="60"/>
        <v>-2.1000000000000019E-2</v>
      </c>
      <c r="O768" s="3">
        <f t="shared" si="60"/>
        <v>-8.0000000000000071E-3</v>
      </c>
      <c r="P768" s="6">
        <v>0.77800000000000002</v>
      </c>
      <c r="Q768" s="6">
        <v>0.76900000000000002</v>
      </c>
      <c r="R768" s="6">
        <v>0.77300000000000002</v>
      </c>
      <c r="S768" s="6">
        <v>0.83899999999999997</v>
      </c>
      <c r="T768" s="6">
        <v>0.83899999999999997</v>
      </c>
      <c r="U768" s="6">
        <v>0.83899999999999997</v>
      </c>
      <c r="V768" s="6">
        <v>0.83899999999999997</v>
      </c>
      <c r="W768">
        <f t="shared" si="63"/>
        <v>1.0000000000000009E-3</v>
      </c>
      <c r="X768" s="6" t="s">
        <v>89</v>
      </c>
      <c r="Y768" s="6" t="str">
        <f t="shared" si="61"/>
        <v>0.2</v>
      </c>
      <c r="Z768" t="str">
        <f t="shared" si="62"/>
        <v>syn</v>
      </c>
      <c r="AA768" t="s">
        <v>56</v>
      </c>
    </row>
    <row r="769" spans="1:27" x14ac:dyDescent="0.3">
      <c r="A769" s="6">
        <v>10</v>
      </c>
      <c r="B769" s="3" t="s">
        <v>11</v>
      </c>
      <c r="C769">
        <v>7</v>
      </c>
      <c r="D769" s="10">
        <f>VLOOKUP(C769,t_label_text!$B$2:$D$28,3,FALSE)</f>
        <v>565.923076923076</v>
      </c>
      <c r="E769" s="3" t="str">
        <f>VLOOKUP(C769,t_label_text!$B$2:$C$28,2,FALSE)</f>
        <v>7: Environment</v>
      </c>
      <c r="F769">
        <v>0.76</v>
      </c>
      <c r="G769">
        <v>0.74299999999999999</v>
      </c>
      <c r="H769">
        <v>0.751</v>
      </c>
      <c r="I769">
        <v>354</v>
      </c>
      <c r="J769">
        <v>0.75</v>
      </c>
      <c r="K769">
        <v>0.746</v>
      </c>
      <c r="L769">
        <v>0.748</v>
      </c>
      <c r="M769" s="3">
        <f t="shared" si="60"/>
        <v>1.0000000000000009E-2</v>
      </c>
      <c r="N769" s="3">
        <f t="shared" si="60"/>
        <v>-3.0000000000000027E-3</v>
      </c>
      <c r="O769" s="3">
        <f t="shared" si="60"/>
        <v>3.0000000000000027E-3</v>
      </c>
      <c r="P769" s="6">
        <v>0.77800000000000002</v>
      </c>
      <c r="Q769" s="6">
        <v>0.76900000000000002</v>
      </c>
      <c r="R769" s="6">
        <v>0.77300000000000002</v>
      </c>
      <c r="S769" s="6">
        <v>0.83899999999999997</v>
      </c>
      <c r="T769" s="6">
        <v>0.83899999999999997</v>
      </c>
      <c r="U769" s="6">
        <v>0.83899999999999997</v>
      </c>
      <c r="V769" s="6">
        <v>0.83899999999999997</v>
      </c>
      <c r="W769">
        <f t="shared" si="63"/>
        <v>1.0000000000000009E-3</v>
      </c>
      <c r="X769" s="6" t="s">
        <v>89</v>
      </c>
      <c r="Y769" s="6" t="str">
        <f t="shared" si="61"/>
        <v>0.2</v>
      </c>
      <c r="Z769" t="str">
        <f t="shared" si="62"/>
        <v>syn</v>
      </c>
      <c r="AA769" t="s">
        <v>56</v>
      </c>
    </row>
    <row r="770" spans="1:27" x14ac:dyDescent="0.3">
      <c r="A770" s="6">
        <v>10</v>
      </c>
      <c r="B770" s="3" t="s">
        <v>11</v>
      </c>
      <c r="C770">
        <v>8</v>
      </c>
      <c r="D770" s="10">
        <f>VLOOKUP(C770,t_label_text!$B$2:$D$28,3,FALSE)</f>
        <v>543.63973063973003</v>
      </c>
      <c r="E770" s="3" t="str">
        <f>VLOOKUP(C770,t_label_text!$B$2:$C$28,2,FALSE)</f>
        <v>8: Energy</v>
      </c>
      <c r="F770">
        <v>0.86699999999999999</v>
      </c>
      <c r="G770">
        <v>0.85299999999999998</v>
      </c>
      <c r="H770">
        <v>0.86</v>
      </c>
      <c r="I770">
        <v>299</v>
      </c>
      <c r="J770">
        <v>0.85199999999999998</v>
      </c>
      <c r="K770">
        <v>0.84599999999999997</v>
      </c>
      <c r="L770">
        <v>0.84899999999999998</v>
      </c>
      <c r="M770" s="3">
        <f t="shared" si="60"/>
        <v>1.5000000000000013E-2</v>
      </c>
      <c r="N770" s="3">
        <f t="shared" si="60"/>
        <v>7.0000000000000062E-3</v>
      </c>
      <c r="O770" s="3">
        <f t="shared" si="60"/>
        <v>1.100000000000001E-2</v>
      </c>
      <c r="P770" s="6">
        <v>0.77800000000000002</v>
      </c>
      <c r="Q770" s="6">
        <v>0.76900000000000002</v>
      </c>
      <c r="R770" s="6">
        <v>0.77300000000000002</v>
      </c>
      <c r="S770" s="6">
        <v>0.83899999999999997</v>
      </c>
      <c r="T770" s="6">
        <v>0.83899999999999997</v>
      </c>
      <c r="U770" s="6">
        <v>0.83899999999999997</v>
      </c>
      <c r="V770" s="6">
        <v>0.83899999999999997</v>
      </c>
      <c r="W770">
        <f t="shared" si="63"/>
        <v>1.0000000000000009E-3</v>
      </c>
      <c r="X770" s="6" t="s">
        <v>89</v>
      </c>
      <c r="Y770" s="6" t="str">
        <f t="shared" si="61"/>
        <v>0.2</v>
      </c>
      <c r="Z770" t="str">
        <f t="shared" si="62"/>
        <v>syn</v>
      </c>
      <c r="AA770" t="s">
        <v>56</v>
      </c>
    </row>
    <row r="771" spans="1:27" x14ac:dyDescent="0.3">
      <c r="A771" s="6">
        <v>10</v>
      </c>
      <c r="B771" s="3" t="s">
        <v>11</v>
      </c>
      <c r="C771">
        <v>10</v>
      </c>
      <c r="D771" s="10">
        <f>VLOOKUP(C771,t_label_text!$B$2:$D$28,3,FALSE)</f>
        <v>575.12643678160896</v>
      </c>
      <c r="E771" s="3" t="str">
        <f>VLOOKUP(C771,t_label_text!$B$2:$C$28,2,FALSE)</f>
        <v>10: Transportation</v>
      </c>
      <c r="F771">
        <v>0.754</v>
      </c>
      <c r="G771">
        <v>0.81299999999999994</v>
      </c>
      <c r="H771">
        <v>0.78200000000000003</v>
      </c>
      <c r="I771">
        <v>594</v>
      </c>
      <c r="J771">
        <v>0.752</v>
      </c>
      <c r="K771">
        <v>0.80500000000000005</v>
      </c>
      <c r="L771">
        <v>0.77700000000000002</v>
      </c>
      <c r="M771" s="3">
        <f t="shared" si="60"/>
        <v>2.0000000000000018E-3</v>
      </c>
      <c r="N771" s="3">
        <f t="shared" si="60"/>
        <v>7.9999999999998961E-3</v>
      </c>
      <c r="O771" s="3">
        <f t="shared" si="60"/>
        <v>5.0000000000000044E-3</v>
      </c>
      <c r="P771" s="6">
        <v>0.77800000000000002</v>
      </c>
      <c r="Q771" s="6">
        <v>0.76900000000000002</v>
      </c>
      <c r="R771" s="6">
        <v>0.77300000000000002</v>
      </c>
      <c r="S771" s="6">
        <v>0.83899999999999997</v>
      </c>
      <c r="T771" s="6">
        <v>0.83899999999999997</v>
      </c>
      <c r="U771" s="6">
        <v>0.83899999999999997</v>
      </c>
      <c r="V771" s="6">
        <v>0.83899999999999997</v>
      </c>
      <c r="W771">
        <f t="shared" si="63"/>
        <v>1.0000000000000009E-3</v>
      </c>
      <c r="X771" s="6" t="s">
        <v>89</v>
      </c>
      <c r="Y771" s="6" t="str">
        <f t="shared" si="61"/>
        <v>0.2</v>
      </c>
      <c r="Z771" t="str">
        <f t="shared" si="62"/>
        <v>syn</v>
      </c>
      <c r="AA771" t="s">
        <v>56</v>
      </c>
    </row>
    <row r="772" spans="1:27" x14ac:dyDescent="0.3">
      <c r="A772" s="6">
        <v>10</v>
      </c>
      <c r="B772" s="3" t="s">
        <v>11</v>
      </c>
      <c r="C772">
        <v>12</v>
      </c>
      <c r="D772" s="10">
        <f>VLOOKUP(C772,t_label_text!$B$2:$D$28,3,FALSE)</f>
        <v>558.20512820512795</v>
      </c>
      <c r="E772" s="3" t="str">
        <f>VLOOKUP(C772,t_label_text!$B$2:$C$28,2,FALSE)</f>
        <v>12: Law, Crime, and Family Issues</v>
      </c>
      <c r="F772">
        <v>0.80800000000000005</v>
      </c>
      <c r="G772">
        <v>0.83099999999999996</v>
      </c>
      <c r="H772">
        <v>0.81899999999999995</v>
      </c>
      <c r="I772">
        <v>2088</v>
      </c>
      <c r="J772">
        <v>0.80500000000000005</v>
      </c>
      <c r="K772">
        <v>0.82199999999999995</v>
      </c>
      <c r="L772">
        <v>0.81399999999999995</v>
      </c>
      <c r="M772" s="3">
        <f t="shared" si="60"/>
        <v>3.0000000000000027E-3</v>
      </c>
      <c r="N772" s="3">
        <f t="shared" si="60"/>
        <v>9.000000000000008E-3</v>
      </c>
      <c r="O772" s="3">
        <f t="shared" si="60"/>
        <v>5.0000000000000044E-3</v>
      </c>
      <c r="P772" s="6">
        <v>0.77800000000000002</v>
      </c>
      <c r="Q772" s="6">
        <v>0.76900000000000002</v>
      </c>
      <c r="R772" s="6">
        <v>0.77300000000000002</v>
      </c>
      <c r="S772" s="6">
        <v>0.83899999999999997</v>
      </c>
      <c r="T772" s="6">
        <v>0.83899999999999997</v>
      </c>
      <c r="U772" s="6">
        <v>0.83899999999999997</v>
      </c>
      <c r="V772" s="6">
        <v>0.83899999999999997</v>
      </c>
      <c r="W772">
        <f t="shared" si="63"/>
        <v>1.0000000000000009E-3</v>
      </c>
      <c r="X772" s="6" t="s">
        <v>89</v>
      </c>
      <c r="Y772" s="6" t="str">
        <f t="shared" si="61"/>
        <v>0.2</v>
      </c>
      <c r="Z772" t="str">
        <f t="shared" si="62"/>
        <v>syn</v>
      </c>
      <c r="AA772" t="s">
        <v>56</v>
      </c>
    </row>
    <row r="773" spans="1:27" x14ac:dyDescent="0.3">
      <c r="A773" s="6">
        <v>10</v>
      </c>
      <c r="B773" s="3" t="s">
        <v>11</v>
      </c>
      <c r="C773">
        <v>13</v>
      </c>
      <c r="D773" s="10">
        <f>VLOOKUP(C773,t_label_text!$B$2:$D$28,3,FALSE)</f>
        <v>595.585365853658</v>
      </c>
      <c r="E773" s="3" t="str">
        <f>VLOOKUP(C773,t_label_text!$B$2:$C$28,2,FALSE)</f>
        <v>13: Social Welfare</v>
      </c>
      <c r="F773">
        <v>0.73599999999999999</v>
      </c>
      <c r="G773">
        <v>0.77700000000000002</v>
      </c>
      <c r="H773">
        <v>0.75600000000000001</v>
      </c>
      <c r="I773">
        <v>273</v>
      </c>
      <c r="J773">
        <v>0.753</v>
      </c>
      <c r="K773">
        <v>0.72499999999999998</v>
      </c>
      <c r="L773">
        <v>0.73899999999999999</v>
      </c>
      <c r="M773" s="3">
        <f t="shared" ref="M773:O836" si="64">F773-J773</f>
        <v>-1.7000000000000015E-2</v>
      </c>
      <c r="N773" s="3">
        <f t="shared" si="64"/>
        <v>5.2000000000000046E-2</v>
      </c>
      <c r="O773" s="3">
        <f t="shared" si="64"/>
        <v>1.7000000000000015E-2</v>
      </c>
      <c r="P773" s="6">
        <v>0.77800000000000002</v>
      </c>
      <c r="Q773" s="6">
        <v>0.76900000000000002</v>
      </c>
      <c r="R773" s="6">
        <v>0.77300000000000002</v>
      </c>
      <c r="S773" s="6">
        <v>0.83899999999999997</v>
      </c>
      <c r="T773" s="6">
        <v>0.83899999999999997</v>
      </c>
      <c r="U773" s="6">
        <v>0.83899999999999997</v>
      </c>
      <c r="V773" s="6">
        <v>0.83899999999999997</v>
      </c>
      <c r="W773">
        <f t="shared" si="63"/>
        <v>1.0000000000000009E-3</v>
      </c>
      <c r="X773" s="6" t="s">
        <v>89</v>
      </c>
      <c r="Y773" s="6" t="str">
        <f t="shared" si="61"/>
        <v>0.2</v>
      </c>
      <c r="Z773" t="str">
        <f t="shared" si="62"/>
        <v>syn</v>
      </c>
      <c r="AA773" t="s">
        <v>56</v>
      </c>
    </row>
    <row r="774" spans="1:27" x14ac:dyDescent="0.3">
      <c r="A774" s="6">
        <v>10</v>
      </c>
      <c r="B774" s="3" t="s">
        <v>11</v>
      </c>
      <c r="C774">
        <v>14</v>
      </c>
      <c r="D774" s="10">
        <f>VLOOKUP(C774,t_label_text!$B$2:$D$28,3,FALSE)</f>
        <v>551.40672538030401</v>
      </c>
      <c r="E774" s="3" t="str">
        <f>VLOOKUP(C774,t_label_text!$B$2:$C$28,2,FALSE)</f>
        <v>14: Community Development and Housing Issues</v>
      </c>
      <c r="F774">
        <v>0.74299999999999999</v>
      </c>
      <c r="G774">
        <v>0.63400000000000001</v>
      </c>
      <c r="H774">
        <v>0.68400000000000005</v>
      </c>
      <c r="I774">
        <v>410</v>
      </c>
      <c r="J774">
        <v>0.66100000000000003</v>
      </c>
      <c r="K774">
        <v>0.622</v>
      </c>
      <c r="L774">
        <v>0.64100000000000001</v>
      </c>
      <c r="M774" s="3">
        <f t="shared" si="64"/>
        <v>8.1999999999999962E-2</v>
      </c>
      <c r="N774" s="3">
        <f t="shared" si="64"/>
        <v>1.2000000000000011E-2</v>
      </c>
      <c r="O774" s="3">
        <f t="shared" si="64"/>
        <v>4.3000000000000038E-2</v>
      </c>
      <c r="P774" s="6">
        <v>0.77800000000000002</v>
      </c>
      <c r="Q774" s="6">
        <v>0.76900000000000002</v>
      </c>
      <c r="R774" s="6">
        <v>0.77300000000000002</v>
      </c>
      <c r="S774" s="6">
        <v>0.83899999999999997</v>
      </c>
      <c r="T774" s="6">
        <v>0.83899999999999997</v>
      </c>
      <c r="U774" s="6">
        <v>0.83899999999999997</v>
      </c>
      <c r="V774" s="6">
        <v>0.83899999999999997</v>
      </c>
      <c r="W774">
        <f t="shared" si="63"/>
        <v>1.0000000000000009E-3</v>
      </c>
      <c r="X774" s="6" t="s">
        <v>89</v>
      </c>
      <c r="Y774" s="6" t="str">
        <f t="shared" si="61"/>
        <v>0.2</v>
      </c>
      <c r="Z774" t="str">
        <f t="shared" si="62"/>
        <v>syn</v>
      </c>
      <c r="AA774" t="s">
        <v>56</v>
      </c>
    </row>
    <row r="775" spans="1:27" x14ac:dyDescent="0.3">
      <c r="A775" s="6">
        <v>10</v>
      </c>
      <c r="B775" s="3" t="s">
        <v>11</v>
      </c>
      <c r="C775">
        <v>15</v>
      </c>
      <c r="D775" s="10">
        <f>VLOOKUP(C775,t_label_text!$B$2:$D$28,3,FALSE)</f>
        <v>557.69926322839899</v>
      </c>
      <c r="E775" s="3" t="str">
        <f>VLOOKUP(C775,t_label_text!$B$2:$C$28,2,FALSE)</f>
        <v>15: Banking, Finance, and Domestic Commerce</v>
      </c>
      <c r="F775">
        <v>0.747</v>
      </c>
      <c r="G775">
        <v>0.69599999999999995</v>
      </c>
      <c r="H775">
        <v>0.72</v>
      </c>
      <c r="I775">
        <v>1249</v>
      </c>
      <c r="J775">
        <v>0.77500000000000002</v>
      </c>
      <c r="K775">
        <v>0.71</v>
      </c>
      <c r="L775">
        <v>0.74099999999999999</v>
      </c>
      <c r="M775" s="3">
        <f t="shared" si="64"/>
        <v>-2.8000000000000025E-2</v>
      </c>
      <c r="N775" s="3">
        <f t="shared" si="64"/>
        <v>-1.4000000000000012E-2</v>
      </c>
      <c r="O775" s="3">
        <f t="shared" si="64"/>
        <v>-2.1000000000000019E-2</v>
      </c>
      <c r="P775" s="6">
        <v>0.77800000000000002</v>
      </c>
      <c r="Q775" s="6">
        <v>0.76900000000000002</v>
      </c>
      <c r="R775" s="6">
        <v>0.77300000000000002</v>
      </c>
      <c r="S775" s="6">
        <v>0.83899999999999997</v>
      </c>
      <c r="T775" s="6">
        <v>0.83899999999999997</v>
      </c>
      <c r="U775" s="6">
        <v>0.83899999999999997</v>
      </c>
      <c r="V775" s="6">
        <v>0.83899999999999997</v>
      </c>
      <c r="W775">
        <f t="shared" si="63"/>
        <v>1.0000000000000009E-3</v>
      </c>
      <c r="X775" s="6" t="s">
        <v>89</v>
      </c>
      <c r="Y775" s="6" t="str">
        <f t="shared" ref="Y775:Y838" si="65">MID(X775, SEARCH("=", X775)+1, SEARCH("_", X775) - SEARCH("=", X775) -1)</f>
        <v>0.2</v>
      </c>
      <c r="Z775" t="str">
        <f t="shared" ref="Z775:Z838" si="66">_xlfn.TEXTAFTER(X775,"_")</f>
        <v>syn</v>
      </c>
      <c r="AA775" t="s">
        <v>56</v>
      </c>
    </row>
    <row r="776" spans="1:27" x14ac:dyDescent="0.3">
      <c r="A776" s="6">
        <v>10</v>
      </c>
      <c r="B776" s="3" t="s">
        <v>11</v>
      </c>
      <c r="C776">
        <v>16</v>
      </c>
      <c r="D776" s="10">
        <f>VLOOKUP(C776,t_label_text!$B$2:$D$28,3,FALSE)</f>
        <v>522.44089012517304</v>
      </c>
      <c r="E776" s="3" t="str">
        <f>VLOOKUP(C776,t_label_text!$B$2:$C$28,2,FALSE)</f>
        <v>16: Defense</v>
      </c>
      <c r="F776">
        <v>0.83699999999999997</v>
      </c>
      <c r="G776">
        <v>0.87</v>
      </c>
      <c r="H776">
        <v>0.85299999999999998</v>
      </c>
      <c r="I776">
        <v>4479</v>
      </c>
      <c r="J776">
        <v>0.83199999999999996</v>
      </c>
      <c r="K776">
        <v>0.88100000000000001</v>
      </c>
      <c r="L776">
        <v>0.85599999999999998</v>
      </c>
      <c r="M776" s="3">
        <f t="shared" si="64"/>
        <v>5.0000000000000044E-3</v>
      </c>
      <c r="N776" s="3">
        <f t="shared" si="64"/>
        <v>-1.100000000000001E-2</v>
      </c>
      <c r="O776" s="3">
        <f t="shared" si="64"/>
        <v>-3.0000000000000027E-3</v>
      </c>
      <c r="P776" s="6">
        <v>0.77800000000000002</v>
      </c>
      <c r="Q776" s="6">
        <v>0.76900000000000002</v>
      </c>
      <c r="R776" s="6">
        <v>0.77300000000000002</v>
      </c>
      <c r="S776" s="6">
        <v>0.83899999999999997</v>
      </c>
      <c r="T776" s="6">
        <v>0.83899999999999997</v>
      </c>
      <c r="U776" s="6">
        <v>0.83899999999999997</v>
      </c>
      <c r="V776" s="6">
        <v>0.83899999999999997</v>
      </c>
      <c r="W776">
        <f t="shared" si="63"/>
        <v>1.0000000000000009E-3</v>
      </c>
      <c r="X776" s="6" t="s">
        <v>89</v>
      </c>
      <c r="Y776" s="6" t="str">
        <f t="shared" si="65"/>
        <v>0.2</v>
      </c>
      <c r="Z776" t="str">
        <f t="shared" si="66"/>
        <v>syn</v>
      </c>
      <c r="AA776" t="s">
        <v>56</v>
      </c>
    </row>
    <row r="777" spans="1:27" x14ac:dyDescent="0.3">
      <c r="A777" s="6">
        <v>10</v>
      </c>
      <c r="B777" s="3" t="s">
        <v>11</v>
      </c>
      <c r="C777">
        <v>17</v>
      </c>
      <c r="D777" s="10">
        <f>VLOOKUP(C777,t_label_text!$B$2:$D$28,3,FALSE)</f>
        <v>560.02755905511799</v>
      </c>
      <c r="E777" s="3" t="str">
        <f>VLOOKUP(C777,t_label_text!$B$2:$C$28,2,FALSE)</f>
        <v>17: Space, Science, Technology and Communications</v>
      </c>
      <c r="F777">
        <v>0.73599999999999999</v>
      </c>
      <c r="G777">
        <v>0.76100000000000001</v>
      </c>
      <c r="H777">
        <v>0.748</v>
      </c>
      <c r="I777">
        <v>719</v>
      </c>
      <c r="J777">
        <v>0.78</v>
      </c>
      <c r="K777">
        <v>0.74</v>
      </c>
      <c r="L777">
        <v>0.75900000000000001</v>
      </c>
      <c r="M777" s="3">
        <f t="shared" si="64"/>
        <v>-4.4000000000000039E-2</v>
      </c>
      <c r="N777" s="3">
        <f t="shared" si="64"/>
        <v>2.1000000000000019E-2</v>
      </c>
      <c r="O777" s="3">
        <f t="shared" si="64"/>
        <v>-1.100000000000001E-2</v>
      </c>
      <c r="P777" s="6">
        <v>0.77800000000000002</v>
      </c>
      <c r="Q777" s="6">
        <v>0.76900000000000002</v>
      </c>
      <c r="R777" s="6">
        <v>0.77300000000000002</v>
      </c>
      <c r="S777" s="6">
        <v>0.83899999999999997</v>
      </c>
      <c r="T777" s="6">
        <v>0.83899999999999997</v>
      </c>
      <c r="U777" s="6">
        <v>0.83899999999999997</v>
      </c>
      <c r="V777" s="6">
        <v>0.83899999999999997</v>
      </c>
      <c r="W777">
        <f t="shared" si="63"/>
        <v>1.0000000000000009E-3</v>
      </c>
      <c r="X777" s="6" t="s">
        <v>89</v>
      </c>
      <c r="Y777" s="6" t="str">
        <f t="shared" si="65"/>
        <v>0.2</v>
      </c>
      <c r="Z777" t="str">
        <f t="shared" si="66"/>
        <v>syn</v>
      </c>
      <c r="AA777" t="s">
        <v>56</v>
      </c>
    </row>
    <row r="778" spans="1:27" x14ac:dyDescent="0.3">
      <c r="A778" s="6">
        <v>10</v>
      </c>
      <c r="B778" s="3" t="s">
        <v>11</v>
      </c>
      <c r="C778">
        <v>18</v>
      </c>
      <c r="D778" s="10">
        <f>VLOOKUP(C778,t_label_text!$B$2:$D$28,3,FALSE)</f>
        <v>545.21214982688002</v>
      </c>
      <c r="E778" s="3" t="str">
        <f>VLOOKUP(C778,t_label_text!$B$2:$C$28,2,FALSE)</f>
        <v>18: Foreign Trade</v>
      </c>
      <c r="F778">
        <v>0.72399999999999998</v>
      </c>
      <c r="G778">
        <v>0.65</v>
      </c>
      <c r="H778">
        <v>0.68500000000000005</v>
      </c>
      <c r="I778">
        <v>254</v>
      </c>
      <c r="J778">
        <v>0.64700000000000002</v>
      </c>
      <c r="K778">
        <v>0.67700000000000005</v>
      </c>
      <c r="L778">
        <v>0.66200000000000003</v>
      </c>
      <c r="M778" s="3">
        <f t="shared" si="64"/>
        <v>7.6999999999999957E-2</v>
      </c>
      <c r="N778" s="3">
        <f t="shared" si="64"/>
        <v>-2.7000000000000024E-2</v>
      </c>
      <c r="O778" s="3">
        <f t="shared" si="64"/>
        <v>2.300000000000002E-2</v>
      </c>
      <c r="P778" s="6">
        <v>0.77800000000000002</v>
      </c>
      <c r="Q778" s="6">
        <v>0.76900000000000002</v>
      </c>
      <c r="R778" s="6">
        <v>0.77300000000000002</v>
      </c>
      <c r="S778" s="6">
        <v>0.83899999999999997</v>
      </c>
      <c r="T778" s="6">
        <v>0.83899999999999997</v>
      </c>
      <c r="U778" s="6">
        <v>0.83899999999999997</v>
      </c>
      <c r="V778" s="6">
        <v>0.83899999999999997</v>
      </c>
      <c r="W778">
        <f t="shared" si="63"/>
        <v>1.0000000000000009E-3</v>
      </c>
      <c r="X778" s="6" t="s">
        <v>89</v>
      </c>
      <c r="Y778" s="6" t="str">
        <f t="shared" si="65"/>
        <v>0.2</v>
      </c>
      <c r="Z778" t="str">
        <f t="shared" si="66"/>
        <v>syn</v>
      </c>
      <c r="AA778" t="s">
        <v>56</v>
      </c>
    </row>
    <row r="779" spans="1:27" x14ac:dyDescent="0.3">
      <c r="A779" s="6">
        <v>10</v>
      </c>
      <c r="B779" s="3" t="s">
        <v>11</v>
      </c>
      <c r="C779">
        <v>19</v>
      </c>
      <c r="D779" s="10">
        <f>VLOOKUP(C779,t_label_text!$B$2:$D$28,3,FALSE)</f>
        <v>545.29257200606298</v>
      </c>
      <c r="E779" s="3" t="str">
        <f>VLOOKUP(C779,t_label_text!$B$2:$C$28,2,FALSE)</f>
        <v>19: International Affairs and Foreign Aid</v>
      </c>
      <c r="F779">
        <v>0.89600000000000002</v>
      </c>
      <c r="G779">
        <v>0.88200000000000001</v>
      </c>
      <c r="H779">
        <v>0.88900000000000001</v>
      </c>
      <c r="I779">
        <v>6354</v>
      </c>
      <c r="J779">
        <v>0.90400000000000003</v>
      </c>
      <c r="K779">
        <v>0.875</v>
      </c>
      <c r="L779">
        <v>0.88900000000000001</v>
      </c>
      <c r="M779" s="3">
        <f t="shared" si="64"/>
        <v>-8.0000000000000071E-3</v>
      </c>
      <c r="N779" s="3">
        <f t="shared" si="64"/>
        <v>7.0000000000000062E-3</v>
      </c>
      <c r="O779" s="3">
        <f t="shared" si="64"/>
        <v>0</v>
      </c>
      <c r="P779" s="6">
        <v>0.77800000000000002</v>
      </c>
      <c r="Q779" s="6">
        <v>0.76900000000000002</v>
      </c>
      <c r="R779" s="6">
        <v>0.77300000000000002</v>
      </c>
      <c r="S779" s="6">
        <v>0.83899999999999997</v>
      </c>
      <c r="T779" s="6">
        <v>0.83899999999999997</v>
      </c>
      <c r="U779" s="6">
        <v>0.83899999999999997</v>
      </c>
      <c r="V779" s="6">
        <v>0.83899999999999997</v>
      </c>
      <c r="W779">
        <f t="shared" si="63"/>
        <v>1.0000000000000009E-3</v>
      </c>
      <c r="X779" s="6" t="s">
        <v>89</v>
      </c>
      <c r="Y779" s="6" t="str">
        <f t="shared" si="65"/>
        <v>0.2</v>
      </c>
      <c r="Z779" t="str">
        <f t="shared" si="66"/>
        <v>syn</v>
      </c>
      <c r="AA779" t="s">
        <v>56</v>
      </c>
    </row>
    <row r="780" spans="1:27" x14ac:dyDescent="0.3">
      <c r="A780" s="6">
        <v>10</v>
      </c>
      <c r="B780" s="3" t="s">
        <v>11</v>
      </c>
      <c r="C780">
        <v>20</v>
      </c>
      <c r="D780" s="10">
        <f>VLOOKUP(C780,t_label_text!$B$2:$D$28,3,FALSE)</f>
        <v>509.30111524163499</v>
      </c>
      <c r="E780" s="3" t="str">
        <f>VLOOKUP(C780,t_label_text!$B$2:$C$28,2,FALSE)</f>
        <v>20: Government Operations</v>
      </c>
      <c r="F780">
        <v>0.90800000000000003</v>
      </c>
      <c r="G780">
        <v>0.90700000000000003</v>
      </c>
      <c r="H780">
        <v>0.90800000000000003</v>
      </c>
      <c r="I780">
        <v>3958</v>
      </c>
      <c r="J780">
        <v>0.91500000000000004</v>
      </c>
      <c r="K780">
        <v>0.90100000000000002</v>
      </c>
      <c r="L780">
        <v>0.90800000000000003</v>
      </c>
      <c r="M780" s="3">
        <f t="shared" si="64"/>
        <v>-7.0000000000000062E-3</v>
      </c>
      <c r="N780" s="3">
        <f t="shared" si="64"/>
        <v>6.0000000000000053E-3</v>
      </c>
      <c r="O780" s="3">
        <f t="shared" si="64"/>
        <v>0</v>
      </c>
      <c r="P780" s="6">
        <v>0.77800000000000002</v>
      </c>
      <c r="Q780" s="6">
        <v>0.76900000000000002</v>
      </c>
      <c r="R780" s="6">
        <v>0.77300000000000002</v>
      </c>
      <c r="S780" s="6">
        <v>0.83899999999999997</v>
      </c>
      <c r="T780" s="6">
        <v>0.83899999999999997</v>
      </c>
      <c r="U780" s="6">
        <v>0.83899999999999997</v>
      </c>
      <c r="V780" s="6">
        <v>0.83899999999999997</v>
      </c>
      <c r="W780">
        <f t="shared" si="63"/>
        <v>1.0000000000000009E-3</v>
      </c>
      <c r="X780" s="6" t="s">
        <v>89</v>
      </c>
      <c r="Y780" s="6" t="str">
        <f t="shared" si="65"/>
        <v>0.2</v>
      </c>
      <c r="Z780" t="str">
        <f t="shared" si="66"/>
        <v>syn</v>
      </c>
      <c r="AA780" t="s">
        <v>56</v>
      </c>
    </row>
    <row r="781" spans="1:27" x14ac:dyDescent="0.3">
      <c r="A781" s="6">
        <v>10</v>
      </c>
      <c r="B781" s="3" t="s">
        <v>11</v>
      </c>
      <c r="C781">
        <v>21</v>
      </c>
      <c r="D781" s="10">
        <f>VLOOKUP(C781,t_label_text!$B$2:$D$28,3,FALSE)</f>
        <v>567.30909090908995</v>
      </c>
      <c r="E781" s="3" t="str">
        <f>VLOOKUP(C781,t_label_text!$B$2:$C$28,2,FALSE)</f>
        <v>21: Public Lands and Water Management</v>
      </c>
      <c r="F781">
        <v>0.627</v>
      </c>
      <c r="G781">
        <v>0.54300000000000004</v>
      </c>
      <c r="H781">
        <v>0.58199999999999996</v>
      </c>
      <c r="I781">
        <v>269</v>
      </c>
      <c r="J781">
        <v>0.54200000000000004</v>
      </c>
      <c r="K781">
        <v>0.60199999999999998</v>
      </c>
      <c r="L781">
        <v>0.56999999999999995</v>
      </c>
      <c r="M781" s="3">
        <f t="shared" si="64"/>
        <v>8.4999999999999964E-2</v>
      </c>
      <c r="N781" s="3">
        <f t="shared" si="64"/>
        <v>-5.8999999999999941E-2</v>
      </c>
      <c r="O781" s="3">
        <f t="shared" si="64"/>
        <v>1.2000000000000011E-2</v>
      </c>
      <c r="P781" s="6">
        <v>0.77800000000000002</v>
      </c>
      <c r="Q781" s="6">
        <v>0.76900000000000002</v>
      </c>
      <c r="R781" s="6">
        <v>0.77300000000000002</v>
      </c>
      <c r="S781" s="6">
        <v>0.83899999999999997</v>
      </c>
      <c r="T781" s="6">
        <v>0.83899999999999997</v>
      </c>
      <c r="U781" s="6">
        <v>0.83899999999999997</v>
      </c>
      <c r="V781" s="6">
        <v>0.83899999999999997</v>
      </c>
      <c r="W781">
        <f t="shared" si="63"/>
        <v>1.0000000000000009E-3</v>
      </c>
      <c r="X781" s="6" t="s">
        <v>89</v>
      </c>
      <c r="Y781" s="6" t="str">
        <f t="shared" si="65"/>
        <v>0.2</v>
      </c>
      <c r="Z781" t="str">
        <f t="shared" si="66"/>
        <v>syn</v>
      </c>
      <c r="AA781" t="s">
        <v>56</v>
      </c>
    </row>
    <row r="782" spans="1:27" x14ac:dyDescent="0.3">
      <c r="A782" s="6">
        <v>10</v>
      </c>
      <c r="B782" s="3" t="s">
        <v>11</v>
      </c>
      <c r="C782">
        <v>24</v>
      </c>
      <c r="D782" s="10">
        <f>VLOOKUP(C782,t_label_text!$B$2:$D$28,3,FALSE)</f>
        <v>394.93019197207599</v>
      </c>
      <c r="E782" s="3" t="str">
        <f>VLOOKUP(C782,t_label_text!$B$2:$C$28,2,FALSE)</f>
        <v>24: State and Local Government Administration</v>
      </c>
      <c r="F782">
        <v>0.83</v>
      </c>
      <c r="G782">
        <v>0.86199999999999999</v>
      </c>
      <c r="H782">
        <v>0.84599999999999997</v>
      </c>
      <c r="I782">
        <v>715</v>
      </c>
      <c r="J782">
        <v>0.83099999999999996</v>
      </c>
      <c r="K782">
        <v>0.83599999999999997</v>
      </c>
      <c r="L782">
        <v>0.83299999999999996</v>
      </c>
      <c r="M782" s="3">
        <f t="shared" si="64"/>
        <v>-1.0000000000000009E-3</v>
      </c>
      <c r="N782" s="3">
        <f t="shared" si="64"/>
        <v>2.6000000000000023E-2</v>
      </c>
      <c r="O782" s="3">
        <f t="shared" si="64"/>
        <v>1.3000000000000012E-2</v>
      </c>
      <c r="P782" s="6">
        <v>0.77800000000000002</v>
      </c>
      <c r="Q782" s="6">
        <v>0.76900000000000002</v>
      </c>
      <c r="R782" s="6">
        <v>0.77300000000000002</v>
      </c>
      <c r="S782" s="6">
        <v>0.83899999999999997</v>
      </c>
      <c r="T782" s="6">
        <v>0.83899999999999997</v>
      </c>
      <c r="U782" s="6">
        <v>0.83899999999999997</v>
      </c>
      <c r="V782" s="6">
        <v>0.83899999999999997</v>
      </c>
      <c r="W782">
        <f t="shared" si="63"/>
        <v>1.0000000000000009E-3</v>
      </c>
      <c r="X782" s="6" t="s">
        <v>89</v>
      </c>
      <c r="Y782" s="6" t="str">
        <f t="shared" si="65"/>
        <v>0.2</v>
      </c>
      <c r="Z782" t="str">
        <f t="shared" si="66"/>
        <v>syn</v>
      </c>
      <c r="AA782" t="s">
        <v>56</v>
      </c>
    </row>
    <row r="783" spans="1:27" x14ac:dyDescent="0.3">
      <c r="A783" s="6">
        <v>10</v>
      </c>
      <c r="B783" s="3" t="s">
        <v>11</v>
      </c>
      <c r="C783">
        <v>26</v>
      </c>
      <c r="D783" s="10">
        <f>VLOOKUP(C783,t_label_text!$B$2:$D$28,3,FALSE)</f>
        <v>446.52713178294499</v>
      </c>
      <c r="E783" s="3" t="str">
        <f>VLOOKUP(C783,t_label_text!$B$2:$C$28,2,FALSE)</f>
        <v>26: Weather and Natural Disasters</v>
      </c>
      <c r="F783">
        <v>0.84899999999999998</v>
      </c>
      <c r="G783">
        <v>0.85199999999999998</v>
      </c>
      <c r="H783">
        <v>0.85</v>
      </c>
      <c r="I783">
        <v>573</v>
      </c>
      <c r="J783">
        <v>0.84</v>
      </c>
      <c r="K783">
        <v>0.84299999999999997</v>
      </c>
      <c r="L783">
        <v>0.84099999999999997</v>
      </c>
      <c r="M783" s="3">
        <f t="shared" si="64"/>
        <v>9.000000000000008E-3</v>
      </c>
      <c r="N783" s="3">
        <f t="shared" si="64"/>
        <v>9.000000000000008E-3</v>
      </c>
      <c r="O783" s="3">
        <f t="shared" si="64"/>
        <v>9.000000000000008E-3</v>
      </c>
      <c r="P783" s="6">
        <v>0.77800000000000002</v>
      </c>
      <c r="Q783" s="6">
        <v>0.76900000000000002</v>
      </c>
      <c r="R783" s="6">
        <v>0.77300000000000002</v>
      </c>
      <c r="S783" s="6">
        <v>0.83899999999999997</v>
      </c>
      <c r="T783" s="6">
        <v>0.83899999999999997</v>
      </c>
      <c r="U783" s="6">
        <v>0.83899999999999997</v>
      </c>
      <c r="V783" s="6">
        <v>0.83899999999999997</v>
      </c>
      <c r="W783">
        <f t="shared" si="63"/>
        <v>1.0000000000000009E-3</v>
      </c>
      <c r="X783" s="6" t="s">
        <v>89</v>
      </c>
      <c r="Y783" s="6" t="str">
        <f t="shared" si="65"/>
        <v>0.2</v>
      </c>
      <c r="Z783" t="str">
        <f t="shared" si="66"/>
        <v>syn</v>
      </c>
      <c r="AA783" t="s">
        <v>56</v>
      </c>
    </row>
    <row r="784" spans="1:27" x14ac:dyDescent="0.3">
      <c r="A784" s="6">
        <v>10</v>
      </c>
      <c r="B784" s="3" t="s">
        <v>11</v>
      </c>
      <c r="C784">
        <v>27</v>
      </c>
      <c r="D784" s="10">
        <f>VLOOKUP(C784,t_label_text!$B$2:$D$28,3,FALSE)</f>
        <v>438.84785435630602</v>
      </c>
      <c r="E784" s="3" t="str">
        <f>VLOOKUP(C784,t_label_text!$B$2:$C$28,2,FALSE)</f>
        <v>27: Fires</v>
      </c>
      <c r="F784">
        <v>0.752</v>
      </c>
      <c r="G784">
        <v>0.70499999999999996</v>
      </c>
      <c r="H784">
        <v>0.72799999999999998</v>
      </c>
      <c r="I784">
        <v>129</v>
      </c>
      <c r="J784">
        <v>0.74399999999999999</v>
      </c>
      <c r="K784">
        <v>0.69799999999999995</v>
      </c>
      <c r="L784">
        <v>0.72</v>
      </c>
      <c r="M784" s="3">
        <f t="shared" si="64"/>
        <v>8.0000000000000071E-3</v>
      </c>
      <c r="N784" s="3">
        <f t="shared" si="64"/>
        <v>7.0000000000000062E-3</v>
      </c>
      <c r="O784" s="3">
        <f t="shared" si="64"/>
        <v>8.0000000000000071E-3</v>
      </c>
      <c r="P784" s="6">
        <v>0.77800000000000002</v>
      </c>
      <c r="Q784" s="6">
        <v>0.76900000000000002</v>
      </c>
      <c r="R784" s="6">
        <v>0.77300000000000002</v>
      </c>
      <c r="S784" s="6">
        <v>0.83899999999999997</v>
      </c>
      <c r="T784" s="6">
        <v>0.83899999999999997</v>
      </c>
      <c r="U784" s="6">
        <v>0.83899999999999997</v>
      </c>
      <c r="V784" s="6">
        <v>0.83899999999999997</v>
      </c>
      <c r="W784">
        <f t="shared" si="63"/>
        <v>1.0000000000000009E-3</v>
      </c>
      <c r="X784" s="6" t="s">
        <v>89</v>
      </c>
      <c r="Y784" s="6" t="str">
        <f t="shared" si="65"/>
        <v>0.2</v>
      </c>
      <c r="Z784" t="str">
        <f t="shared" si="66"/>
        <v>syn</v>
      </c>
      <c r="AA784" t="s">
        <v>56</v>
      </c>
    </row>
    <row r="785" spans="1:27" x14ac:dyDescent="0.3">
      <c r="A785" s="6">
        <v>10</v>
      </c>
      <c r="B785" s="3" t="s">
        <v>11</v>
      </c>
      <c r="C785">
        <v>28</v>
      </c>
      <c r="D785" s="10">
        <f>VLOOKUP(C785,t_label_text!$B$2:$D$28,3,FALSE)</f>
        <v>344.85467399842798</v>
      </c>
      <c r="E785" s="3" t="str">
        <f>VLOOKUP(C785,t_label_text!$B$2:$C$28,2,FALSE)</f>
        <v>28: Arts and Entertainment</v>
      </c>
      <c r="F785">
        <v>0.71799999999999997</v>
      </c>
      <c r="G785">
        <v>0.73599999999999999</v>
      </c>
      <c r="H785">
        <v>0.72699999999999998</v>
      </c>
      <c r="I785">
        <v>769</v>
      </c>
      <c r="J785">
        <v>0.72499999999999998</v>
      </c>
      <c r="K785">
        <v>0.72399999999999998</v>
      </c>
      <c r="L785">
        <v>0.72499999999999998</v>
      </c>
      <c r="M785" s="3">
        <f t="shared" si="64"/>
        <v>-7.0000000000000062E-3</v>
      </c>
      <c r="N785" s="3">
        <f t="shared" si="64"/>
        <v>1.2000000000000011E-2</v>
      </c>
      <c r="O785" s="3">
        <f t="shared" si="64"/>
        <v>2.0000000000000018E-3</v>
      </c>
      <c r="P785" s="6">
        <v>0.77800000000000002</v>
      </c>
      <c r="Q785" s="6">
        <v>0.76900000000000002</v>
      </c>
      <c r="R785" s="6">
        <v>0.77300000000000002</v>
      </c>
      <c r="S785" s="6">
        <v>0.83899999999999997</v>
      </c>
      <c r="T785" s="6">
        <v>0.83899999999999997</v>
      </c>
      <c r="U785" s="6">
        <v>0.83899999999999997</v>
      </c>
      <c r="V785" s="6">
        <v>0.83899999999999997</v>
      </c>
      <c r="W785">
        <f t="shared" si="63"/>
        <v>1.0000000000000009E-3</v>
      </c>
      <c r="X785" s="6" t="s">
        <v>89</v>
      </c>
      <c r="Y785" s="6" t="str">
        <f t="shared" si="65"/>
        <v>0.2</v>
      </c>
      <c r="Z785" t="str">
        <f t="shared" si="66"/>
        <v>syn</v>
      </c>
      <c r="AA785" t="s">
        <v>56</v>
      </c>
    </row>
    <row r="786" spans="1:27" x14ac:dyDescent="0.3">
      <c r="A786" s="6">
        <v>10</v>
      </c>
      <c r="B786" s="3" t="s">
        <v>11</v>
      </c>
      <c r="C786">
        <v>29</v>
      </c>
      <c r="D786" s="10">
        <f>VLOOKUP(C786,t_label_text!$B$2:$D$28,3,FALSE)</f>
        <v>493.52985074626798</v>
      </c>
      <c r="E786" s="3" t="str">
        <f>VLOOKUP(C786,t_label_text!$B$2:$C$28,2,FALSE)</f>
        <v>29: Sports and Recreation</v>
      </c>
      <c r="F786">
        <v>0.92200000000000004</v>
      </c>
      <c r="G786">
        <v>0.92400000000000004</v>
      </c>
      <c r="H786">
        <v>0.92300000000000004</v>
      </c>
      <c r="I786">
        <v>1273</v>
      </c>
      <c r="J786">
        <v>0.92</v>
      </c>
      <c r="K786">
        <v>0.93500000000000005</v>
      </c>
      <c r="L786">
        <v>0.92800000000000005</v>
      </c>
      <c r="M786" s="3">
        <f t="shared" si="64"/>
        <v>2.0000000000000018E-3</v>
      </c>
      <c r="N786" s="3">
        <f t="shared" si="64"/>
        <v>-1.100000000000001E-2</v>
      </c>
      <c r="O786" s="3">
        <f t="shared" si="64"/>
        <v>-5.0000000000000044E-3</v>
      </c>
      <c r="P786" s="6">
        <v>0.77800000000000002</v>
      </c>
      <c r="Q786" s="6">
        <v>0.76900000000000002</v>
      </c>
      <c r="R786" s="6">
        <v>0.77300000000000002</v>
      </c>
      <c r="S786" s="6">
        <v>0.83899999999999997</v>
      </c>
      <c r="T786" s="6">
        <v>0.83899999999999997</v>
      </c>
      <c r="U786" s="6">
        <v>0.83899999999999997</v>
      </c>
      <c r="V786" s="6">
        <v>0.83899999999999997</v>
      </c>
      <c r="W786">
        <f t="shared" si="63"/>
        <v>1.0000000000000009E-3</v>
      </c>
      <c r="X786" s="6" t="s">
        <v>89</v>
      </c>
      <c r="Y786" s="6" t="str">
        <f t="shared" si="65"/>
        <v>0.2</v>
      </c>
      <c r="Z786" t="str">
        <f t="shared" si="66"/>
        <v>syn</v>
      </c>
      <c r="AA786" t="s">
        <v>56</v>
      </c>
    </row>
    <row r="787" spans="1:27" x14ac:dyDescent="0.3">
      <c r="A787" s="6">
        <v>10</v>
      </c>
      <c r="B787" s="3" t="s">
        <v>11</v>
      </c>
      <c r="C787">
        <v>30</v>
      </c>
      <c r="D787" s="10">
        <f>VLOOKUP(C787,t_label_text!$B$2:$D$28,3,FALSE)</f>
        <v>503.80547112462</v>
      </c>
      <c r="E787" s="3" t="str">
        <f>VLOOKUP(C787,t_label_text!$B$2:$C$28,2,FALSE)</f>
        <v>30: Death Notices</v>
      </c>
      <c r="F787">
        <v>0.86499999999999999</v>
      </c>
      <c r="G787">
        <v>0.81299999999999994</v>
      </c>
      <c r="H787">
        <v>0.83799999999999997</v>
      </c>
      <c r="I787">
        <v>268</v>
      </c>
      <c r="J787">
        <v>0.84099999999999997</v>
      </c>
      <c r="K787">
        <v>0.85099999999999998</v>
      </c>
      <c r="L787">
        <v>0.84599999999999997</v>
      </c>
      <c r="M787" s="3">
        <f t="shared" si="64"/>
        <v>2.4000000000000021E-2</v>
      </c>
      <c r="N787" s="3">
        <f t="shared" si="64"/>
        <v>-3.8000000000000034E-2</v>
      </c>
      <c r="O787" s="3">
        <f t="shared" si="64"/>
        <v>-8.0000000000000071E-3</v>
      </c>
      <c r="P787" s="6">
        <v>0.77800000000000002</v>
      </c>
      <c r="Q787" s="6">
        <v>0.76900000000000002</v>
      </c>
      <c r="R787" s="6">
        <v>0.77300000000000002</v>
      </c>
      <c r="S787" s="6">
        <v>0.83899999999999997</v>
      </c>
      <c r="T787" s="6">
        <v>0.83899999999999997</v>
      </c>
      <c r="U787" s="6">
        <v>0.83899999999999997</v>
      </c>
      <c r="V787" s="6">
        <v>0.83899999999999997</v>
      </c>
      <c r="W787">
        <f t="shared" si="63"/>
        <v>1.0000000000000009E-3</v>
      </c>
      <c r="X787" s="6" t="s">
        <v>89</v>
      </c>
      <c r="Y787" s="6" t="str">
        <f t="shared" si="65"/>
        <v>0.2</v>
      </c>
      <c r="Z787" t="str">
        <f t="shared" si="66"/>
        <v>syn</v>
      </c>
      <c r="AA787" t="s">
        <v>56</v>
      </c>
    </row>
    <row r="788" spans="1:27" x14ac:dyDescent="0.3">
      <c r="A788" s="6">
        <v>10</v>
      </c>
      <c r="B788" s="3" t="s">
        <v>11</v>
      </c>
      <c r="C788">
        <v>31</v>
      </c>
      <c r="D788" s="10">
        <f>VLOOKUP(C788,t_label_text!$B$2:$D$28,3,FALSE)</f>
        <v>399.79069767441803</v>
      </c>
      <c r="E788" s="3" t="str">
        <f>VLOOKUP(C788,t_label_text!$B$2:$C$28,2,FALSE)</f>
        <v>31: Churches and Religion</v>
      </c>
      <c r="F788">
        <v>0.74299999999999999</v>
      </c>
      <c r="G788">
        <v>0.76300000000000001</v>
      </c>
      <c r="H788">
        <v>0.753</v>
      </c>
      <c r="I788">
        <v>329</v>
      </c>
      <c r="J788">
        <v>0.73899999999999999</v>
      </c>
      <c r="K788">
        <v>0.73299999999999998</v>
      </c>
      <c r="L788">
        <v>0.73599999999999999</v>
      </c>
      <c r="M788" s="3">
        <f t="shared" si="64"/>
        <v>4.0000000000000036E-3</v>
      </c>
      <c r="N788" s="3">
        <f t="shared" si="64"/>
        <v>3.0000000000000027E-2</v>
      </c>
      <c r="O788" s="3">
        <f t="shared" si="64"/>
        <v>1.7000000000000015E-2</v>
      </c>
      <c r="P788" s="6">
        <v>0.77800000000000002</v>
      </c>
      <c r="Q788" s="6">
        <v>0.76900000000000002</v>
      </c>
      <c r="R788" s="6">
        <v>0.77300000000000002</v>
      </c>
      <c r="S788" s="6">
        <v>0.83899999999999997</v>
      </c>
      <c r="T788" s="6">
        <v>0.83899999999999997</v>
      </c>
      <c r="U788" s="6">
        <v>0.83899999999999997</v>
      </c>
      <c r="V788" s="6">
        <v>0.83899999999999997</v>
      </c>
      <c r="W788">
        <f t="shared" si="63"/>
        <v>1.0000000000000009E-3</v>
      </c>
      <c r="X788" s="6" t="s">
        <v>89</v>
      </c>
      <c r="Y788" s="6" t="str">
        <f t="shared" si="65"/>
        <v>0.2</v>
      </c>
      <c r="Z788" t="str">
        <f t="shared" si="66"/>
        <v>syn</v>
      </c>
      <c r="AA788" t="s">
        <v>56</v>
      </c>
    </row>
    <row r="789" spans="1:27" x14ac:dyDescent="0.3">
      <c r="A789" s="6">
        <v>11</v>
      </c>
      <c r="B789" s="3" t="s">
        <v>11</v>
      </c>
      <c r="C789" s="6">
        <v>0</v>
      </c>
      <c r="D789" s="10">
        <f>VLOOKUP(C789,t_label_text!$B$2:$D$28,3,FALSE)</f>
        <v>538.511410788381</v>
      </c>
      <c r="E789" s="3" t="str">
        <f>VLOOKUP(C789,t_label_text!$B$2:$C$28,2,FALSE)</f>
        <v>0: Other, Miscellaneous, and Human Interest</v>
      </c>
      <c r="F789" s="6">
        <v>0.373</v>
      </c>
      <c r="G789" s="6">
        <v>0.25600000000000001</v>
      </c>
      <c r="H789" s="6">
        <v>0.30299999999999999</v>
      </c>
      <c r="I789" s="6">
        <v>172</v>
      </c>
      <c r="J789" s="6">
        <v>0.32700000000000001</v>
      </c>
      <c r="K789" s="6">
        <v>0.27900000000000003</v>
      </c>
      <c r="L789" s="6">
        <v>0.30099999999999999</v>
      </c>
      <c r="M789" s="3">
        <f t="shared" si="64"/>
        <v>4.5999999999999985E-2</v>
      </c>
      <c r="N789" s="3">
        <f t="shared" si="64"/>
        <v>-2.300000000000002E-2</v>
      </c>
      <c r="O789" s="3">
        <f t="shared" si="64"/>
        <v>2.0000000000000018E-3</v>
      </c>
      <c r="P789" s="6">
        <v>0.77</v>
      </c>
      <c r="Q789" s="6">
        <v>0.76500000000000001</v>
      </c>
      <c r="R789" s="6">
        <v>0.76700000000000002</v>
      </c>
      <c r="S789" s="6">
        <v>0.83599999999999997</v>
      </c>
      <c r="T789" s="6">
        <v>0.83699999999999997</v>
      </c>
      <c r="U789" s="6">
        <v>0.83599999999999997</v>
      </c>
      <c r="V789" s="6">
        <v>0.83699999999999997</v>
      </c>
      <c r="W789">
        <f t="shared" si="63"/>
        <v>-1.0000000000000009E-3</v>
      </c>
      <c r="X789" s="6" t="s">
        <v>90</v>
      </c>
      <c r="Y789" s="6" t="str">
        <f t="shared" si="65"/>
        <v>0.25</v>
      </c>
      <c r="Z789" t="str">
        <f t="shared" si="66"/>
        <v>syn</v>
      </c>
      <c r="AA789" t="s">
        <v>56</v>
      </c>
    </row>
    <row r="790" spans="1:27" x14ac:dyDescent="0.3">
      <c r="A790" s="6">
        <v>11</v>
      </c>
      <c r="B790" s="3" t="s">
        <v>11</v>
      </c>
      <c r="C790">
        <v>1</v>
      </c>
      <c r="D790" s="10">
        <f>VLOOKUP(C790,t_label_text!$B$2:$D$28,3,FALSE)</f>
        <v>567.49343544857697</v>
      </c>
      <c r="E790" s="3" t="str">
        <f>VLOOKUP(C790,t_label_text!$B$2:$C$28,2,FALSE)</f>
        <v>1: Macroeconomics</v>
      </c>
      <c r="F790">
        <v>0.84399999999999997</v>
      </c>
      <c r="G790">
        <v>0.82599999999999996</v>
      </c>
      <c r="H790">
        <v>0.83499999999999996</v>
      </c>
      <c r="I790">
        <v>964</v>
      </c>
      <c r="J790">
        <v>0.84299999999999997</v>
      </c>
      <c r="K790">
        <v>0.84299999999999997</v>
      </c>
      <c r="L790">
        <v>0.84299999999999997</v>
      </c>
      <c r="M790" s="3">
        <f t="shared" si="64"/>
        <v>1.0000000000000009E-3</v>
      </c>
      <c r="N790" s="3">
        <f t="shared" si="64"/>
        <v>-1.7000000000000015E-2</v>
      </c>
      <c r="O790" s="3">
        <f t="shared" si="64"/>
        <v>-8.0000000000000071E-3</v>
      </c>
      <c r="P790" s="6">
        <v>0.77</v>
      </c>
      <c r="Q790" s="6">
        <v>0.76500000000000001</v>
      </c>
      <c r="R790" s="6">
        <v>0.76700000000000002</v>
      </c>
      <c r="S790" s="6">
        <v>0.83599999999999997</v>
      </c>
      <c r="T790" s="6">
        <v>0.83699999999999997</v>
      </c>
      <c r="U790" s="6">
        <v>0.83599999999999997</v>
      </c>
      <c r="V790" s="6">
        <v>0.83699999999999997</v>
      </c>
      <c r="W790">
        <f t="shared" si="63"/>
        <v>-1.0000000000000009E-3</v>
      </c>
      <c r="X790" s="6" t="s">
        <v>90</v>
      </c>
      <c r="Y790" s="6" t="str">
        <f t="shared" si="65"/>
        <v>0.25</v>
      </c>
      <c r="Z790" t="str">
        <f t="shared" si="66"/>
        <v>syn</v>
      </c>
      <c r="AA790" t="s">
        <v>56</v>
      </c>
    </row>
    <row r="791" spans="1:27" x14ac:dyDescent="0.3">
      <c r="A791" s="6">
        <v>11</v>
      </c>
      <c r="B791" s="3" t="s">
        <v>11</v>
      </c>
      <c r="C791">
        <v>2</v>
      </c>
      <c r="D791" s="10">
        <f>VLOOKUP(C791,t_label_text!$B$2:$D$28,3,FALSE)</f>
        <v>576.32740411339603</v>
      </c>
      <c r="E791" s="3" t="str">
        <f>VLOOKUP(C791,t_label_text!$B$2:$C$28,2,FALSE)</f>
        <v>2: Civil Rights, Minority Issues, and Civil Liberties</v>
      </c>
      <c r="F791">
        <v>0.73099999999999998</v>
      </c>
      <c r="G791">
        <v>0.66300000000000003</v>
      </c>
      <c r="H791">
        <v>0.69499999999999995</v>
      </c>
      <c r="I791">
        <v>914</v>
      </c>
      <c r="J791">
        <v>0.73899999999999999</v>
      </c>
      <c r="K791">
        <v>0.72199999999999998</v>
      </c>
      <c r="L791">
        <v>0.73</v>
      </c>
      <c r="M791" s="3">
        <f t="shared" si="64"/>
        <v>-8.0000000000000071E-3</v>
      </c>
      <c r="N791" s="3">
        <f t="shared" si="64"/>
        <v>-5.8999999999999941E-2</v>
      </c>
      <c r="O791" s="3">
        <f t="shared" si="64"/>
        <v>-3.5000000000000031E-2</v>
      </c>
      <c r="P791" s="6">
        <v>0.77</v>
      </c>
      <c r="Q791" s="6">
        <v>0.76500000000000001</v>
      </c>
      <c r="R791" s="6">
        <v>0.76700000000000002</v>
      </c>
      <c r="S791" s="6">
        <v>0.83599999999999997</v>
      </c>
      <c r="T791" s="6">
        <v>0.83699999999999997</v>
      </c>
      <c r="U791" s="6">
        <v>0.83599999999999997</v>
      </c>
      <c r="V791" s="6">
        <v>0.83699999999999997</v>
      </c>
      <c r="W791">
        <f t="shared" si="63"/>
        <v>-1.0000000000000009E-3</v>
      </c>
      <c r="X791" s="6" t="s">
        <v>90</v>
      </c>
      <c r="Y791" s="6" t="str">
        <f t="shared" si="65"/>
        <v>0.25</v>
      </c>
      <c r="Z791" t="str">
        <f t="shared" si="66"/>
        <v>syn</v>
      </c>
      <c r="AA791" t="s">
        <v>56</v>
      </c>
    </row>
    <row r="792" spans="1:27" x14ac:dyDescent="0.3">
      <c r="A792" s="6">
        <v>11</v>
      </c>
      <c r="B792" s="3" t="s">
        <v>11</v>
      </c>
      <c r="C792">
        <v>3</v>
      </c>
      <c r="D792" s="10">
        <f>VLOOKUP(C792,t_label_text!$B$2:$D$28,3,FALSE)</f>
        <v>578.27380952380895</v>
      </c>
      <c r="E792" s="3" t="str">
        <f>VLOOKUP(C792,t_label_text!$B$2:$C$28,2,FALSE)</f>
        <v>3: Health</v>
      </c>
      <c r="F792">
        <v>0.873</v>
      </c>
      <c r="G792">
        <v>0.89400000000000002</v>
      </c>
      <c r="H792">
        <v>0.88400000000000001</v>
      </c>
      <c r="I792">
        <v>1799</v>
      </c>
      <c r="J792">
        <v>0.88600000000000001</v>
      </c>
      <c r="K792">
        <v>0.873</v>
      </c>
      <c r="L792">
        <v>0.879</v>
      </c>
      <c r="M792" s="3">
        <f t="shared" si="64"/>
        <v>-1.3000000000000012E-2</v>
      </c>
      <c r="N792" s="3">
        <f t="shared" si="64"/>
        <v>2.1000000000000019E-2</v>
      </c>
      <c r="O792" s="3">
        <f t="shared" si="64"/>
        <v>5.0000000000000044E-3</v>
      </c>
      <c r="P792" s="6">
        <v>0.77</v>
      </c>
      <c r="Q792" s="6">
        <v>0.76500000000000001</v>
      </c>
      <c r="R792" s="6">
        <v>0.76700000000000002</v>
      </c>
      <c r="S792" s="6">
        <v>0.83599999999999997</v>
      </c>
      <c r="T792" s="6">
        <v>0.83699999999999997</v>
      </c>
      <c r="U792" s="6">
        <v>0.83599999999999997</v>
      </c>
      <c r="V792" s="6">
        <v>0.83699999999999997</v>
      </c>
      <c r="W792">
        <f t="shared" si="63"/>
        <v>-1.0000000000000009E-3</v>
      </c>
      <c r="X792" s="6" t="s">
        <v>90</v>
      </c>
      <c r="Y792" s="6" t="str">
        <f t="shared" si="65"/>
        <v>0.25</v>
      </c>
      <c r="Z792" t="str">
        <f t="shared" si="66"/>
        <v>syn</v>
      </c>
      <c r="AA792" t="s">
        <v>56</v>
      </c>
    </row>
    <row r="793" spans="1:27" x14ac:dyDescent="0.3">
      <c r="A793" s="6">
        <v>11</v>
      </c>
      <c r="B793" s="3" t="s">
        <v>11</v>
      </c>
      <c r="C793">
        <v>4</v>
      </c>
      <c r="D793" s="10">
        <f>VLOOKUP(C793,t_label_text!$B$2:$D$28,3,FALSE)</f>
        <v>570.42590120160196</v>
      </c>
      <c r="E793" s="3" t="str">
        <f>VLOOKUP(C793,t_label_text!$B$2:$C$28,2,FALSE)</f>
        <v>4: Agriculture</v>
      </c>
      <c r="F793">
        <v>0.78100000000000003</v>
      </c>
      <c r="G793">
        <v>0.74399999999999999</v>
      </c>
      <c r="H793">
        <v>0.76200000000000001</v>
      </c>
      <c r="I793">
        <v>168</v>
      </c>
      <c r="J793">
        <v>0.80600000000000005</v>
      </c>
      <c r="K793">
        <v>0.81499999999999995</v>
      </c>
      <c r="L793">
        <v>0.81100000000000005</v>
      </c>
      <c r="M793" s="3">
        <f t="shared" si="64"/>
        <v>-2.5000000000000022E-2</v>
      </c>
      <c r="N793" s="3">
        <f t="shared" si="64"/>
        <v>-7.0999999999999952E-2</v>
      </c>
      <c r="O793" s="3">
        <f t="shared" si="64"/>
        <v>-4.9000000000000044E-2</v>
      </c>
      <c r="P793" s="6">
        <v>0.77</v>
      </c>
      <c r="Q793" s="6">
        <v>0.76500000000000001</v>
      </c>
      <c r="R793" s="6">
        <v>0.76700000000000002</v>
      </c>
      <c r="S793" s="6">
        <v>0.83599999999999997</v>
      </c>
      <c r="T793" s="6">
        <v>0.83699999999999997</v>
      </c>
      <c r="U793" s="6">
        <v>0.83599999999999997</v>
      </c>
      <c r="V793" s="6">
        <v>0.83699999999999997</v>
      </c>
      <c r="W793">
        <f t="shared" si="63"/>
        <v>-1.0000000000000009E-3</v>
      </c>
      <c r="X793" s="6" t="s">
        <v>90</v>
      </c>
      <c r="Y793" s="6" t="str">
        <f t="shared" si="65"/>
        <v>0.25</v>
      </c>
      <c r="Z793" t="str">
        <f t="shared" si="66"/>
        <v>syn</v>
      </c>
      <c r="AA793" t="s">
        <v>56</v>
      </c>
    </row>
    <row r="794" spans="1:27" x14ac:dyDescent="0.3">
      <c r="A794" s="6">
        <v>11</v>
      </c>
      <c r="B794" s="3" t="s">
        <v>11</v>
      </c>
      <c r="C794">
        <v>5</v>
      </c>
      <c r="D794" s="10">
        <f>VLOOKUP(C794,t_label_text!$B$2:$D$28,3,FALSE)</f>
        <v>574.38925438596402</v>
      </c>
      <c r="E794" s="3" t="str">
        <f>VLOOKUP(C794,t_label_text!$B$2:$C$28,2,FALSE)</f>
        <v>5: Labor and Employment</v>
      </c>
      <c r="F794">
        <v>0.749</v>
      </c>
      <c r="G794">
        <v>0.753</v>
      </c>
      <c r="H794">
        <v>0.751</v>
      </c>
      <c r="I794">
        <v>749</v>
      </c>
      <c r="J794">
        <v>0.71699999999999997</v>
      </c>
      <c r="K794">
        <v>0.78900000000000003</v>
      </c>
      <c r="L794">
        <v>0.751</v>
      </c>
      <c r="M794" s="3">
        <f t="shared" si="64"/>
        <v>3.2000000000000028E-2</v>
      </c>
      <c r="N794" s="3">
        <f t="shared" si="64"/>
        <v>-3.6000000000000032E-2</v>
      </c>
      <c r="O794" s="3">
        <f t="shared" si="64"/>
        <v>0</v>
      </c>
      <c r="P794" s="6">
        <v>0.77</v>
      </c>
      <c r="Q794" s="6">
        <v>0.76500000000000001</v>
      </c>
      <c r="R794" s="6">
        <v>0.76700000000000002</v>
      </c>
      <c r="S794" s="6">
        <v>0.83599999999999997</v>
      </c>
      <c r="T794" s="6">
        <v>0.83699999999999997</v>
      </c>
      <c r="U794" s="6">
        <v>0.83599999999999997</v>
      </c>
      <c r="V794" s="6">
        <v>0.83699999999999997</v>
      </c>
      <c r="W794">
        <f t="shared" si="63"/>
        <v>-1.0000000000000009E-3</v>
      </c>
      <c r="X794" s="6" t="s">
        <v>90</v>
      </c>
      <c r="Y794" s="6" t="str">
        <f t="shared" si="65"/>
        <v>0.25</v>
      </c>
      <c r="Z794" t="str">
        <f t="shared" si="66"/>
        <v>syn</v>
      </c>
      <c r="AA794" t="s">
        <v>56</v>
      </c>
    </row>
    <row r="795" spans="1:27" x14ac:dyDescent="0.3">
      <c r="A795" s="6">
        <v>11</v>
      </c>
      <c r="B795" s="3" t="s">
        <v>11</v>
      </c>
      <c r="C795">
        <v>6</v>
      </c>
      <c r="D795" s="10">
        <f>VLOOKUP(C795,t_label_text!$B$2:$D$28,3,FALSE)</f>
        <v>564.70056497175096</v>
      </c>
      <c r="E795" s="3" t="str">
        <f>VLOOKUP(C795,t_label_text!$B$2:$C$28,2,FALSE)</f>
        <v>6: Education</v>
      </c>
      <c r="F795">
        <v>0.84</v>
      </c>
      <c r="G795">
        <v>0.91100000000000003</v>
      </c>
      <c r="H795">
        <v>0.874</v>
      </c>
      <c r="I795">
        <v>912</v>
      </c>
      <c r="J795">
        <v>0.878</v>
      </c>
      <c r="K795">
        <v>0.90800000000000003</v>
      </c>
      <c r="L795">
        <v>0.89300000000000002</v>
      </c>
      <c r="M795" s="3">
        <f t="shared" si="64"/>
        <v>-3.8000000000000034E-2</v>
      </c>
      <c r="N795" s="3">
        <f t="shared" si="64"/>
        <v>3.0000000000000027E-3</v>
      </c>
      <c r="O795" s="3">
        <f t="shared" si="64"/>
        <v>-1.9000000000000017E-2</v>
      </c>
      <c r="P795" s="6">
        <v>0.77</v>
      </c>
      <c r="Q795" s="6">
        <v>0.76500000000000001</v>
      </c>
      <c r="R795" s="6">
        <v>0.76700000000000002</v>
      </c>
      <c r="S795" s="6">
        <v>0.83599999999999997</v>
      </c>
      <c r="T795" s="6">
        <v>0.83699999999999997</v>
      </c>
      <c r="U795" s="6">
        <v>0.83599999999999997</v>
      </c>
      <c r="V795" s="6">
        <v>0.83699999999999997</v>
      </c>
      <c r="W795">
        <f t="shared" si="63"/>
        <v>-1.0000000000000009E-3</v>
      </c>
      <c r="X795" s="6" t="s">
        <v>90</v>
      </c>
      <c r="Y795" s="6" t="str">
        <f t="shared" si="65"/>
        <v>0.25</v>
      </c>
      <c r="Z795" t="str">
        <f t="shared" si="66"/>
        <v>syn</v>
      </c>
      <c r="AA795" t="s">
        <v>56</v>
      </c>
    </row>
    <row r="796" spans="1:27" x14ac:dyDescent="0.3">
      <c r="A796" s="6">
        <v>11</v>
      </c>
      <c r="B796" s="3" t="s">
        <v>11</v>
      </c>
      <c r="C796">
        <v>7</v>
      </c>
      <c r="D796" s="10">
        <f>VLOOKUP(C796,t_label_text!$B$2:$D$28,3,FALSE)</f>
        <v>565.923076923076</v>
      </c>
      <c r="E796" s="3" t="str">
        <f>VLOOKUP(C796,t_label_text!$B$2:$C$28,2,FALSE)</f>
        <v>7: Environment</v>
      </c>
      <c r="F796">
        <v>0.77500000000000002</v>
      </c>
      <c r="G796">
        <v>0.75700000000000001</v>
      </c>
      <c r="H796">
        <v>0.76600000000000001</v>
      </c>
      <c r="I796">
        <v>354</v>
      </c>
      <c r="J796">
        <v>0.75</v>
      </c>
      <c r="K796">
        <v>0.746</v>
      </c>
      <c r="L796">
        <v>0.748</v>
      </c>
      <c r="M796" s="3">
        <f t="shared" si="64"/>
        <v>2.5000000000000022E-2</v>
      </c>
      <c r="N796" s="3">
        <f t="shared" si="64"/>
        <v>1.100000000000001E-2</v>
      </c>
      <c r="O796" s="3">
        <f t="shared" si="64"/>
        <v>1.8000000000000016E-2</v>
      </c>
      <c r="P796" s="6">
        <v>0.77</v>
      </c>
      <c r="Q796" s="6">
        <v>0.76500000000000001</v>
      </c>
      <c r="R796" s="6">
        <v>0.76700000000000002</v>
      </c>
      <c r="S796" s="6">
        <v>0.83599999999999997</v>
      </c>
      <c r="T796" s="6">
        <v>0.83699999999999997</v>
      </c>
      <c r="U796" s="6">
        <v>0.83599999999999997</v>
      </c>
      <c r="V796" s="6">
        <v>0.83699999999999997</v>
      </c>
      <c r="W796">
        <f t="shared" si="63"/>
        <v>-1.0000000000000009E-3</v>
      </c>
      <c r="X796" s="6" t="s">
        <v>90</v>
      </c>
      <c r="Y796" s="6" t="str">
        <f t="shared" si="65"/>
        <v>0.25</v>
      </c>
      <c r="Z796" t="str">
        <f t="shared" si="66"/>
        <v>syn</v>
      </c>
      <c r="AA796" t="s">
        <v>56</v>
      </c>
    </row>
    <row r="797" spans="1:27" x14ac:dyDescent="0.3">
      <c r="A797" s="6">
        <v>11</v>
      </c>
      <c r="B797" s="3" t="s">
        <v>11</v>
      </c>
      <c r="C797">
        <v>8</v>
      </c>
      <c r="D797" s="10">
        <f>VLOOKUP(C797,t_label_text!$B$2:$D$28,3,FALSE)</f>
        <v>543.63973063973003</v>
      </c>
      <c r="E797" s="3" t="str">
        <f>VLOOKUP(C797,t_label_text!$B$2:$C$28,2,FALSE)</f>
        <v>8: Energy</v>
      </c>
      <c r="F797">
        <v>0.874</v>
      </c>
      <c r="G797">
        <v>0.88300000000000001</v>
      </c>
      <c r="H797">
        <v>0.879</v>
      </c>
      <c r="I797">
        <v>299</v>
      </c>
      <c r="J797">
        <v>0.85199999999999998</v>
      </c>
      <c r="K797">
        <v>0.84599999999999997</v>
      </c>
      <c r="L797">
        <v>0.84899999999999998</v>
      </c>
      <c r="M797" s="3">
        <f t="shared" si="64"/>
        <v>2.200000000000002E-2</v>
      </c>
      <c r="N797" s="3">
        <f t="shared" si="64"/>
        <v>3.7000000000000033E-2</v>
      </c>
      <c r="O797" s="3">
        <f t="shared" si="64"/>
        <v>3.0000000000000027E-2</v>
      </c>
      <c r="P797" s="6">
        <v>0.77</v>
      </c>
      <c r="Q797" s="6">
        <v>0.76500000000000001</v>
      </c>
      <c r="R797" s="6">
        <v>0.76700000000000002</v>
      </c>
      <c r="S797" s="6">
        <v>0.83599999999999997</v>
      </c>
      <c r="T797" s="6">
        <v>0.83699999999999997</v>
      </c>
      <c r="U797" s="6">
        <v>0.83599999999999997</v>
      </c>
      <c r="V797" s="6">
        <v>0.83699999999999997</v>
      </c>
      <c r="W797">
        <f t="shared" si="63"/>
        <v>-1.0000000000000009E-3</v>
      </c>
      <c r="X797" s="6" t="s">
        <v>90</v>
      </c>
      <c r="Y797" s="6" t="str">
        <f t="shared" si="65"/>
        <v>0.25</v>
      </c>
      <c r="Z797" t="str">
        <f t="shared" si="66"/>
        <v>syn</v>
      </c>
      <c r="AA797" t="s">
        <v>56</v>
      </c>
    </row>
    <row r="798" spans="1:27" x14ac:dyDescent="0.3">
      <c r="A798" s="6">
        <v>11</v>
      </c>
      <c r="B798" s="3" t="s">
        <v>11</v>
      </c>
      <c r="C798">
        <v>10</v>
      </c>
      <c r="D798" s="10">
        <f>VLOOKUP(C798,t_label_text!$B$2:$D$28,3,FALSE)</f>
        <v>575.12643678160896</v>
      </c>
      <c r="E798" s="3" t="str">
        <f>VLOOKUP(C798,t_label_text!$B$2:$C$28,2,FALSE)</f>
        <v>10: Transportation</v>
      </c>
      <c r="F798">
        <v>0.78700000000000003</v>
      </c>
      <c r="G798">
        <v>0.77600000000000002</v>
      </c>
      <c r="H798">
        <v>0.78100000000000003</v>
      </c>
      <c r="I798">
        <v>594</v>
      </c>
      <c r="J798">
        <v>0.752</v>
      </c>
      <c r="K798">
        <v>0.80500000000000005</v>
      </c>
      <c r="L798">
        <v>0.77700000000000002</v>
      </c>
      <c r="M798" s="3">
        <f t="shared" si="64"/>
        <v>3.5000000000000031E-2</v>
      </c>
      <c r="N798" s="3">
        <f t="shared" si="64"/>
        <v>-2.9000000000000026E-2</v>
      </c>
      <c r="O798" s="3">
        <f t="shared" si="64"/>
        <v>4.0000000000000036E-3</v>
      </c>
      <c r="P798" s="6">
        <v>0.77</v>
      </c>
      <c r="Q798" s="6">
        <v>0.76500000000000001</v>
      </c>
      <c r="R798" s="6">
        <v>0.76700000000000002</v>
      </c>
      <c r="S798" s="6">
        <v>0.83599999999999997</v>
      </c>
      <c r="T798" s="6">
        <v>0.83699999999999997</v>
      </c>
      <c r="U798" s="6">
        <v>0.83599999999999997</v>
      </c>
      <c r="V798" s="6">
        <v>0.83699999999999997</v>
      </c>
      <c r="W798">
        <f t="shared" si="63"/>
        <v>-1.0000000000000009E-3</v>
      </c>
      <c r="X798" s="6" t="s">
        <v>90</v>
      </c>
      <c r="Y798" s="6" t="str">
        <f t="shared" si="65"/>
        <v>0.25</v>
      </c>
      <c r="Z798" t="str">
        <f t="shared" si="66"/>
        <v>syn</v>
      </c>
      <c r="AA798" t="s">
        <v>56</v>
      </c>
    </row>
    <row r="799" spans="1:27" x14ac:dyDescent="0.3">
      <c r="A799" s="6">
        <v>11</v>
      </c>
      <c r="B799" s="3" t="s">
        <v>11</v>
      </c>
      <c r="C799">
        <v>12</v>
      </c>
      <c r="D799" s="10">
        <f>VLOOKUP(C799,t_label_text!$B$2:$D$28,3,FALSE)</f>
        <v>558.20512820512795</v>
      </c>
      <c r="E799" s="3" t="str">
        <f>VLOOKUP(C799,t_label_text!$B$2:$C$28,2,FALSE)</f>
        <v>12: Law, Crime, and Family Issues</v>
      </c>
      <c r="F799">
        <v>0.80700000000000005</v>
      </c>
      <c r="G799">
        <v>0.81899999999999995</v>
      </c>
      <c r="H799">
        <v>0.81299999999999994</v>
      </c>
      <c r="I799">
        <v>2088</v>
      </c>
      <c r="J799">
        <v>0.80500000000000005</v>
      </c>
      <c r="K799">
        <v>0.82199999999999995</v>
      </c>
      <c r="L799">
        <v>0.81399999999999995</v>
      </c>
      <c r="M799" s="3">
        <f t="shared" si="64"/>
        <v>2.0000000000000018E-3</v>
      </c>
      <c r="N799" s="3">
        <f t="shared" si="64"/>
        <v>-3.0000000000000027E-3</v>
      </c>
      <c r="O799" s="3">
        <f t="shared" si="64"/>
        <v>-1.0000000000000009E-3</v>
      </c>
      <c r="P799" s="6">
        <v>0.77</v>
      </c>
      <c r="Q799" s="6">
        <v>0.76500000000000001</v>
      </c>
      <c r="R799" s="6">
        <v>0.76700000000000002</v>
      </c>
      <c r="S799" s="6">
        <v>0.83599999999999997</v>
      </c>
      <c r="T799" s="6">
        <v>0.83699999999999997</v>
      </c>
      <c r="U799" s="6">
        <v>0.83599999999999997</v>
      </c>
      <c r="V799" s="6">
        <v>0.83699999999999997</v>
      </c>
      <c r="W799">
        <f t="shared" si="63"/>
        <v>-1.0000000000000009E-3</v>
      </c>
      <c r="X799" s="6" t="s">
        <v>90</v>
      </c>
      <c r="Y799" s="6" t="str">
        <f t="shared" si="65"/>
        <v>0.25</v>
      </c>
      <c r="Z799" t="str">
        <f t="shared" si="66"/>
        <v>syn</v>
      </c>
      <c r="AA799" t="s">
        <v>56</v>
      </c>
    </row>
    <row r="800" spans="1:27" x14ac:dyDescent="0.3">
      <c r="A800" s="6">
        <v>11</v>
      </c>
      <c r="B800" s="3" t="s">
        <v>11</v>
      </c>
      <c r="C800">
        <v>13</v>
      </c>
      <c r="D800" s="10">
        <f>VLOOKUP(C800,t_label_text!$B$2:$D$28,3,FALSE)</f>
        <v>595.585365853658</v>
      </c>
      <c r="E800" s="3" t="str">
        <f>VLOOKUP(C800,t_label_text!$B$2:$C$28,2,FALSE)</f>
        <v>13: Social Welfare</v>
      </c>
      <c r="F800">
        <v>0.77900000000000003</v>
      </c>
      <c r="G800">
        <v>0.747</v>
      </c>
      <c r="H800">
        <v>0.76300000000000001</v>
      </c>
      <c r="I800">
        <v>273</v>
      </c>
      <c r="J800">
        <v>0.753</v>
      </c>
      <c r="K800">
        <v>0.72499999999999998</v>
      </c>
      <c r="L800">
        <v>0.73899999999999999</v>
      </c>
      <c r="M800" s="3">
        <f t="shared" si="64"/>
        <v>2.6000000000000023E-2</v>
      </c>
      <c r="N800" s="3">
        <f t="shared" si="64"/>
        <v>2.200000000000002E-2</v>
      </c>
      <c r="O800" s="3">
        <f t="shared" si="64"/>
        <v>2.4000000000000021E-2</v>
      </c>
      <c r="P800" s="6">
        <v>0.77</v>
      </c>
      <c r="Q800" s="6">
        <v>0.76500000000000001</v>
      </c>
      <c r="R800" s="6">
        <v>0.76700000000000002</v>
      </c>
      <c r="S800" s="6">
        <v>0.83599999999999997</v>
      </c>
      <c r="T800" s="6">
        <v>0.83699999999999997</v>
      </c>
      <c r="U800" s="6">
        <v>0.83599999999999997</v>
      </c>
      <c r="V800" s="6">
        <v>0.83699999999999997</v>
      </c>
      <c r="W800">
        <f t="shared" si="63"/>
        <v>-1.0000000000000009E-3</v>
      </c>
      <c r="X800" s="6" t="s">
        <v>90</v>
      </c>
      <c r="Y800" s="6" t="str">
        <f t="shared" si="65"/>
        <v>0.25</v>
      </c>
      <c r="Z800" t="str">
        <f t="shared" si="66"/>
        <v>syn</v>
      </c>
      <c r="AA800" t="s">
        <v>56</v>
      </c>
    </row>
    <row r="801" spans="1:27" x14ac:dyDescent="0.3">
      <c r="A801" s="6">
        <v>11</v>
      </c>
      <c r="B801" s="3" t="s">
        <v>11</v>
      </c>
      <c r="C801">
        <v>14</v>
      </c>
      <c r="D801" s="10">
        <f>VLOOKUP(C801,t_label_text!$B$2:$D$28,3,FALSE)</f>
        <v>551.40672538030401</v>
      </c>
      <c r="E801" s="3" t="str">
        <f>VLOOKUP(C801,t_label_text!$B$2:$C$28,2,FALSE)</f>
        <v>14: Community Development and Housing Issues</v>
      </c>
      <c r="F801">
        <v>0.64300000000000002</v>
      </c>
      <c r="G801">
        <v>0.64600000000000002</v>
      </c>
      <c r="H801">
        <v>0.64500000000000002</v>
      </c>
      <c r="I801">
        <v>410</v>
      </c>
      <c r="J801">
        <v>0.66100000000000003</v>
      </c>
      <c r="K801">
        <v>0.622</v>
      </c>
      <c r="L801">
        <v>0.64100000000000001</v>
      </c>
      <c r="M801" s="3">
        <f t="shared" si="64"/>
        <v>-1.8000000000000016E-2</v>
      </c>
      <c r="N801" s="3">
        <f t="shared" si="64"/>
        <v>2.4000000000000021E-2</v>
      </c>
      <c r="O801" s="3">
        <f t="shared" si="64"/>
        <v>4.0000000000000036E-3</v>
      </c>
      <c r="P801" s="6">
        <v>0.77</v>
      </c>
      <c r="Q801" s="6">
        <v>0.76500000000000001</v>
      </c>
      <c r="R801" s="6">
        <v>0.76700000000000002</v>
      </c>
      <c r="S801" s="6">
        <v>0.83599999999999997</v>
      </c>
      <c r="T801" s="6">
        <v>0.83699999999999997</v>
      </c>
      <c r="U801" s="6">
        <v>0.83599999999999997</v>
      </c>
      <c r="V801" s="6">
        <v>0.83699999999999997</v>
      </c>
      <c r="W801">
        <f t="shared" si="63"/>
        <v>-1.0000000000000009E-3</v>
      </c>
      <c r="X801" s="6" t="s">
        <v>90</v>
      </c>
      <c r="Y801" s="6" t="str">
        <f t="shared" si="65"/>
        <v>0.25</v>
      </c>
      <c r="Z801" t="str">
        <f t="shared" si="66"/>
        <v>syn</v>
      </c>
      <c r="AA801" t="s">
        <v>56</v>
      </c>
    </row>
    <row r="802" spans="1:27" x14ac:dyDescent="0.3">
      <c r="A802" s="6">
        <v>11</v>
      </c>
      <c r="B802" s="3" t="s">
        <v>11</v>
      </c>
      <c r="C802">
        <v>15</v>
      </c>
      <c r="D802" s="10">
        <f>VLOOKUP(C802,t_label_text!$B$2:$D$28,3,FALSE)</f>
        <v>557.69926322839899</v>
      </c>
      <c r="E802" s="3" t="str">
        <f>VLOOKUP(C802,t_label_text!$B$2:$C$28,2,FALSE)</f>
        <v>15: Banking, Finance, and Domestic Commerce</v>
      </c>
      <c r="F802">
        <v>0.72199999999999998</v>
      </c>
      <c r="G802">
        <v>0.71199999999999997</v>
      </c>
      <c r="H802">
        <v>0.71699999999999997</v>
      </c>
      <c r="I802">
        <v>1249</v>
      </c>
      <c r="J802">
        <v>0.77500000000000002</v>
      </c>
      <c r="K802">
        <v>0.71</v>
      </c>
      <c r="L802">
        <v>0.74099999999999999</v>
      </c>
      <c r="M802" s="3">
        <f t="shared" si="64"/>
        <v>-5.3000000000000047E-2</v>
      </c>
      <c r="N802" s="3">
        <f t="shared" si="64"/>
        <v>2.0000000000000018E-3</v>
      </c>
      <c r="O802" s="3">
        <f t="shared" si="64"/>
        <v>-2.4000000000000021E-2</v>
      </c>
      <c r="P802" s="6">
        <v>0.77</v>
      </c>
      <c r="Q802" s="6">
        <v>0.76500000000000001</v>
      </c>
      <c r="R802" s="6">
        <v>0.76700000000000002</v>
      </c>
      <c r="S802" s="6">
        <v>0.83599999999999997</v>
      </c>
      <c r="T802" s="6">
        <v>0.83699999999999997</v>
      </c>
      <c r="U802" s="6">
        <v>0.83599999999999997</v>
      </c>
      <c r="V802" s="6">
        <v>0.83699999999999997</v>
      </c>
      <c r="W802">
        <f t="shared" si="63"/>
        <v>-1.0000000000000009E-3</v>
      </c>
      <c r="X802" s="6" t="s">
        <v>90</v>
      </c>
      <c r="Y802" s="6" t="str">
        <f t="shared" si="65"/>
        <v>0.25</v>
      </c>
      <c r="Z802" t="str">
        <f t="shared" si="66"/>
        <v>syn</v>
      </c>
      <c r="AA802" t="s">
        <v>56</v>
      </c>
    </row>
    <row r="803" spans="1:27" x14ac:dyDescent="0.3">
      <c r="A803" s="6">
        <v>11</v>
      </c>
      <c r="B803" s="3" t="s">
        <v>11</v>
      </c>
      <c r="C803">
        <v>16</v>
      </c>
      <c r="D803" s="10">
        <f>VLOOKUP(C803,t_label_text!$B$2:$D$28,3,FALSE)</f>
        <v>522.44089012517304</v>
      </c>
      <c r="E803" s="3" t="str">
        <f>VLOOKUP(C803,t_label_text!$B$2:$C$28,2,FALSE)</f>
        <v>16: Defense</v>
      </c>
      <c r="F803">
        <v>0.84499999999999997</v>
      </c>
      <c r="G803">
        <v>0.87</v>
      </c>
      <c r="H803">
        <v>0.85699999999999998</v>
      </c>
      <c r="I803">
        <v>4479</v>
      </c>
      <c r="J803">
        <v>0.83199999999999996</v>
      </c>
      <c r="K803">
        <v>0.88100000000000001</v>
      </c>
      <c r="L803">
        <v>0.85599999999999998</v>
      </c>
      <c r="M803" s="3">
        <f t="shared" si="64"/>
        <v>1.3000000000000012E-2</v>
      </c>
      <c r="N803" s="3">
        <f t="shared" si="64"/>
        <v>-1.100000000000001E-2</v>
      </c>
      <c r="O803" s="3">
        <f t="shared" si="64"/>
        <v>1.0000000000000009E-3</v>
      </c>
      <c r="P803" s="6">
        <v>0.77</v>
      </c>
      <c r="Q803" s="6">
        <v>0.76500000000000001</v>
      </c>
      <c r="R803" s="6">
        <v>0.76700000000000002</v>
      </c>
      <c r="S803" s="6">
        <v>0.83599999999999997</v>
      </c>
      <c r="T803" s="6">
        <v>0.83699999999999997</v>
      </c>
      <c r="U803" s="6">
        <v>0.83599999999999997</v>
      </c>
      <c r="V803" s="6">
        <v>0.83699999999999997</v>
      </c>
      <c r="W803">
        <f t="shared" si="63"/>
        <v>-1.0000000000000009E-3</v>
      </c>
      <c r="X803" s="6" t="s">
        <v>90</v>
      </c>
      <c r="Y803" s="6" t="str">
        <f t="shared" si="65"/>
        <v>0.25</v>
      </c>
      <c r="Z803" t="str">
        <f t="shared" si="66"/>
        <v>syn</v>
      </c>
      <c r="AA803" t="s">
        <v>56</v>
      </c>
    </row>
    <row r="804" spans="1:27" x14ac:dyDescent="0.3">
      <c r="A804" s="6">
        <v>11</v>
      </c>
      <c r="B804" s="3" t="s">
        <v>11</v>
      </c>
      <c r="C804">
        <v>17</v>
      </c>
      <c r="D804" s="10">
        <f>VLOOKUP(C804,t_label_text!$B$2:$D$28,3,FALSE)</f>
        <v>560.02755905511799</v>
      </c>
      <c r="E804" s="3" t="str">
        <f>VLOOKUP(C804,t_label_text!$B$2:$C$28,2,FALSE)</f>
        <v>17: Space, Science, Technology and Communications</v>
      </c>
      <c r="F804">
        <v>0.745</v>
      </c>
      <c r="G804">
        <v>0.747</v>
      </c>
      <c r="H804">
        <v>0.746</v>
      </c>
      <c r="I804">
        <v>719</v>
      </c>
      <c r="J804">
        <v>0.78</v>
      </c>
      <c r="K804">
        <v>0.74</v>
      </c>
      <c r="L804">
        <v>0.75900000000000001</v>
      </c>
      <c r="M804" s="3">
        <f t="shared" si="64"/>
        <v>-3.5000000000000031E-2</v>
      </c>
      <c r="N804" s="3">
        <f t="shared" si="64"/>
        <v>7.0000000000000062E-3</v>
      </c>
      <c r="O804" s="3">
        <f t="shared" si="64"/>
        <v>-1.3000000000000012E-2</v>
      </c>
      <c r="P804" s="6">
        <v>0.77</v>
      </c>
      <c r="Q804" s="6">
        <v>0.76500000000000001</v>
      </c>
      <c r="R804" s="6">
        <v>0.76700000000000002</v>
      </c>
      <c r="S804" s="6">
        <v>0.83599999999999997</v>
      </c>
      <c r="T804" s="6">
        <v>0.83699999999999997</v>
      </c>
      <c r="U804" s="6">
        <v>0.83599999999999997</v>
      </c>
      <c r="V804" s="6">
        <v>0.83699999999999997</v>
      </c>
      <c r="W804">
        <f t="shared" si="63"/>
        <v>-1.0000000000000009E-3</v>
      </c>
      <c r="X804" s="6" t="s">
        <v>90</v>
      </c>
      <c r="Y804" s="6" t="str">
        <f t="shared" si="65"/>
        <v>0.25</v>
      </c>
      <c r="Z804" t="str">
        <f t="shared" si="66"/>
        <v>syn</v>
      </c>
      <c r="AA804" t="s">
        <v>56</v>
      </c>
    </row>
    <row r="805" spans="1:27" x14ac:dyDescent="0.3">
      <c r="A805" s="6">
        <v>11</v>
      </c>
      <c r="B805" s="3" t="s">
        <v>11</v>
      </c>
      <c r="C805">
        <v>18</v>
      </c>
      <c r="D805" s="10">
        <f>VLOOKUP(C805,t_label_text!$B$2:$D$28,3,FALSE)</f>
        <v>545.21214982688002</v>
      </c>
      <c r="E805" s="3" t="str">
        <f>VLOOKUP(C805,t_label_text!$B$2:$C$28,2,FALSE)</f>
        <v>18: Foreign Trade</v>
      </c>
      <c r="F805">
        <v>0.67</v>
      </c>
      <c r="G805">
        <v>0.68899999999999995</v>
      </c>
      <c r="H805">
        <v>0.68</v>
      </c>
      <c r="I805">
        <v>254</v>
      </c>
      <c r="J805">
        <v>0.64700000000000002</v>
      </c>
      <c r="K805">
        <v>0.67700000000000005</v>
      </c>
      <c r="L805">
        <v>0.66200000000000003</v>
      </c>
      <c r="M805" s="3">
        <f t="shared" si="64"/>
        <v>2.300000000000002E-2</v>
      </c>
      <c r="N805" s="3">
        <f t="shared" si="64"/>
        <v>1.19999999999999E-2</v>
      </c>
      <c r="O805" s="3">
        <f t="shared" si="64"/>
        <v>1.8000000000000016E-2</v>
      </c>
      <c r="P805" s="6">
        <v>0.77</v>
      </c>
      <c r="Q805" s="6">
        <v>0.76500000000000001</v>
      </c>
      <c r="R805" s="6">
        <v>0.76700000000000002</v>
      </c>
      <c r="S805" s="6">
        <v>0.83599999999999997</v>
      </c>
      <c r="T805" s="6">
        <v>0.83699999999999997</v>
      </c>
      <c r="U805" s="6">
        <v>0.83599999999999997</v>
      </c>
      <c r="V805" s="6">
        <v>0.83699999999999997</v>
      </c>
      <c r="W805">
        <f t="shared" si="63"/>
        <v>-1.0000000000000009E-3</v>
      </c>
      <c r="X805" s="6" t="s">
        <v>90</v>
      </c>
      <c r="Y805" s="6" t="str">
        <f t="shared" si="65"/>
        <v>0.25</v>
      </c>
      <c r="Z805" t="str">
        <f t="shared" si="66"/>
        <v>syn</v>
      </c>
      <c r="AA805" t="s">
        <v>56</v>
      </c>
    </row>
    <row r="806" spans="1:27" x14ac:dyDescent="0.3">
      <c r="A806" s="6">
        <v>11</v>
      </c>
      <c r="B806" s="3" t="s">
        <v>11</v>
      </c>
      <c r="C806">
        <v>19</v>
      </c>
      <c r="D806" s="10">
        <f>VLOOKUP(C806,t_label_text!$B$2:$D$28,3,FALSE)</f>
        <v>545.29257200606298</v>
      </c>
      <c r="E806" s="3" t="str">
        <f>VLOOKUP(C806,t_label_text!$B$2:$C$28,2,FALSE)</f>
        <v>19: International Affairs and Foreign Aid</v>
      </c>
      <c r="F806">
        <v>0.89600000000000002</v>
      </c>
      <c r="G806">
        <v>0.88300000000000001</v>
      </c>
      <c r="H806">
        <v>0.88900000000000001</v>
      </c>
      <c r="I806">
        <v>6354</v>
      </c>
      <c r="J806">
        <v>0.90400000000000003</v>
      </c>
      <c r="K806">
        <v>0.875</v>
      </c>
      <c r="L806">
        <v>0.88900000000000001</v>
      </c>
      <c r="M806" s="3">
        <f t="shared" si="64"/>
        <v>-8.0000000000000071E-3</v>
      </c>
      <c r="N806" s="3">
        <f t="shared" si="64"/>
        <v>8.0000000000000071E-3</v>
      </c>
      <c r="O806" s="3">
        <f t="shared" si="64"/>
        <v>0</v>
      </c>
      <c r="P806" s="6">
        <v>0.77</v>
      </c>
      <c r="Q806" s="6">
        <v>0.76500000000000001</v>
      </c>
      <c r="R806" s="6">
        <v>0.76700000000000002</v>
      </c>
      <c r="S806" s="6">
        <v>0.83599999999999997</v>
      </c>
      <c r="T806" s="6">
        <v>0.83699999999999997</v>
      </c>
      <c r="U806" s="6">
        <v>0.83599999999999997</v>
      </c>
      <c r="V806" s="6">
        <v>0.83699999999999997</v>
      </c>
      <c r="W806">
        <f t="shared" si="63"/>
        <v>-1.0000000000000009E-3</v>
      </c>
      <c r="X806" s="6" t="s">
        <v>90</v>
      </c>
      <c r="Y806" s="6" t="str">
        <f t="shared" si="65"/>
        <v>0.25</v>
      </c>
      <c r="Z806" t="str">
        <f t="shared" si="66"/>
        <v>syn</v>
      </c>
      <c r="AA806" t="s">
        <v>56</v>
      </c>
    </row>
    <row r="807" spans="1:27" x14ac:dyDescent="0.3">
      <c r="A807" s="6">
        <v>11</v>
      </c>
      <c r="B807" s="3" t="s">
        <v>11</v>
      </c>
      <c r="C807">
        <v>20</v>
      </c>
      <c r="D807" s="10">
        <f>VLOOKUP(C807,t_label_text!$B$2:$D$28,3,FALSE)</f>
        <v>509.30111524163499</v>
      </c>
      <c r="E807" s="3" t="str">
        <f>VLOOKUP(C807,t_label_text!$B$2:$C$28,2,FALSE)</f>
        <v>20: Government Operations</v>
      </c>
      <c r="F807">
        <v>0.91500000000000004</v>
      </c>
      <c r="G807">
        <v>0.90400000000000003</v>
      </c>
      <c r="H807">
        <v>0.91</v>
      </c>
      <c r="I807">
        <v>3958</v>
      </c>
      <c r="J807">
        <v>0.91500000000000004</v>
      </c>
      <c r="K807">
        <v>0.90100000000000002</v>
      </c>
      <c r="L807">
        <v>0.90800000000000003</v>
      </c>
      <c r="M807" s="3">
        <f t="shared" si="64"/>
        <v>0</v>
      </c>
      <c r="N807" s="3">
        <f t="shared" si="64"/>
        <v>3.0000000000000027E-3</v>
      </c>
      <c r="O807" s="3">
        <f t="shared" si="64"/>
        <v>2.0000000000000018E-3</v>
      </c>
      <c r="P807" s="6">
        <v>0.77</v>
      </c>
      <c r="Q807" s="6">
        <v>0.76500000000000001</v>
      </c>
      <c r="R807" s="6">
        <v>0.76700000000000002</v>
      </c>
      <c r="S807" s="6">
        <v>0.83599999999999997</v>
      </c>
      <c r="T807" s="6">
        <v>0.83699999999999997</v>
      </c>
      <c r="U807" s="6">
        <v>0.83599999999999997</v>
      </c>
      <c r="V807" s="6">
        <v>0.83699999999999997</v>
      </c>
      <c r="W807">
        <f t="shared" si="63"/>
        <v>-1.0000000000000009E-3</v>
      </c>
      <c r="X807" s="6" t="s">
        <v>90</v>
      </c>
      <c r="Y807" s="6" t="str">
        <f t="shared" si="65"/>
        <v>0.25</v>
      </c>
      <c r="Z807" t="str">
        <f t="shared" si="66"/>
        <v>syn</v>
      </c>
      <c r="AA807" t="s">
        <v>56</v>
      </c>
    </row>
    <row r="808" spans="1:27" x14ac:dyDescent="0.3">
      <c r="A808" s="6">
        <v>11</v>
      </c>
      <c r="B808" s="3" t="s">
        <v>11</v>
      </c>
      <c r="C808">
        <v>21</v>
      </c>
      <c r="D808" s="10">
        <f>VLOOKUP(C808,t_label_text!$B$2:$D$28,3,FALSE)</f>
        <v>567.30909090908995</v>
      </c>
      <c r="E808" s="3" t="str">
        <f>VLOOKUP(C808,t_label_text!$B$2:$C$28,2,FALSE)</f>
        <v>21: Public Lands and Water Management</v>
      </c>
      <c r="F808">
        <v>0.55200000000000005</v>
      </c>
      <c r="G808">
        <v>0.63200000000000001</v>
      </c>
      <c r="H808">
        <v>0.58899999999999997</v>
      </c>
      <c r="I808">
        <v>269</v>
      </c>
      <c r="J808">
        <v>0.54200000000000004</v>
      </c>
      <c r="K808">
        <v>0.60199999999999998</v>
      </c>
      <c r="L808">
        <v>0.56999999999999995</v>
      </c>
      <c r="M808" s="3">
        <f t="shared" si="64"/>
        <v>1.0000000000000009E-2</v>
      </c>
      <c r="N808" s="3">
        <f t="shared" si="64"/>
        <v>3.0000000000000027E-2</v>
      </c>
      <c r="O808" s="3">
        <f t="shared" si="64"/>
        <v>1.9000000000000017E-2</v>
      </c>
      <c r="P808" s="6">
        <v>0.77</v>
      </c>
      <c r="Q808" s="6">
        <v>0.76500000000000001</v>
      </c>
      <c r="R808" s="6">
        <v>0.76700000000000002</v>
      </c>
      <c r="S808" s="6">
        <v>0.83599999999999997</v>
      </c>
      <c r="T808" s="6">
        <v>0.83699999999999997</v>
      </c>
      <c r="U808" s="6">
        <v>0.83599999999999997</v>
      </c>
      <c r="V808" s="6">
        <v>0.83699999999999997</v>
      </c>
      <c r="W808">
        <f t="shared" si="63"/>
        <v>-1.0000000000000009E-3</v>
      </c>
      <c r="X808" s="6" t="s">
        <v>90</v>
      </c>
      <c r="Y808" s="6" t="str">
        <f t="shared" si="65"/>
        <v>0.25</v>
      </c>
      <c r="Z808" t="str">
        <f t="shared" si="66"/>
        <v>syn</v>
      </c>
      <c r="AA808" t="s">
        <v>56</v>
      </c>
    </row>
    <row r="809" spans="1:27" x14ac:dyDescent="0.3">
      <c r="A809" s="6">
        <v>11</v>
      </c>
      <c r="B809" s="3" t="s">
        <v>11</v>
      </c>
      <c r="C809">
        <v>24</v>
      </c>
      <c r="D809" s="10">
        <f>VLOOKUP(C809,t_label_text!$B$2:$D$28,3,FALSE)</f>
        <v>394.93019197207599</v>
      </c>
      <c r="E809" s="3" t="str">
        <f>VLOOKUP(C809,t_label_text!$B$2:$C$28,2,FALSE)</f>
        <v>24: State and Local Government Administration</v>
      </c>
      <c r="F809">
        <v>0.83399999999999996</v>
      </c>
      <c r="G809">
        <v>0.86299999999999999</v>
      </c>
      <c r="H809">
        <v>0.84799999999999998</v>
      </c>
      <c r="I809">
        <v>715</v>
      </c>
      <c r="J809">
        <v>0.83099999999999996</v>
      </c>
      <c r="K809">
        <v>0.83599999999999997</v>
      </c>
      <c r="L809">
        <v>0.83299999999999996</v>
      </c>
      <c r="M809" s="3">
        <f t="shared" si="64"/>
        <v>3.0000000000000027E-3</v>
      </c>
      <c r="N809" s="3">
        <f t="shared" si="64"/>
        <v>2.7000000000000024E-2</v>
      </c>
      <c r="O809" s="3">
        <f t="shared" si="64"/>
        <v>1.5000000000000013E-2</v>
      </c>
      <c r="P809" s="6">
        <v>0.77</v>
      </c>
      <c r="Q809" s="6">
        <v>0.76500000000000001</v>
      </c>
      <c r="R809" s="6">
        <v>0.76700000000000002</v>
      </c>
      <c r="S809" s="6">
        <v>0.83599999999999997</v>
      </c>
      <c r="T809" s="6">
        <v>0.83699999999999997</v>
      </c>
      <c r="U809" s="6">
        <v>0.83599999999999997</v>
      </c>
      <c r="V809" s="6">
        <v>0.83699999999999997</v>
      </c>
      <c r="W809">
        <f t="shared" si="63"/>
        <v>-1.0000000000000009E-3</v>
      </c>
      <c r="X809" s="6" t="s">
        <v>90</v>
      </c>
      <c r="Y809" s="6" t="str">
        <f t="shared" si="65"/>
        <v>0.25</v>
      </c>
      <c r="Z809" t="str">
        <f t="shared" si="66"/>
        <v>syn</v>
      </c>
      <c r="AA809" t="s">
        <v>56</v>
      </c>
    </row>
    <row r="810" spans="1:27" x14ac:dyDescent="0.3">
      <c r="A810" s="6">
        <v>11</v>
      </c>
      <c r="B810" s="3" t="s">
        <v>11</v>
      </c>
      <c r="C810">
        <v>26</v>
      </c>
      <c r="D810" s="10">
        <f>VLOOKUP(C810,t_label_text!$B$2:$D$28,3,FALSE)</f>
        <v>446.52713178294499</v>
      </c>
      <c r="E810" s="3" t="str">
        <f>VLOOKUP(C810,t_label_text!$B$2:$C$28,2,FALSE)</f>
        <v>26: Weather and Natural Disasters</v>
      </c>
      <c r="F810">
        <v>0.82799999999999996</v>
      </c>
      <c r="G810">
        <v>0.84799999999999998</v>
      </c>
      <c r="H810">
        <v>0.83799999999999997</v>
      </c>
      <c r="I810">
        <v>573</v>
      </c>
      <c r="J810">
        <v>0.84</v>
      </c>
      <c r="K810">
        <v>0.84299999999999997</v>
      </c>
      <c r="L810">
        <v>0.84099999999999997</v>
      </c>
      <c r="M810" s="3">
        <f t="shared" si="64"/>
        <v>-1.2000000000000011E-2</v>
      </c>
      <c r="N810" s="3">
        <f t="shared" si="64"/>
        <v>5.0000000000000044E-3</v>
      </c>
      <c r="O810" s="3">
        <f t="shared" si="64"/>
        <v>-3.0000000000000027E-3</v>
      </c>
      <c r="P810" s="6">
        <v>0.77</v>
      </c>
      <c r="Q810" s="6">
        <v>0.76500000000000001</v>
      </c>
      <c r="R810" s="6">
        <v>0.76700000000000002</v>
      </c>
      <c r="S810" s="6">
        <v>0.83599999999999997</v>
      </c>
      <c r="T810" s="6">
        <v>0.83699999999999997</v>
      </c>
      <c r="U810" s="6">
        <v>0.83599999999999997</v>
      </c>
      <c r="V810" s="6">
        <v>0.83699999999999997</v>
      </c>
      <c r="W810">
        <f t="shared" si="63"/>
        <v>-1.0000000000000009E-3</v>
      </c>
      <c r="X810" s="6" t="s">
        <v>90</v>
      </c>
      <c r="Y810" s="6" t="str">
        <f t="shared" si="65"/>
        <v>0.25</v>
      </c>
      <c r="Z810" t="str">
        <f t="shared" si="66"/>
        <v>syn</v>
      </c>
      <c r="AA810" t="s">
        <v>56</v>
      </c>
    </row>
    <row r="811" spans="1:27" x14ac:dyDescent="0.3">
      <c r="A811" s="6">
        <v>11</v>
      </c>
      <c r="B811" s="3" t="s">
        <v>11</v>
      </c>
      <c r="C811">
        <v>27</v>
      </c>
      <c r="D811" s="10">
        <f>VLOOKUP(C811,t_label_text!$B$2:$D$28,3,FALSE)</f>
        <v>438.84785435630602</v>
      </c>
      <c r="E811" s="3" t="str">
        <f>VLOOKUP(C811,t_label_text!$B$2:$C$28,2,FALSE)</f>
        <v>27: Fires</v>
      </c>
      <c r="F811">
        <v>0.69499999999999995</v>
      </c>
      <c r="G811">
        <v>0.63600000000000001</v>
      </c>
      <c r="H811">
        <v>0.66400000000000003</v>
      </c>
      <c r="I811">
        <v>129</v>
      </c>
      <c r="J811">
        <v>0.74399999999999999</v>
      </c>
      <c r="K811">
        <v>0.69799999999999995</v>
      </c>
      <c r="L811">
        <v>0.72</v>
      </c>
      <c r="M811" s="3">
        <f t="shared" si="64"/>
        <v>-4.9000000000000044E-2</v>
      </c>
      <c r="N811" s="3">
        <f t="shared" si="64"/>
        <v>-6.1999999999999944E-2</v>
      </c>
      <c r="O811" s="3">
        <f t="shared" si="64"/>
        <v>-5.5999999999999939E-2</v>
      </c>
      <c r="P811" s="6">
        <v>0.77</v>
      </c>
      <c r="Q811" s="6">
        <v>0.76500000000000001</v>
      </c>
      <c r="R811" s="6">
        <v>0.76700000000000002</v>
      </c>
      <c r="S811" s="6">
        <v>0.83599999999999997</v>
      </c>
      <c r="T811" s="6">
        <v>0.83699999999999997</v>
      </c>
      <c r="U811" s="6">
        <v>0.83599999999999997</v>
      </c>
      <c r="V811" s="6">
        <v>0.83699999999999997</v>
      </c>
      <c r="W811">
        <f t="shared" si="63"/>
        <v>-1.0000000000000009E-3</v>
      </c>
      <c r="X811" s="6" t="s">
        <v>90</v>
      </c>
      <c r="Y811" s="6" t="str">
        <f t="shared" si="65"/>
        <v>0.25</v>
      </c>
      <c r="Z811" t="str">
        <f t="shared" si="66"/>
        <v>syn</v>
      </c>
      <c r="AA811" t="s">
        <v>56</v>
      </c>
    </row>
    <row r="812" spans="1:27" x14ac:dyDescent="0.3">
      <c r="A812" s="6">
        <v>11</v>
      </c>
      <c r="B812" s="3" t="s">
        <v>11</v>
      </c>
      <c r="C812">
        <v>28</v>
      </c>
      <c r="D812" s="10">
        <f>VLOOKUP(C812,t_label_text!$B$2:$D$28,3,FALSE)</f>
        <v>344.85467399842798</v>
      </c>
      <c r="E812" s="3" t="str">
        <f>VLOOKUP(C812,t_label_text!$B$2:$C$28,2,FALSE)</f>
        <v>28: Arts and Entertainment</v>
      </c>
      <c r="F812">
        <v>0.71299999999999997</v>
      </c>
      <c r="G812">
        <v>0.71799999999999997</v>
      </c>
      <c r="H812">
        <v>0.71499999999999997</v>
      </c>
      <c r="I812">
        <v>769</v>
      </c>
      <c r="J812">
        <v>0.72499999999999998</v>
      </c>
      <c r="K812">
        <v>0.72399999999999998</v>
      </c>
      <c r="L812">
        <v>0.72499999999999998</v>
      </c>
      <c r="M812" s="3">
        <f t="shared" si="64"/>
        <v>-1.2000000000000011E-2</v>
      </c>
      <c r="N812" s="3">
        <f t="shared" si="64"/>
        <v>-6.0000000000000053E-3</v>
      </c>
      <c r="O812" s="3">
        <f t="shared" si="64"/>
        <v>-1.0000000000000009E-2</v>
      </c>
      <c r="P812" s="6">
        <v>0.77</v>
      </c>
      <c r="Q812" s="6">
        <v>0.76500000000000001</v>
      </c>
      <c r="R812" s="6">
        <v>0.76700000000000002</v>
      </c>
      <c r="S812" s="6">
        <v>0.83599999999999997</v>
      </c>
      <c r="T812" s="6">
        <v>0.83699999999999997</v>
      </c>
      <c r="U812" s="6">
        <v>0.83599999999999997</v>
      </c>
      <c r="V812" s="6">
        <v>0.83699999999999997</v>
      </c>
      <c r="W812">
        <f t="shared" si="63"/>
        <v>-1.0000000000000009E-3</v>
      </c>
      <c r="X812" s="6" t="s">
        <v>90</v>
      </c>
      <c r="Y812" s="6" t="str">
        <f t="shared" si="65"/>
        <v>0.25</v>
      </c>
      <c r="Z812" t="str">
        <f t="shared" si="66"/>
        <v>syn</v>
      </c>
      <c r="AA812" t="s">
        <v>56</v>
      </c>
    </row>
    <row r="813" spans="1:27" x14ac:dyDescent="0.3">
      <c r="A813" s="6">
        <v>11</v>
      </c>
      <c r="B813" s="3" t="s">
        <v>11</v>
      </c>
      <c r="C813">
        <v>29</v>
      </c>
      <c r="D813" s="10">
        <f>VLOOKUP(C813,t_label_text!$B$2:$D$28,3,FALSE)</f>
        <v>493.52985074626798</v>
      </c>
      <c r="E813" s="3" t="str">
        <f>VLOOKUP(C813,t_label_text!$B$2:$C$28,2,FALSE)</f>
        <v>29: Sports and Recreation</v>
      </c>
      <c r="F813">
        <v>0.92800000000000005</v>
      </c>
      <c r="G813">
        <v>0.91600000000000004</v>
      </c>
      <c r="H813">
        <v>0.92200000000000004</v>
      </c>
      <c r="I813">
        <v>1273</v>
      </c>
      <c r="J813">
        <v>0.92</v>
      </c>
      <c r="K813">
        <v>0.93500000000000005</v>
      </c>
      <c r="L813">
        <v>0.92800000000000005</v>
      </c>
      <c r="M813" s="3">
        <f t="shared" si="64"/>
        <v>8.0000000000000071E-3</v>
      </c>
      <c r="N813" s="3">
        <f t="shared" si="64"/>
        <v>-1.9000000000000017E-2</v>
      </c>
      <c r="O813" s="3">
        <f t="shared" si="64"/>
        <v>-6.0000000000000053E-3</v>
      </c>
      <c r="P813" s="6">
        <v>0.77</v>
      </c>
      <c r="Q813" s="6">
        <v>0.76500000000000001</v>
      </c>
      <c r="R813" s="6">
        <v>0.76700000000000002</v>
      </c>
      <c r="S813" s="6">
        <v>0.83599999999999997</v>
      </c>
      <c r="T813" s="6">
        <v>0.83699999999999997</v>
      </c>
      <c r="U813" s="6">
        <v>0.83599999999999997</v>
      </c>
      <c r="V813" s="6">
        <v>0.83699999999999997</v>
      </c>
      <c r="W813">
        <f t="shared" si="63"/>
        <v>-1.0000000000000009E-3</v>
      </c>
      <c r="X813" s="6" t="s">
        <v>90</v>
      </c>
      <c r="Y813" s="6" t="str">
        <f t="shared" si="65"/>
        <v>0.25</v>
      </c>
      <c r="Z813" t="str">
        <f t="shared" si="66"/>
        <v>syn</v>
      </c>
      <c r="AA813" t="s">
        <v>56</v>
      </c>
    </row>
    <row r="814" spans="1:27" x14ac:dyDescent="0.3">
      <c r="A814" s="6">
        <v>11</v>
      </c>
      <c r="B814" s="3" t="s">
        <v>11</v>
      </c>
      <c r="C814">
        <v>30</v>
      </c>
      <c r="D814" s="10">
        <f>VLOOKUP(C814,t_label_text!$B$2:$D$28,3,FALSE)</f>
        <v>503.80547112462</v>
      </c>
      <c r="E814" s="3" t="str">
        <f>VLOOKUP(C814,t_label_text!$B$2:$C$28,2,FALSE)</f>
        <v>30: Death Notices</v>
      </c>
      <c r="F814">
        <v>0.83799999999999997</v>
      </c>
      <c r="G814">
        <v>0.85099999999999998</v>
      </c>
      <c r="H814">
        <v>0.84399999999999997</v>
      </c>
      <c r="I814">
        <v>268</v>
      </c>
      <c r="J814">
        <v>0.84099999999999997</v>
      </c>
      <c r="K814">
        <v>0.85099999999999998</v>
      </c>
      <c r="L814">
        <v>0.84599999999999997</v>
      </c>
      <c r="M814" s="3">
        <f t="shared" si="64"/>
        <v>-3.0000000000000027E-3</v>
      </c>
      <c r="N814" s="3">
        <f t="shared" si="64"/>
        <v>0</v>
      </c>
      <c r="O814" s="3">
        <f t="shared" si="64"/>
        <v>-2.0000000000000018E-3</v>
      </c>
      <c r="P814" s="6">
        <v>0.77</v>
      </c>
      <c r="Q814" s="6">
        <v>0.76500000000000001</v>
      </c>
      <c r="R814" s="6">
        <v>0.76700000000000002</v>
      </c>
      <c r="S814" s="6">
        <v>0.83599999999999997</v>
      </c>
      <c r="T814" s="6">
        <v>0.83699999999999997</v>
      </c>
      <c r="U814" s="6">
        <v>0.83599999999999997</v>
      </c>
      <c r="V814" s="6">
        <v>0.83699999999999997</v>
      </c>
      <c r="W814">
        <f t="shared" si="63"/>
        <v>-1.0000000000000009E-3</v>
      </c>
      <c r="X814" s="6" t="s">
        <v>90</v>
      </c>
      <c r="Y814" s="6" t="str">
        <f t="shared" si="65"/>
        <v>0.25</v>
      </c>
      <c r="Z814" t="str">
        <f t="shared" si="66"/>
        <v>syn</v>
      </c>
      <c r="AA814" t="s">
        <v>56</v>
      </c>
    </row>
    <row r="815" spans="1:27" x14ac:dyDescent="0.3">
      <c r="A815" s="6">
        <v>11</v>
      </c>
      <c r="B815" s="3" t="s">
        <v>11</v>
      </c>
      <c r="C815">
        <v>31</v>
      </c>
      <c r="D815" s="10">
        <f>VLOOKUP(C815,t_label_text!$B$2:$D$28,3,FALSE)</f>
        <v>399.79069767441803</v>
      </c>
      <c r="E815" s="3" t="str">
        <f>VLOOKUP(C815,t_label_text!$B$2:$C$28,2,FALSE)</f>
        <v>31: Churches and Religion</v>
      </c>
      <c r="F815">
        <v>0.74299999999999999</v>
      </c>
      <c r="G815">
        <v>0.72</v>
      </c>
      <c r="H815">
        <v>0.73099999999999998</v>
      </c>
      <c r="I815">
        <v>329</v>
      </c>
      <c r="J815">
        <v>0.73899999999999999</v>
      </c>
      <c r="K815">
        <v>0.73299999999999998</v>
      </c>
      <c r="L815">
        <v>0.73599999999999999</v>
      </c>
      <c r="M815" s="3">
        <f t="shared" si="64"/>
        <v>4.0000000000000036E-3</v>
      </c>
      <c r="N815" s="3">
        <f t="shared" si="64"/>
        <v>-1.3000000000000012E-2</v>
      </c>
      <c r="O815" s="3">
        <f t="shared" si="64"/>
        <v>-5.0000000000000044E-3</v>
      </c>
      <c r="P815" s="6">
        <v>0.77</v>
      </c>
      <c r="Q815" s="6">
        <v>0.76500000000000001</v>
      </c>
      <c r="R815" s="6">
        <v>0.76700000000000002</v>
      </c>
      <c r="S815" s="6">
        <v>0.83599999999999997</v>
      </c>
      <c r="T815" s="6">
        <v>0.83699999999999997</v>
      </c>
      <c r="U815" s="6">
        <v>0.83599999999999997</v>
      </c>
      <c r="V815" s="6">
        <v>0.83699999999999997</v>
      </c>
      <c r="W815">
        <f t="shared" ref="W815:W878" si="67">V815-$V$494</f>
        <v>-1.0000000000000009E-3</v>
      </c>
      <c r="X815" s="6" t="s">
        <v>90</v>
      </c>
      <c r="Y815" s="6" t="str">
        <f t="shared" si="65"/>
        <v>0.25</v>
      </c>
      <c r="Z815" t="str">
        <f t="shared" si="66"/>
        <v>syn</v>
      </c>
      <c r="AA815" t="s">
        <v>56</v>
      </c>
    </row>
    <row r="816" spans="1:27" x14ac:dyDescent="0.3">
      <c r="A816" s="6">
        <v>12</v>
      </c>
      <c r="B816" s="3" t="s">
        <v>11</v>
      </c>
      <c r="C816" s="6">
        <v>0</v>
      </c>
      <c r="D816" s="10">
        <f>VLOOKUP(C816,t_label_text!$B$2:$D$28,3,FALSE)</f>
        <v>538.511410788381</v>
      </c>
      <c r="E816" s="3" t="str">
        <f>VLOOKUP(C816,t_label_text!$B$2:$C$28,2,FALSE)</f>
        <v>0: Other, Miscellaneous, and Human Interest</v>
      </c>
      <c r="F816" s="6">
        <v>0.40500000000000003</v>
      </c>
      <c r="G816" s="6">
        <v>0.26200000000000001</v>
      </c>
      <c r="H816" s="6">
        <v>0.318</v>
      </c>
      <c r="I816" s="6">
        <v>172</v>
      </c>
      <c r="J816" s="6">
        <v>0.32700000000000001</v>
      </c>
      <c r="K816" s="6">
        <v>0.27900000000000003</v>
      </c>
      <c r="L816" s="6">
        <v>0.30099999999999999</v>
      </c>
      <c r="M816" s="3">
        <f t="shared" si="64"/>
        <v>7.8000000000000014E-2</v>
      </c>
      <c r="N816" s="3">
        <f t="shared" si="64"/>
        <v>-1.7000000000000015E-2</v>
      </c>
      <c r="O816" s="3">
        <f t="shared" si="64"/>
        <v>1.7000000000000015E-2</v>
      </c>
      <c r="P816" s="6">
        <v>0.77200000000000002</v>
      </c>
      <c r="Q816" s="6">
        <v>0.77300000000000002</v>
      </c>
      <c r="R816" s="6">
        <v>0.77100000000000002</v>
      </c>
      <c r="S816" s="6">
        <v>0.83599999999999997</v>
      </c>
      <c r="T816" s="6">
        <v>0.83699999999999997</v>
      </c>
      <c r="U816" s="6">
        <v>0.83699999999999997</v>
      </c>
      <c r="V816" s="6">
        <v>0.83699999999999997</v>
      </c>
      <c r="W816">
        <f t="shared" si="67"/>
        <v>-1.0000000000000009E-3</v>
      </c>
      <c r="X816" s="6" t="s">
        <v>67</v>
      </c>
      <c r="Y816" s="6" t="str">
        <f t="shared" si="65"/>
        <v>0.3</v>
      </c>
      <c r="Z816" t="str">
        <f t="shared" si="66"/>
        <v>syn</v>
      </c>
      <c r="AA816" t="s">
        <v>56</v>
      </c>
    </row>
    <row r="817" spans="1:27" x14ac:dyDescent="0.3">
      <c r="A817" s="6">
        <v>12</v>
      </c>
      <c r="B817" s="3" t="s">
        <v>11</v>
      </c>
      <c r="C817">
        <v>1</v>
      </c>
      <c r="D817" s="10">
        <f>VLOOKUP(C817,t_label_text!$B$2:$D$28,3,FALSE)</f>
        <v>567.49343544857697</v>
      </c>
      <c r="E817" s="3" t="str">
        <f>VLOOKUP(C817,t_label_text!$B$2:$C$28,2,FALSE)</f>
        <v>1: Macroeconomics</v>
      </c>
      <c r="F817">
        <v>0.82</v>
      </c>
      <c r="G817">
        <v>0.84799999999999998</v>
      </c>
      <c r="H817">
        <v>0.83399999999999996</v>
      </c>
      <c r="I817">
        <v>964</v>
      </c>
      <c r="J817">
        <v>0.84299999999999997</v>
      </c>
      <c r="K817">
        <v>0.84299999999999997</v>
      </c>
      <c r="L817">
        <v>0.84299999999999997</v>
      </c>
      <c r="M817" s="3">
        <f t="shared" si="64"/>
        <v>-2.300000000000002E-2</v>
      </c>
      <c r="N817" s="3">
        <f t="shared" si="64"/>
        <v>5.0000000000000044E-3</v>
      </c>
      <c r="O817" s="3">
        <f t="shared" si="64"/>
        <v>-9.000000000000008E-3</v>
      </c>
      <c r="P817" s="6">
        <v>0.77200000000000002</v>
      </c>
      <c r="Q817" s="6">
        <v>0.77300000000000002</v>
      </c>
      <c r="R817" s="6">
        <v>0.77100000000000002</v>
      </c>
      <c r="S817" s="6">
        <v>0.83599999999999997</v>
      </c>
      <c r="T817" s="6">
        <v>0.83699999999999997</v>
      </c>
      <c r="U817" s="6">
        <v>0.83699999999999997</v>
      </c>
      <c r="V817" s="6">
        <v>0.83699999999999997</v>
      </c>
      <c r="W817">
        <f t="shared" si="67"/>
        <v>-1.0000000000000009E-3</v>
      </c>
      <c r="X817" s="6" t="s">
        <v>67</v>
      </c>
      <c r="Y817" s="6" t="str">
        <f t="shared" si="65"/>
        <v>0.3</v>
      </c>
      <c r="Z817" t="str">
        <f t="shared" si="66"/>
        <v>syn</v>
      </c>
      <c r="AA817" t="s">
        <v>56</v>
      </c>
    </row>
    <row r="818" spans="1:27" x14ac:dyDescent="0.3">
      <c r="A818" s="6">
        <v>12</v>
      </c>
      <c r="B818" s="3" t="s">
        <v>11</v>
      </c>
      <c r="C818">
        <v>2</v>
      </c>
      <c r="D818" s="10">
        <f>VLOOKUP(C818,t_label_text!$B$2:$D$28,3,FALSE)</f>
        <v>576.32740411339603</v>
      </c>
      <c r="E818" s="3" t="str">
        <f>VLOOKUP(C818,t_label_text!$B$2:$C$28,2,FALSE)</f>
        <v>2: Civil Rights, Minority Issues, and Civil Liberties</v>
      </c>
      <c r="F818">
        <v>0.72399999999999998</v>
      </c>
      <c r="G818">
        <v>0.70599999999999996</v>
      </c>
      <c r="H818">
        <v>0.71499999999999997</v>
      </c>
      <c r="I818">
        <v>914</v>
      </c>
      <c r="J818">
        <v>0.73899999999999999</v>
      </c>
      <c r="K818">
        <v>0.72199999999999998</v>
      </c>
      <c r="L818">
        <v>0.73</v>
      </c>
      <c r="M818" s="3">
        <f t="shared" si="64"/>
        <v>-1.5000000000000013E-2</v>
      </c>
      <c r="N818" s="3">
        <f t="shared" si="64"/>
        <v>-1.6000000000000014E-2</v>
      </c>
      <c r="O818" s="3">
        <f t="shared" si="64"/>
        <v>-1.5000000000000013E-2</v>
      </c>
      <c r="P818" s="6">
        <v>0.77200000000000002</v>
      </c>
      <c r="Q818" s="6">
        <v>0.77300000000000002</v>
      </c>
      <c r="R818" s="6">
        <v>0.77100000000000002</v>
      </c>
      <c r="S818" s="6">
        <v>0.83599999999999997</v>
      </c>
      <c r="T818" s="6">
        <v>0.83699999999999997</v>
      </c>
      <c r="U818" s="6">
        <v>0.83699999999999997</v>
      </c>
      <c r="V818" s="6">
        <v>0.83699999999999997</v>
      </c>
      <c r="W818">
        <f t="shared" si="67"/>
        <v>-1.0000000000000009E-3</v>
      </c>
      <c r="X818" s="6" t="s">
        <v>67</v>
      </c>
      <c r="Y818" s="6" t="str">
        <f t="shared" si="65"/>
        <v>0.3</v>
      </c>
      <c r="Z818" t="str">
        <f t="shared" si="66"/>
        <v>syn</v>
      </c>
      <c r="AA818" t="s">
        <v>56</v>
      </c>
    </row>
    <row r="819" spans="1:27" x14ac:dyDescent="0.3">
      <c r="A819" s="6">
        <v>12</v>
      </c>
      <c r="B819" s="3" t="s">
        <v>11</v>
      </c>
      <c r="C819">
        <v>3</v>
      </c>
      <c r="D819" s="10">
        <f>VLOOKUP(C819,t_label_text!$B$2:$D$28,3,FALSE)</f>
        <v>578.27380952380895</v>
      </c>
      <c r="E819" s="3" t="str">
        <f>VLOOKUP(C819,t_label_text!$B$2:$C$28,2,FALSE)</f>
        <v>3: Health</v>
      </c>
      <c r="F819">
        <v>0.88200000000000001</v>
      </c>
      <c r="G819">
        <v>0.88900000000000001</v>
      </c>
      <c r="H819">
        <v>0.88500000000000001</v>
      </c>
      <c r="I819">
        <v>1799</v>
      </c>
      <c r="J819">
        <v>0.88600000000000001</v>
      </c>
      <c r="K819">
        <v>0.873</v>
      </c>
      <c r="L819">
        <v>0.879</v>
      </c>
      <c r="M819" s="3">
        <f t="shared" si="64"/>
        <v>-4.0000000000000036E-3</v>
      </c>
      <c r="N819" s="3">
        <f t="shared" si="64"/>
        <v>1.6000000000000014E-2</v>
      </c>
      <c r="O819" s="3">
        <f t="shared" si="64"/>
        <v>6.0000000000000053E-3</v>
      </c>
      <c r="P819" s="6">
        <v>0.77200000000000002</v>
      </c>
      <c r="Q819" s="6">
        <v>0.77300000000000002</v>
      </c>
      <c r="R819" s="6">
        <v>0.77100000000000002</v>
      </c>
      <c r="S819" s="6">
        <v>0.83599999999999997</v>
      </c>
      <c r="T819" s="6">
        <v>0.83699999999999997</v>
      </c>
      <c r="U819" s="6">
        <v>0.83699999999999997</v>
      </c>
      <c r="V819" s="6">
        <v>0.83699999999999997</v>
      </c>
      <c r="W819">
        <f t="shared" si="67"/>
        <v>-1.0000000000000009E-3</v>
      </c>
      <c r="X819" s="6" t="s">
        <v>67</v>
      </c>
      <c r="Y819" s="6" t="str">
        <f t="shared" si="65"/>
        <v>0.3</v>
      </c>
      <c r="Z819" t="str">
        <f t="shared" si="66"/>
        <v>syn</v>
      </c>
      <c r="AA819" t="s">
        <v>56</v>
      </c>
    </row>
    <row r="820" spans="1:27" x14ac:dyDescent="0.3">
      <c r="A820" s="6">
        <v>12</v>
      </c>
      <c r="B820" s="3" t="s">
        <v>11</v>
      </c>
      <c r="C820">
        <v>4</v>
      </c>
      <c r="D820" s="10">
        <f>VLOOKUP(C820,t_label_text!$B$2:$D$28,3,FALSE)</f>
        <v>570.42590120160196</v>
      </c>
      <c r="E820" s="3" t="str">
        <f>VLOOKUP(C820,t_label_text!$B$2:$C$28,2,FALSE)</f>
        <v>4: Agriculture</v>
      </c>
      <c r="F820">
        <v>0.73599999999999999</v>
      </c>
      <c r="G820">
        <v>0.79800000000000004</v>
      </c>
      <c r="H820">
        <v>0.76600000000000001</v>
      </c>
      <c r="I820">
        <v>168</v>
      </c>
      <c r="J820">
        <v>0.80600000000000005</v>
      </c>
      <c r="K820">
        <v>0.81499999999999995</v>
      </c>
      <c r="L820">
        <v>0.81100000000000005</v>
      </c>
      <c r="M820" s="3">
        <f t="shared" si="64"/>
        <v>-7.0000000000000062E-2</v>
      </c>
      <c r="N820" s="3">
        <f t="shared" si="64"/>
        <v>-1.6999999999999904E-2</v>
      </c>
      <c r="O820" s="3">
        <f t="shared" si="64"/>
        <v>-4.500000000000004E-2</v>
      </c>
      <c r="P820" s="6">
        <v>0.77200000000000002</v>
      </c>
      <c r="Q820" s="6">
        <v>0.77300000000000002</v>
      </c>
      <c r="R820" s="6">
        <v>0.77100000000000002</v>
      </c>
      <c r="S820" s="6">
        <v>0.83599999999999997</v>
      </c>
      <c r="T820" s="6">
        <v>0.83699999999999997</v>
      </c>
      <c r="U820" s="6">
        <v>0.83699999999999997</v>
      </c>
      <c r="V820" s="6">
        <v>0.83699999999999997</v>
      </c>
      <c r="W820">
        <f t="shared" si="67"/>
        <v>-1.0000000000000009E-3</v>
      </c>
      <c r="X820" s="6" t="s">
        <v>67</v>
      </c>
      <c r="Y820" s="6" t="str">
        <f t="shared" si="65"/>
        <v>0.3</v>
      </c>
      <c r="Z820" t="str">
        <f t="shared" si="66"/>
        <v>syn</v>
      </c>
      <c r="AA820" t="s">
        <v>56</v>
      </c>
    </row>
    <row r="821" spans="1:27" x14ac:dyDescent="0.3">
      <c r="A821" s="6">
        <v>12</v>
      </c>
      <c r="B821" s="3" t="s">
        <v>11</v>
      </c>
      <c r="C821">
        <v>5</v>
      </c>
      <c r="D821" s="10">
        <f>VLOOKUP(C821,t_label_text!$B$2:$D$28,3,FALSE)</f>
        <v>574.38925438596402</v>
      </c>
      <c r="E821" s="3" t="str">
        <f>VLOOKUP(C821,t_label_text!$B$2:$C$28,2,FALSE)</f>
        <v>5: Labor and Employment</v>
      </c>
      <c r="F821">
        <v>0.73399999999999999</v>
      </c>
      <c r="G821">
        <v>0.76800000000000002</v>
      </c>
      <c r="H821">
        <v>0.751</v>
      </c>
      <c r="I821">
        <v>749</v>
      </c>
      <c r="J821">
        <v>0.71699999999999997</v>
      </c>
      <c r="K821">
        <v>0.78900000000000003</v>
      </c>
      <c r="L821">
        <v>0.751</v>
      </c>
      <c r="M821" s="3">
        <f t="shared" si="64"/>
        <v>1.7000000000000015E-2</v>
      </c>
      <c r="N821" s="3">
        <f t="shared" si="64"/>
        <v>-2.1000000000000019E-2</v>
      </c>
      <c r="O821" s="3">
        <f t="shared" si="64"/>
        <v>0</v>
      </c>
      <c r="P821" s="6">
        <v>0.77200000000000002</v>
      </c>
      <c r="Q821" s="6">
        <v>0.77300000000000002</v>
      </c>
      <c r="R821" s="6">
        <v>0.77100000000000002</v>
      </c>
      <c r="S821" s="6">
        <v>0.83599999999999997</v>
      </c>
      <c r="T821" s="6">
        <v>0.83699999999999997</v>
      </c>
      <c r="U821" s="6">
        <v>0.83699999999999997</v>
      </c>
      <c r="V821" s="6">
        <v>0.83699999999999997</v>
      </c>
      <c r="W821">
        <f t="shared" si="67"/>
        <v>-1.0000000000000009E-3</v>
      </c>
      <c r="X821" s="6" t="s">
        <v>67</v>
      </c>
      <c r="Y821" s="6" t="str">
        <f t="shared" si="65"/>
        <v>0.3</v>
      </c>
      <c r="Z821" t="str">
        <f t="shared" si="66"/>
        <v>syn</v>
      </c>
      <c r="AA821" t="s">
        <v>56</v>
      </c>
    </row>
    <row r="822" spans="1:27" x14ac:dyDescent="0.3">
      <c r="A822" s="6">
        <v>12</v>
      </c>
      <c r="B822" s="3" t="s">
        <v>11</v>
      </c>
      <c r="C822">
        <v>6</v>
      </c>
      <c r="D822" s="10">
        <f>VLOOKUP(C822,t_label_text!$B$2:$D$28,3,FALSE)</f>
        <v>564.70056497175096</v>
      </c>
      <c r="E822" s="3" t="str">
        <f>VLOOKUP(C822,t_label_text!$B$2:$C$28,2,FALSE)</f>
        <v>6: Education</v>
      </c>
      <c r="F822">
        <v>0.88700000000000001</v>
      </c>
      <c r="G822">
        <v>0.88400000000000001</v>
      </c>
      <c r="H822">
        <v>0.88500000000000001</v>
      </c>
      <c r="I822">
        <v>912</v>
      </c>
      <c r="J822">
        <v>0.878</v>
      </c>
      <c r="K822">
        <v>0.90800000000000003</v>
      </c>
      <c r="L822">
        <v>0.89300000000000002</v>
      </c>
      <c r="M822" s="3">
        <f t="shared" si="64"/>
        <v>9.000000000000008E-3</v>
      </c>
      <c r="N822" s="3">
        <f t="shared" si="64"/>
        <v>-2.4000000000000021E-2</v>
      </c>
      <c r="O822" s="3">
        <f t="shared" si="64"/>
        <v>-8.0000000000000071E-3</v>
      </c>
      <c r="P822" s="6">
        <v>0.77200000000000002</v>
      </c>
      <c r="Q822" s="6">
        <v>0.77300000000000002</v>
      </c>
      <c r="R822" s="6">
        <v>0.77100000000000002</v>
      </c>
      <c r="S822" s="6">
        <v>0.83599999999999997</v>
      </c>
      <c r="T822" s="6">
        <v>0.83699999999999997</v>
      </c>
      <c r="U822" s="6">
        <v>0.83699999999999997</v>
      </c>
      <c r="V822" s="6">
        <v>0.83699999999999997</v>
      </c>
      <c r="W822">
        <f t="shared" si="67"/>
        <v>-1.0000000000000009E-3</v>
      </c>
      <c r="X822" s="6" t="s">
        <v>67</v>
      </c>
      <c r="Y822" s="6" t="str">
        <f t="shared" si="65"/>
        <v>0.3</v>
      </c>
      <c r="Z822" t="str">
        <f t="shared" si="66"/>
        <v>syn</v>
      </c>
      <c r="AA822" t="s">
        <v>56</v>
      </c>
    </row>
    <row r="823" spans="1:27" x14ac:dyDescent="0.3">
      <c r="A823" s="6">
        <v>12</v>
      </c>
      <c r="B823" s="3" t="s">
        <v>11</v>
      </c>
      <c r="C823">
        <v>7</v>
      </c>
      <c r="D823" s="10">
        <f>VLOOKUP(C823,t_label_text!$B$2:$D$28,3,FALSE)</f>
        <v>565.923076923076</v>
      </c>
      <c r="E823" s="3" t="str">
        <f>VLOOKUP(C823,t_label_text!$B$2:$C$28,2,FALSE)</f>
        <v>7: Environment</v>
      </c>
      <c r="F823">
        <v>0.74399999999999999</v>
      </c>
      <c r="G823">
        <v>0.78800000000000003</v>
      </c>
      <c r="H823">
        <v>0.76500000000000001</v>
      </c>
      <c r="I823">
        <v>354</v>
      </c>
      <c r="J823">
        <v>0.75</v>
      </c>
      <c r="K823">
        <v>0.746</v>
      </c>
      <c r="L823">
        <v>0.748</v>
      </c>
      <c r="M823" s="3">
        <f t="shared" si="64"/>
        <v>-6.0000000000000053E-3</v>
      </c>
      <c r="N823" s="3">
        <f t="shared" si="64"/>
        <v>4.2000000000000037E-2</v>
      </c>
      <c r="O823" s="3">
        <f t="shared" si="64"/>
        <v>1.7000000000000015E-2</v>
      </c>
      <c r="P823" s="6">
        <v>0.77200000000000002</v>
      </c>
      <c r="Q823" s="6">
        <v>0.77300000000000002</v>
      </c>
      <c r="R823" s="6">
        <v>0.77100000000000002</v>
      </c>
      <c r="S823" s="6">
        <v>0.83599999999999997</v>
      </c>
      <c r="T823" s="6">
        <v>0.83699999999999997</v>
      </c>
      <c r="U823" s="6">
        <v>0.83699999999999997</v>
      </c>
      <c r="V823" s="6">
        <v>0.83699999999999997</v>
      </c>
      <c r="W823">
        <f t="shared" si="67"/>
        <v>-1.0000000000000009E-3</v>
      </c>
      <c r="X823" s="6" t="s">
        <v>67</v>
      </c>
      <c r="Y823" s="6" t="str">
        <f t="shared" si="65"/>
        <v>0.3</v>
      </c>
      <c r="Z823" t="str">
        <f t="shared" si="66"/>
        <v>syn</v>
      </c>
      <c r="AA823" t="s">
        <v>56</v>
      </c>
    </row>
    <row r="824" spans="1:27" x14ac:dyDescent="0.3">
      <c r="A824" s="6">
        <v>12</v>
      </c>
      <c r="B824" s="3" t="s">
        <v>11</v>
      </c>
      <c r="C824">
        <v>8</v>
      </c>
      <c r="D824" s="10">
        <f>VLOOKUP(C824,t_label_text!$B$2:$D$28,3,FALSE)</f>
        <v>543.63973063973003</v>
      </c>
      <c r="E824" s="3" t="str">
        <f>VLOOKUP(C824,t_label_text!$B$2:$C$28,2,FALSE)</f>
        <v>8: Energy</v>
      </c>
      <c r="F824">
        <v>0.81799999999999995</v>
      </c>
      <c r="G824">
        <v>0.873</v>
      </c>
      <c r="H824">
        <v>0.84499999999999997</v>
      </c>
      <c r="I824">
        <v>299</v>
      </c>
      <c r="J824">
        <v>0.85199999999999998</v>
      </c>
      <c r="K824">
        <v>0.84599999999999997</v>
      </c>
      <c r="L824">
        <v>0.84899999999999998</v>
      </c>
      <c r="M824" s="3">
        <f t="shared" si="64"/>
        <v>-3.400000000000003E-2</v>
      </c>
      <c r="N824" s="3">
        <f t="shared" si="64"/>
        <v>2.7000000000000024E-2</v>
      </c>
      <c r="O824" s="3">
        <f t="shared" si="64"/>
        <v>-4.0000000000000036E-3</v>
      </c>
      <c r="P824" s="6">
        <v>0.77200000000000002</v>
      </c>
      <c r="Q824" s="6">
        <v>0.77300000000000002</v>
      </c>
      <c r="R824" s="6">
        <v>0.77100000000000002</v>
      </c>
      <c r="S824" s="6">
        <v>0.83599999999999997</v>
      </c>
      <c r="T824" s="6">
        <v>0.83699999999999997</v>
      </c>
      <c r="U824" s="6">
        <v>0.83699999999999997</v>
      </c>
      <c r="V824" s="6">
        <v>0.83699999999999997</v>
      </c>
      <c r="W824">
        <f t="shared" si="67"/>
        <v>-1.0000000000000009E-3</v>
      </c>
      <c r="X824" s="6" t="s">
        <v>67</v>
      </c>
      <c r="Y824" s="6" t="str">
        <f t="shared" si="65"/>
        <v>0.3</v>
      </c>
      <c r="Z824" t="str">
        <f t="shared" si="66"/>
        <v>syn</v>
      </c>
      <c r="AA824" t="s">
        <v>56</v>
      </c>
    </row>
    <row r="825" spans="1:27" x14ac:dyDescent="0.3">
      <c r="A825" s="6">
        <v>12</v>
      </c>
      <c r="B825" s="3" t="s">
        <v>11</v>
      </c>
      <c r="C825">
        <v>10</v>
      </c>
      <c r="D825" s="10">
        <f>VLOOKUP(C825,t_label_text!$B$2:$D$28,3,FALSE)</f>
        <v>575.12643678160896</v>
      </c>
      <c r="E825" s="3" t="str">
        <f>VLOOKUP(C825,t_label_text!$B$2:$C$28,2,FALSE)</f>
        <v>10: Transportation</v>
      </c>
      <c r="F825">
        <v>0.76500000000000001</v>
      </c>
      <c r="G825">
        <v>0.79600000000000004</v>
      </c>
      <c r="H825">
        <v>0.78100000000000003</v>
      </c>
      <c r="I825">
        <v>594</v>
      </c>
      <c r="J825">
        <v>0.752</v>
      </c>
      <c r="K825">
        <v>0.80500000000000005</v>
      </c>
      <c r="L825">
        <v>0.77700000000000002</v>
      </c>
      <c r="M825" s="3">
        <f t="shared" si="64"/>
        <v>1.3000000000000012E-2</v>
      </c>
      <c r="N825" s="3">
        <f t="shared" si="64"/>
        <v>-9.000000000000008E-3</v>
      </c>
      <c r="O825" s="3">
        <f t="shared" si="64"/>
        <v>4.0000000000000036E-3</v>
      </c>
      <c r="P825" s="6">
        <v>0.77200000000000002</v>
      </c>
      <c r="Q825" s="6">
        <v>0.77300000000000002</v>
      </c>
      <c r="R825" s="6">
        <v>0.77100000000000002</v>
      </c>
      <c r="S825" s="6">
        <v>0.83599999999999997</v>
      </c>
      <c r="T825" s="6">
        <v>0.83699999999999997</v>
      </c>
      <c r="U825" s="6">
        <v>0.83699999999999997</v>
      </c>
      <c r="V825" s="6">
        <v>0.83699999999999997</v>
      </c>
      <c r="W825">
        <f t="shared" si="67"/>
        <v>-1.0000000000000009E-3</v>
      </c>
      <c r="X825" s="6" t="s">
        <v>67</v>
      </c>
      <c r="Y825" s="6" t="str">
        <f t="shared" si="65"/>
        <v>0.3</v>
      </c>
      <c r="Z825" t="str">
        <f t="shared" si="66"/>
        <v>syn</v>
      </c>
      <c r="AA825" t="s">
        <v>56</v>
      </c>
    </row>
    <row r="826" spans="1:27" x14ac:dyDescent="0.3">
      <c r="A826" s="6">
        <v>12</v>
      </c>
      <c r="B826" s="3" t="s">
        <v>11</v>
      </c>
      <c r="C826">
        <v>12</v>
      </c>
      <c r="D826" s="10">
        <f>VLOOKUP(C826,t_label_text!$B$2:$D$28,3,FALSE)</f>
        <v>558.20512820512795</v>
      </c>
      <c r="E826" s="3" t="str">
        <f>VLOOKUP(C826,t_label_text!$B$2:$C$28,2,FALSE)</f>
        <v>12: Law, Crime, and Family Issues</v>
      </c>
      <c r="F826">
        <v>0.81399999999999995</v>
      </c>
      <c r="G826">
        <v>0.80300000000000005</v>
      </c>
      <c r="H826">
        <v>0.80800000000000005</v>
      </c>
      <c r="I826">
        <v>2088</v>
      </c>
      <c r="J826">
        <v>0.80500000000000005</v>
      </c>
      <c r="K826">
        <v>0.82199999999999995</v>
      </c>
      <c r="L826">
        <v>0.81399999999999995</v>
      </c>
      <c r="M826" s="3">
        <f t="shared" si="64"/>
        <v>8.999999999999897E-3</v>
      </c>
      <c r="N826" s="3">
        <f t="shared" si="64"/>
        <v>-1.8999999999999906E-2</v>
      </c>
      <c r="O826" s="3">
        <f t="shared" si="64"/>
        <v>-5.9999999999998943E-3</v>
      </c>
      <c r="P826" s="6">
        <v>0.77200000000000002</v>
      </c>
      <c r="Q826" s="6">
        <v>0.77300000000000002</v>
      </c>
      <c r="R826" s="6">
        <v>0.77100000000000002</v>
      </c>
      <c r="S826" s="6">
        <v>0.83599999999999997</v>
      </c>
      <c r="T826" s="6">
        <v>0.83699999999999997</v>
      </c>
      <c r="U826" s="6">
        <v>0.83699999999999997</v>
      </c>
      <c r="V826" s="6">
        <v>0.83699999999999997</v>
      </c>
      <c r="W826">
        <f t="shared" si="67"/>
        <v>-1.0000000000000009E-3</v>
      </c>
      <c r="X826" s="6" t="s">
        <v>67</v>
      </c>
      <c r="Y826" s="6" t="str">
        <f t="shared" si="65"/>
        <v>0.3</v>
      </c>
      <c r="Z826" t="str">
        <f t="shared" si="66"/>
        <v>syn</v>
      </c>
      <c r="AA826" t="s">
        <v>56</v>
      </c>
    </row>
    <row r="827" spans="1:27" x14ac:dyDescent="0.3">
      <c r="A827" s="6">
        <v>12</v>
      </c>
      <c r="B827" s="3" t="s">
        <v>11</v>
      </c>
      <c r="C827">
        <v>13</v>
      </c>
      <c r="D827" s="10">
        <f>VLOOKUP(C827,t_label_text!$B$2:$D$28,3,FALSE)</f>
        <v>595.585365853658</v>
      </c>
      <c r="E827" s="3" t="str">
        <f>VLOOKUP(C827,t_label_text!$B$2:$C$28,2,FALSE)</f>
        <v>13: Social Welfare</v>
      </c>
      <c r="F827">
        <v>0.75</v>
      </c>
      <c r="G827">
        <v>0.80200000000000005</v>
      </c>
      <c r="H827">
        <v>0.77500000000000002</v>
      </c>
      <c r="I827">
        <v>273</v>
      </c>
      <c r="J827">
        <v>0.753</v>
      </c>
      <c r="K827">
        <v>0.72499999999999998</v>
      </c>
      <c r="L827">
        <v>0.73899999999999999</v>
      </c>
      <c r="M827" s="3">
        <f t="shared" si="64"/>
        <v>-3.0000000000000027E-3</v>
      </c>
      <c r="N827" s="3">
        <f t="shared" si="64"/>
        <v>7.7000000000000068E-2</v>
      </c>
      <c r="O827" s="3">
        <f t="shared" si="64"/>
        <v>3.6000000000000032E-2</v>
      </c>
      <c r="P827" s="6">
        <v>0.77200000000000002</v>
      </c>
      <c r="Q827" s="6">
        <v>0.77300000000000002</v>
      </c>
      <c r="R827" s="6">
        <v>0.77100000000000002</v>
      </c>
      <c r="S827" s="6">
        <v>0.83599999999999997</v>
      </c>
      <c r="T827" s="6">
        <v>0.83699999999999997</v>
      </c>
      <c r="U827" s="6">
        <v>0.83699999999999997</v>
      </c>
      <c r="V827" s="6">
        <v>0.83699999999999997</v>
      </c>
      <c r="W827">
        <f t="shared" si="67"/>
        <v>-1.0000000000000009E-3</v>
      </c>
      <c r="X827" s="6" t="s">
        <v>67</v>
      </c>
      <c r="Y827" s="6" t="str">
        <f t="shared" si="65"/>
        <v>0.3</v>
      </c>
      <c r="Z827" t="str">
        <f t="shared" si="66"/>
        <v>syn</v>
      </c>
      <c r="AA827" t="s">
        <v>56</v>
      </c>
    </row>
    <row r="828" spans="1:27" x14ac:dyDescent="0.3">
      <c r="A828" s="6">
        <v>12</v>
      </c>
      <c r="B828" s="3" t="s">
        <v>11</v>
      </c>
      <c r="C828">
        <v>14</v>
      </c>
      <c r="D828" s="10">
        <f>VLOOKUP(C828,t_label_text!$B$2:$D$28,3,FALSE)</f>
        <v>551.40672538030401</v>
      </c>
      <c r="E828" s="3" t="str">
        <f>VLOOKUP(C828,t_label_text!$B$2:$C$28,2,FALSE)</f>
        <v>14: Community Development and Housing Issues</v>
      </c>
      <c r="F828">
        <v>0.69799999999999995</v>
      </c>
      <c r="G828">
        <v>0.624</v>
      </c>
      <c r="H828">
        <v>0.65900000000000003</v>
      </c>
      <c r="I828">
        <v>410</v>
      </c>
      <c r="J828">
        <v>0.66100000000000003</v>
      </c>
      <c r="K828">
        <v>0.622</v>
      </c>
      <c r="L828">
        <v>0.64100000000000001</v>
      </c>
      <c r="M828" s="3">
        <f t="shared" si="64"/>
        <v>3.6999999999999922E-2</v>
      </c>
      <c r="N828" s="3">
        <f t="shared" si="64"/>
        <v>2.0000000000000018E-3</v>
      </c>
      <c r="O828" s="3">
        <f t="shared" si="64"/>
        <v>1.8000000000000016E-2</v>
      </c>
      <c r="P828" s="6">
        <v>0.77200000000000002</v>
      </c>
      <c r="Q828" s="6">
        <v>0.77300000000000002</v>
      </c>
      <c r="R828" s="6">
        <v>0.77100000000000002</v>
      </c>
      <c r="S828" s="6">
        <v>0.83599999999999997</v>
      </c>
      <c r="T828" s="6">
        <v>0.83699999999999997</v>
      </c>
      <c r="U828" s="6">
        <v>0.83699999999999997</v>
      </c>
      <c r="V828" s="6">
        <v>0.83699999999999997</v>
      </c>
      <c r="W828">
        <f t="shared" si="67"/>
        <v>-1.0000000000000009E-3</v>
      </c>
      <c r="X828" s="6" t="s">
        <v>67</v>
      </c>
      <c r="Y828" s="6" t="str">
        <f t="shared" si="65"/>
        <v>0.3</v>
      </c>
      <c r="Z828" t="str">
        <f t="shared" si="66"/>
        <v>syn</v>
      </c>
      <c r="AA828" t="s">
        <v>56</v>
      </c>
    </row>
    <row r="829" spans="1:27" x14ac:dyDescent="0.3">
      <c r="A829" s="6">
        <v>12</v>
      </c>
      <c r="B829" s="3" t="s">
        <v>11</v>
      </c>
      <c r="C829">
        <v>15</v>
      </c>
      <c r="D829" s="10">
        <f>VLOOKUP(C829,t_label_text!$B$2:$D$28,3,FALSE)</f>
        <v>557.69926322839899</v>
      </c>
      <c r="E829" s="3" t="str">
        <f>VLOOKUP(C829,t_label_text!$B$2:$C$28,2,FALSE)</f>
        <v>15: Banking, Finance, and Domestic Commerce</v>
      </c>
      <c r="F829">
        <v>0.74399999999999999</v>
      </c>
      <c r="G829">
        <v>0.68700000000000006</v>
      </c>
      <c r="H829">
        <v>0.71399999999999997</v>
      </c>
      <c r="I829">
        <v>1249</v>
      </c>
      <c r="J829">
        <v>0.77500000000000002</v>
      </c>
      <c r="K829">
        <v>0.71</v>
      </c>
      <c r="L829">
        <v>0.74099999999999999</v>
      </c>
      <c r="M829" s="3">
        <f t="shared" si="64"/>
        <v>-3.1000000000000028E-2</v>
      </c>
      <c r="N829" s="3">
        <f t="shared" si="64"/>
        <v>-2.2999999999999909E-2</v>
      </c>
      <c r="O829" s="3">
        <f t="shared" si="64"/>
        <v>-2.7000000000000024E-2</v>
      </c>
      <c r="P829" s="6">
        <v>0.77200000000000002</v>
      </c>
      <c r="Q829" s="6">
        <v>0.77300000000000002</v>
      </c>
      <c r="R829" s="6">
        <v>0.77100000000000002</v>
      </c>
      <c r="S829" s="6">
        <v>0.83599999999999997</v>
      </c>
      <c r="T829" s="6">
        <v>0.83699999999999997</v>
      </c>
      <c r="U829" s="6">
        <v>0.83699999999999997</v>
      </c>
      <c r="V829" s="6">
        <v>0.83699999999999997</v>
      </c>
      <c r="W829">
        <f t="shared" si="67"/>
        <v>-1.0000000000000009E-3</v>
      </c>
      <c r="X829" s="6" t="s">
        <v>67</v>
      </c>
      <c r="Y829" s="6" t="str">
        <f t="shared" si="65"/>
        <v>0.3</v>
      </c>
      <c r="Z829" t="str">
        <f t="shared" si="66"/>
        <v>syn</v>
      </c>
      <c r="AA829" t="s">
        <v>56</v>
      </c>
    </row>
    <row r="830" spans="1:27" x14ac:dyDescent="0.3">
      <c r="A830" s="6">
        <v>12</v>
      </c>
      <c r="B830" s="3" t="s">
        <v>11</v>
      </c>
      <c r="C830">
        <v>16</v>
      </c>
      <c r="D830" s="10">
        <f>VLOOKUP(C830,t_label_text!$B$2:$D$28,3,FALSE)</f>
        <v>522.44089012517304</v>
      </c>
      <c r="E830" s="3" t="str">
        <f>VLOOKUP(C830,t_label_text!$B$2:$C$28,2,FALSE)</f>
        <v>16: Defense</v>
      </c>
      <c r="F830">
        <v>0.84</v>
      </c>
      <c r="G830">
        <v>0.86499999999999999</v>
      </c>
      <c r="H830">
        <v>0.85199999999999998</v>
      </c>
      <c r="I830">
        <v>4479</v>
      </c>
      <c r="J830">
        <v>0.83199999999999996</v>
      </c>
      <c r="K830">
        <v>0.88100000000000001</v>
      </c>
      <c r="L830">
        <v>0.85599999999999998</v>
      </c>
      <c r="M830" s="3">
        <f t="shared" si="64"/>
        <v>8.0000000000000071E-3</v>
      </c>
      <c r="N830" s="3">
        <f t="shared" si="64"/>
        <v>-1.6000000000000014E-2</v>
      </c>
      <c r="O830" s="3">
        <f t="shared" si="64"/>
        <v>-4.0000000000000036E-3</v>
      </c>
      <c r="P830" s="6">
        <v>0.77200000000000002</v>
      </c>
      <c r="Q830" s="6">
        <v>0.77300000000000002</v>
      </c>
      <c r="R830" s="6">
        <v>0.77100000000000002</v>
      </c>
      <c r="S830" s="6">
        <v>0.83599999999999997</v>
      </c>
      <c r="T830" s="6">
        <v>0.83699999999999997</v>
      </c>
      <c r="U830" s="6">
        <v>0.83699999999999997</v>
      </c>
      <c r="V830" s="6">
        <v>0.83699999999999997</v>
      </c>
      <c r="W830">
        <f t="shared" si="67"/>
        <v>-1.0000000000000009E-3</v>
      </c>
      <c r="X830" s="6" t="s">
        <v>67</v>
      </c>
      <c r="Y830" s="6" t="str">
        <f t="shared" si="65"/>
        <v>0.3</v>
      </c>
      <c r="Z830" t="str">
        <f t="shared" si="66"/>
        <v>syn</v>
      </c>
      <c r="AA830" t="s">
        <v>56</v>
      </c>
    </row>
    <row r="831" spans="1:27" x14ac:dyDescent="0.3">
      <c r="A831" s="6">
        <v>12</v>
      </c>
      <c r="B831" s="3" t="s">
        <v>11</v>
      </c>
      <c r="C831">
        <v>17</v>
      </c>
      <c r="D831" s="10">
        <f>VLOOKUP(C831,t_label_text!$B$2:$D$28,3,FALSE)</f>
        <v>560.02755905511799</v>
      </c>
      <c r="E831" s="3" t="str">
        <f>VLOOKUP(C831,t_label_text!$B$2:$C$28,2,FALSE)</f>
        <v>17: Space, Science, Technology and Communications</v>
      </c>
      <c r="F831">
        <v>0.73799999999999999</v>
      </c>
      <c r="G831">
        <v>0.74399999999999999</v>
      </c>
      <c r="H831">
        <v>0.74099999999999999</v>
      </c>
      <c r="I831">
        <v>719</v>
      </c>
      <c r="J831">
        <v>0.78</v>
      </c>
      <c r="K831">
        <v>0.74</v>
      </c>
      <c r="L831">
        <v>0.75900000000000001</v>
      </c>
      <c r="M831" s="3">
        <f t="shared" si="64"/>
        <v>-4.2000000000000037E-2</v>
      </c>
      <c r="N831" s="3">
        <f t="shared" si="64"/>
        <v>4.0000000000000036E-3</v>
      </c>
      <c r="O831" s="3">
        <f t="shared" si="64"/>
        <v>-1.8000000000000016E-2</v>
      </c>
      <c r="P831" s="6">
        <v>0.77200000000000002</v>
      </c>
      <c r="Q831" s="6">
        <v>0.77300000000000002</v>
      </c>
      <c r="R831" s="6">
        <v>0.77100000000000002</v>
      </c>
      <c r="S831" s="6">
        <v>0.83599999999999997</v>
      </c>
      <c r="T831" s="6">
        <v>0.83699999999999997</v>
      </c>
      <c r="U831" s="6">
        <v>0.83699999999999997</v>
      </c>
      <c r="V831" s="6">
        <v>0.83699999999999997</v>
      </c>
      <c r="W831">
        <f t="shared" si="67"/>
        <v>-1.0000000000000009E-3</v>
      </c>
      <c r="X831" s="6" t="s">
        <v>67</v>
      </c>
      <c r="Y831" s="6" t="str">
        <f t="shared" si="65"/>
        <v>0.3</v>
      </c>
      <c r="Z831" t="str">
        <f t="shared" si="66"/>
        <v>syn</v>
      </c>
      <c r="AA831" t="s">
        <v>56</v>
      </c>
    </row>
    <row r="832" spans="1:27" x14ac:dyDescent="0.3">
      <c r="A832" s="6">
        <v>12</v>
      </c>
      <c r="B832" s="3" t="s">
        <v>11</v>
      </c>
      <c r="C832">
        <v>18</v>
      </c>
      <c r="D832" s="10">
        <f>VLOOKUP(C832,t_label_text!$B$2:$D$28,3,FALSE)</f>
        <v>545.21214982688002</v>
      </c>
      <c r="E832" s="3" t="str">
        <f>VLOOKUP(C832,t_label_text!$B$2:$C$28,2,FALSE)</f>
        <v>18: Foreign Trade</v>
      </c>
      <c r="F832">
        <v>0.69299999999999995</v>
      </c>
      <c r="G832">
        <v>0.65</v>
      </c>
      <c r="H832">
        <v>0.67100000000000004</v>
      </c>
      <c r="I832">
        <v>254</v>
      </c>
      <c r="J832">
        <v>0.64700000000000002</v>
      </c>
      <c r="K832">
        <v>0.67700000000000005</v>
      </c>
      <c r="L832">
        <v>0.66200000000000003</v>
      </c>
      <c r="M832" s="3">
        <f t="shared" si="64"/>
        <v>4.599999999999993E-2</v>
      </c>
      <c r="N832" s="3">
        <f t="shared" si="64"/>
        <v>-2.7000000000000024E-2</v>
      </c>
      <c r="O832" s="3">
        <f t="shared" si="64"/>
        <v>9.000000000000008E-3</v>
      </c>
      <c r="P832" s="6">
        <v>0.77200000000000002</v>
      </c>
      <c r="Q832" s="6">
        <v>0.77300000000000002</v>
      </c>
      <c r="R832" s="6">
        <v>0.77100000000000002</v>
      </c>
      <c r="S832" s="6">
        <v>0.83599999999999997</v>
      </c>
      <c r="T832" s="6">
        <v>0.83699999999999997</v>
      </c>
      <c r="U832" s="6">
        <v>0.83699999999999997</v>
      </c>
      <c r="V832" s="6">
        <v>0.83699999999999997</v>
      </c>
      <c r="W832">
        <f t="shared" si="67"/>
        <v>-1.0000000000000009E-3</v>
      </c>
      <c r="X832" s="6" t="s">
        <v>67</v>
      </c>
      <c r="Y832" s="6" t="str">
        <f t="shared" si="65"/>
        <v>0.3</v>
      </c>
      <c r="Z832" t="str">
        <f t="shared" si="66"/>
        <v>syn</v>
      </c>
      <c r="AA832" t="s">
        <v>56</v>
      </c>
    </row>
    <row r="833" spans="1:27" x14ac:dyDescent="0.3">
      <c r="A833" s="6">
        <v>12</v>
      </c>
      <c r="B833" s="3" t="s">
        <v>11</v>
      </c>
      <c r="C833">
        <v>19</v>
      </c>
      <c r="D833" s="10">
        <f>VLOOKUP(C833,t_label_text!$B$2:$D$28,3,FALSE)</f>
        <v>545.29257200606298</v>
      </c>
      <c r="E833" s="3" t="str">
        <f>VLOOKUP(C833,t_label_text!$B$2:$C$28,2,FALSE)</f>
        <v>19: International Affairs and Foreign Aid</v>
      </c>
      <c r="F833">
        <v>0.89500000000000002</v>
      </c>
      <c r="G833">
        <v>0.88300000000000001</v>
      </c>
      <c r="H833">
        <v>0.88900000000000001</v>
      </c>
      <c r="I833">
        <v>6354</v>
      </c>
      <c r="J833">
        <v>0.90400000000000003</v>
      </c>
      <c r="K833">
        <v>0.875</v>
      </c>
      <c r="L833">
        <v>0.88900000000000001</v>
      </c>
      <c r="M833" s="3">
        <f t="shared" si="64"/>
        <v>-9.000000000000008E-3</v>
      </c>
      <c r="N833" s="3">
        <f t="shared" si="64"/>
        <v>8.0000000000000071E-3</v>
      </c>
      <c r="O833" s="3">
        <f t="shared" si="64"/>
        <v>0</v>
      </c>
      <c r="P833" s="6">
        <v>0.77200000000000002</v>
      </c>
      <c r="Q833" s="6">
        <v>0.77300000000000002</v>
      </c>
      <c r="R833" s="6">
        <v>0.77100000000000002</v>
      </c>
      <c r="S833" s="6">
        <v>0.83599999999999997</v>
      </c>
      <c r="T833" s="6">
        <v>0.83699999999999997</v>
      </c>
      <c r="U833" s="6">
        <v>0.83699999999999997</v>
      </c>
      <c r="V833" s="6">
        <v>0.83699999999999997</v>
      </c>
      <c r="W833">
        <f t="shared" si="67"/>
        <v>-1.0000000000000009E-3</v>
      </c>
      <c r="X833" s="6" t="s">
        <v>67</v>
      </c>
      <c r="Y833" s="6" t="str">
        <f t="shared" si="65"/>
        <v>0.3</v>
      </c>
      <c r="Z833" t="str">
        <f t="shared" si="66"/>
        <v>syn</v>
      </c>
      <c r="AA833" t="s">
        <v>56</v>
      </c>
    </row>
    <row r="834" spans="1:27" x14ac:dyDescent="0.3">
      <c r="A834" s="6">
        <v>12</v>
      </c>
      <c r="B834" s="3" t="s">
        <v>11</v>
      </c>
      <c r="C834">
        <v>20</v>
      </c>
      <c r="D834" s="10">
        <f>VLOOKUP(C834,t_label_text!$B$2:$D$28,3,FALSE)</f>
        <v>509.30111524163499</v>
      </c>
      <c r="E834" s="3" t="str">
        <f>VLOOKUP(C834,t_label_text!$B$2:$C$28,2,FALSE)</f>
        <v>20: Government Operations</v>
      </c>
      <c r="F834">
        <v>0.91500000000000004</v>
      </c>
      <c r="G834">
        <v>0.90600000000000003</v>
      </c>
      <c r="H834">
        <v>0.91100000000000003</v>
      </c>
      <c r="I834">
        <v>3958</v>
      </c>
      <c r="J834">
        <v>0.91500000000000004</v>
      </c>
      <c r="K834">
        <v>0.90100000000000002</v>
      </c>
      <c r="L834">
        <v>0.90800000000000003</v>
      </c>
      <c r="M834" s="3">
        <f t="shared" si="64"/>
        <v>0</v>
      </c>
      <c r="N834" s="3">
        <f t="shared" si="64"/>
        <v>5.0000000000000044E-3</v>
      </c>
      <c r="O834" s="3">
        <f t="shared" si="64"/>
        <v>3.0000000000000027E-3</v>
      </c>
      <c r="P834" s="6">
        <v>0.77200000000000002</v>
      </c>
      <c r="Q834" s="6">
        <v>0.77300000000000002</v>
      </c>
      <c r="R834" s="6">
        <v>0.77100000000000002</v>
      </c>
      <c r="S834" s="6">
        <v>0.83599999999999997</v>
      </c>
      <c r="T834" s="6">
        <v>0.83699999999999997</v>
      </c>
      <c r="U834" s="6">
        <v>0.83699999999999997</v>
      </c>
      <c r="V834" s="6">
        <v>0.83699999999999997</v>
      </c>
      <c r="W834">
        <f t="shared" si="67"/>
        <v>-1.0000000000000009E-3</v>
      </c>
      <c r="X834" s="6" t="s">
        <v>67</v>
      </c>
      <c r="Y834" s="6" t="str">
        <f t="shared" si="65"/>
        <v>0.3</v>
      </c>
      <c r="Z834" t="str">
        <f t="shared" si="66"/>
        <v>syn</v>
      </c>
      <c r="AA834" t="s">
        <v>56</v>
      </c>
    </row>
    <row r="835" spans="1:27" x14ac:dyDescent="0.3">
      <c r="A835" s="6">
        <v>12</v>
      </c>
      <c r="B835" s="3" t="s">
        <v>11</v>
      </c>
      <c r="C835">
        <v>21</v>
      </c>
      <c r="D835" s="10">
        <f>VLOOKUP(C835,t_label_text!$B$2:$D$28,3,FALSE)</f>
        <v>567.30909090908995</v>
      </c>
      <c r="E835" s="3" t="str">
        <f>VLOOKUP(C835,t_label_text!$B$2:$C$28,2,FALSE)</f>
        <v>21: Public Lands and Water Management</v>
      </c>
      <c r="F835">
        <v>0.60299999999999998</v>
      </c>
      <c r="G835">
        <v>0.55400000000000005</v>
      </c>
      <c r="H835">
        <v>0.57799999999999996</v>
      </c>
      <c r="I835">
        <v>269</v>
      </c>
      <c r="J835">
        <v>0.54200000000000004</v>
      </c>
      <c r="K835">
        <v>0.60199999999999998</v>
      </c>
      <c r="L835">
        <v>0.56999999999999995</v>
      </c>
      <c r="M835" s="3">
        <f t="shared" si="64"/>
        <v>6.0999999999999943E-2</v>
      </c>
      <c r="N835" s="3">
        <f t="shared" si="64"/>
        <v>-4.7999999999999932E-2</v>
      </c>
      <c r="O835" s="3">
        <f t="shared" si="64"/>
        <v>8.0000000000000071E-3</v>
      </c>
      <c r="P835" s="6">
        <v>0.77200000000000002</v>
      </c>
      <c r="Q835" s="6">
        <v>0.77300000000000002</v>
      </c>
      <c r="R835" s="6">
        <v>0.77100000000000002</v>
      </c>
      <c r="S835" s="6">
        <v>0.83599999999999997</v>
      </c>
      <c r="T835" s="6">
        <v>0.83699999999999997</v>
      </c>
      <c r="U835" s="6">
        <v>0.83699999999999997</v>
      </c>
      <c r="V835" s="6">
        <v>0.83699999999999997</v>
      </c>
      <c r="W835">
        <f t="shared" si="67"/>
        <v>-1.0000000000000009E-3</v>
      </c>
      <c r="X835" s="6" t="s">
        <v>67</v>
      </c>
      <c r="Y835" s="6" t="str">
        <f t="shared" si="65"/>
        <v>0.3</v>
      </c>
      <c r="Z835" t="str">
        <f t="shared" si="66"/>
        <v>syn</v>
      </c>
      <c r="AA835" t="s">
        <v>56</v>
      </c>
    </row>
    <row r="836" spans="1:27" x14ac:dyDescent="0.3">
      <c r="A836" s="6">
        <v>12</v>
      </c>
      <c r="B836" s="3" t="s">
        <v>11</v>
      </c>
      <c r="C836">
        <v>24</v>
      </c>
      <c r="D836" s="10">
        <f>VLOOKUP(C836,t_label_text!$B$2:$D$28,3,FALSE)</f>
        <v>394.93019197207599</v>
      </c>
      <c r="E836" s="3" t="str">
        <f>VLOOKUP(C836,t_label_text!$B$2:$C$28,2,FALSE)</f>
        <v>24: State and Local Government Administration</v>
      </c>
      <c r="F836">
        <v>0.84</v>
      </c>
      <c r="G836">
        <v>0.83199999999999996</v>
      </c>
      <c r="H836">
        <v>0.83599999999999997</v>
      </c>
      <c r="I836">
        <v>715</v>
      </c>
      <c r="J836">
        <v>0.83099999999999996</v>
      </c>
      <c r="K836">
        <v>0.83599999999999997</v>
      </c>
      <c r="L836">
        <v>0.83299999999999996</v>
      </c>
      <c r="M836" s="3">
        <f t="shared" si="64"/>
        <v>9.000000000000008E-3</v>
      </c>
      <c r="N836" s="3">
        <f t="shared" si="64"/>
        <v>-4.0000000000000036E-3</v>
      </c>
      <c r="O836" s="3">
        <f t="shared" si="64"/>
        <v>3.0000000000000027E-3</v>
      </c>
      <c r="P836" s="6">
        <v>0.77200000000000002</v>
      </c>
      <c r="Q836" s="6">
        <v>0.77300000000000002</v>
      </c>
      <c r="R836" s="6">
        <v>0.77100000000000002</v>
      </c>
      <c r="S836" s="6">
        <v>0.83599999999999997</v>
      </c>
      <c r="T836" s="6">
        <v>0.83699999999999997</v>
      </c>
      <c r="U836" s="6">
        <v>0.83699999999999997</v>
      </c>
      <c r="V836" s="6">
        <v>0.83699999999999997</v>
      </c>
      <c r="W836">
        <f t="shared" si="67"/>
        <v>-1.0000000000000009E-3</v>
      </c>
      <c r="X836" s="6" t="s">
        <v>67</v>
      </c>
      <c r="Y836" s="6" t="str">
        <f t="shared" si="65"/>
        <v>0.3</v>
      </c>
      <c r="Z836" t="str">
        <f t="shared" si="66"/>
        <v>syn</v>
      </c>
      <c r="AA836" t="s">
        <v>56</v>
      </c>
    </row>
    <row r="837" spans="1:27" x14ac:dyDescent="0.3">
      <c r="A837" s="6">
        <v>12</v>
      </c>
      <c r="B837" s="3" t="s">
        <v>11</v>
      </c>
      <c r="C837">
        <v>26</v>
      </c>
      <c r="D837" s="10">
        <f>VLOOKUP(C837,t_label_text!$B$2:$D$28,3,FALSE)</f>
        <v>446.52713178294499</v>
      </c>
      <c r="E837" s="3" t="str">
        <f>VLOOKUP(C837,t_label_text!$B$2:$C$28,2,FALSE)</f>
        <v>26: Weather and Natural Disasters</v>
      </c>
      <c r="F837">
        <v>0.83799999999999997</v>
      </c>
      <c r="G837">
        <v>0.85899999999999999</v>
      </c>
      <c r="H837">
        <v>0.84799999999999998</v>
      </c>
      <c r="I837">
        <v>573</v>
      </c>
      <c r="J837">
        <v>0.84</v>
      </c>
      <c r="K837">
        <v>0.84299999999999997</v>
      </c>
      <c r="L837">
        <v>0.84099999999999997</v>
      </c>
      <c r="M837" s="3">
        <f t="shared" ref="M837:O900" si="68">F837-J837</f>
        <v>-2.0000000000000018E-3</v>
      </c>
      <c r="N837" s="3">
        <f t="shared" si="68"/>
        <v>1.6000000000000014E-2</v>
      </c>
      <c r="O837" s="3">
        <f t="shared" si="68"/>
        <v>7.0000000000000062E-3</v>
      </c>
      <c r="P837" s="6">
        <v>0.77200000000000002</v>
      </c>
      <c r="Q837" s="6">
        <v>0.77300000000000002</v>
      </c>
      <c r="R837" s="6">
        <v>0.77100000000000002</v>
      </c>
      <c r="S837" s="6">
        <v>0.83599999999999997</v>
      </c>
      <c r="T837" s="6">
        <v>0.83699999999999997</v>
      </c>
      <c r="U837" s="6">
        <v>0.83699999999999997</v>
      </c>
      <c r="V837" s="6">
        <v>0.83699999999999997</v>
      </c>
      <c r="W837">
        <f t="shared" si="67"/>
        <v>-1.0000000000000009E-3</v>
      </c>
      <c r="X837" s="6" t="s">
        <v>67</v>
      </c>
      <c r="Y837" s="6" t="str">
        <f t="shared" si="65"/>
        <v>0.3</v>
      </c>
      <c r="Z837" t="str">
        <f t="shared" si="66"/>
        <v>syn</v>
      </c>
      <c r="AA837" t="s">
        <v>56</v>
      </c>
    </row>
    <row r="838" spans="1:27" x14ac:dyDescent="0.3">
      <c r="A838" s="6">
        <v>12</v>
      </c>
      <c r="B838" s="3" t="s">
        <v>11</v>
      </c>
      <c r="C838">
        <v>27</v>
      </c>
      <c r="D838" s="10">
        <f>VLOOKUP(C838,t_label_text!$B$2:$D$28,3,FALSE)</f>
        <v>438.84785435630602</v>
      </c>
      <c r="E838" s="3" t="str">
        <f>VLOOKUP(C838,t_label_text!$B$2:$C$28,2,FALSE)</f>
        <v>27: Fires</v>
      </c>
      <c r="F838">
        <v>0.76300000000000001</v>
      </c>
      <c r="G838">
        <v>0.79800000000000004</v>
      </c>
      <c r="H838">
        <v>0.78</v>
      </c>
      <c r="I838">
        <v>129</v>
      </c>
      <c r="J838">
        <v>0.74399999999999999</v>
      </c>
      <c r="K838">
        <v>0.69799999999999995</v>
      </c>
      <c r="L838">
        <v>0.72</v>
      </c>
      <c r="M838" s="3">
        <f t="shared" si="68"/>
        <v>1.9000000000000017E-2</v>
      </c>
      <c r="N838" s="3">
        <f t="shared" si="68"/>
        <v>0.10000000000000009</v>
      </c>
      <c r="O838" s="3">
        <f t="shared" si="68"/>
        <v>6.0000000000000053E-2</v>
      </c>
      <c r="P838" s="6">
        <v>0.77200000000000002</v>
      </c>
      <c r="Q838" s="6">
        <v>0.77300000000000002</v>
      </c>
      <c r="R838" s="6">
        <v>0.77100000000000002</v>
      </c>
      <c r="S838" s="6">
        <v>0.83599999999999997</v>
      </c>
      <c r="T838" s="6">
        <v>0.83699999999999997</v>
      </c>
      <c r="U838" s="6">
        <v>0.83699999999999997</v>
      </c>
      <c r="V838" s="6">
        <v>0.83699999999999997</v>
      </c>
      <c r="W838">
        <f t="shared" si="67"/>
        <v>-1.0000000000000009E-3</v>
      </c>
      <c r="X838" s="6" t="s">
        <v>67</v>
      </c>
      <c r="Y838" s="6" t="str">
        <f t="shared" si="65"/>
        <v>0.3</v>
      </c>
      <c r="Z838" t="str">
        <f t="shared" si="66"/>
        <v>syn</v>
      </c>
      <c r="AA838" t="s">
        <v>56</v>
      </c>
    </row>
    <row r="839" spans="1:27" x14ac:dyDescent="0.3">
      <c r="A839" s="6">
        <v>12</v>
      </c>
      <c r="B839" s="3" t="s">
        <v>11</v>
      </c>
      <c r="C839">
        <v>28</v>
      </c>
      <c r="D839" s="10">
        <f>VLOOKUP(C839,t_label_text!$B$2:$D$28,3,FALSE)</f>
        <v>344.85467399842798</v>
      </c>
      <c r="E839" s="3" t="str">
        <f>VLOOKUP(C839,t_label_text!$B$2:$C$28,2,FALSE)</f>
        <v>28: Arts and Entertainment</v>
      </c>
      <c r="F839">
        <v>0.70499999999999996</v>
      </c>
      <c r="G839">
        <v>0.73899999999999999</v>
      </c>
      <c r="H839">
        <v>0.72099999999999997</v>
      </c>
      <c r="I839">
        <v>769</v>
      </c>
      <c r="J839">
        <v>0.72499999999999998</v>
      </c>
      <c r="K839">
        <v>0.72399999999999998</v>
      </c>
      <c r="L839">
        <v>0.72499999999999998</v>
      </c>
      <c r="M839" s="3">
        <f t="shared" si="68"/>
        <v>-2.0000000000000018E-2</v>
      </c>
      <c r="N839" s="3">
        <f t="shared" si="68"/>
        <v>1.5000000000000013E-2</v>
      </c>
      <c r="O839" s="3">
        <f t="shared" si="68"/>
        <v>-4.0000000000000036E-3</v>
      </c>
      <c r="P839" s="6">
        <v>0.77200000000000002</v>
      </c>
      <c r="Q839" s="6">
        <v>0.77300000000000002</v>
      </c>
      <c r="R839" s="6">
        <v>0.77100000000000002</v>
      </c>
      <c r="S839" s="6">
        <v>0.83599999999999997</v>
      </c>
      <c r="T839" s="6">
        <v>0.83699999999999997</v>
      </c>
      <c r="U839" s="6">
        <v>0.83699999999999997</v>
      </c>
      <c r="V839" s="6">
        <v>0.83699999999999997</v>
      </c>
      <c r="W839">
        <f t="shared" si="67"/>
        <v>-1.0000000000000009E-3</v>
      </c>
      <c r="X839" s="6" t="s">
        <v>67</v>
      </c>
      <c r="Y839" s="6" t="str">
        <f t="shared" ref="Y839:Y902" si="69">MID(X839, SEARCH("=", X839)+1, SEARCH("_", X839) - SEARCH("=", X839) -1)</f>
        <v>0.3</v>
      </c>
      <c r="Z839" t="str">
        <f t="shared" ref="Z839:Z902" si="70">_xlfn.TEXTAFTER(X839,"_")</f>
        <v>syn</v>
      </c>
      <c r="AA839" t="s">
        <v>56</v>
      </c>
    </row>
    <row r="840" spans="1:27" x14ac:dyDescent="0.3">
      <c r="A840" s="6">
        <v>12</v>
      </c>
      <c r="B840" s="3" t="s">
        <v>11</v>
      </c>
      <c r="C840">
        <v>29</v>
      </c>
      <c r="D840" s="10">
        <f>VLOOKUP(C840,t_label_text!$B$2:$D$28,3,FALSE)</f>
        <v>493.52985074626798</v>
      </c>
      <c r="E840" s="3" t="str">
        <f>VLOOKUP(C840,t_label_text!$B$2:$C$28,2,FALSE)</f>
        <v>29: Sports and Recreation</v>
      </c>
      <c r="F840">
        <v>0.90600000000000003</v>
      </c>
      <c r="G840">
        <v>0.94399999999999995</v>
      </c>
      <c r="H840">
        <v>0.92500000000000004</v>
      </c>
      <c r="I840">
        <v>1273</v>
      </c>
      <c r="J840">
        <v>0.92</v>
      </c>
      <c r="K840">
        <v>0.93500000000000005</v>
      </c>
      <c r="L840">
        <v>0.92800000000000005</v>
      </c>
      <c r="M840" s="3">
        <f t="shared" si="68"/>
        <v>-1.4000000000000012E-2</v>
      </c>
      <c r="N840" s="3">
        <f t="shared" si="68"/>
        <v>8.999999999999897E-3</v>
      </c>
      <c r="O840" s="3">
        <f t="shared" si="68"/>
        <v>-3.0000000000000027E-3</v>
      </c>
      <c r="P840" s="6">
        <v>0.77200000000000002</v>
      </c>
      <c r="Q840" s="6">
        <v>0.77300000000000002</v>
      </c>
      <c r="R840" s="6">
        <v>0.77100000000000002</v>
      </c>
      <c r="S840" s="6">
        <v>0.83599999999999997</v>
      </c>
      <c r="T840" s="6">
        <v>0.83699999999999997</v>
      </c>
      <c r="U840" s="6">
        <v>0.83699999999999997</v>
      </c>
      <c r="V840" s="6">
        <v>0.83699999999999997</v>
      </c>
      <c r="W840">
        <f t="shared" si="67"/>
        <v>-1.0000000000000009E-3</v>
      </c>
      <c r="X840" s="6" t="s">
        <v>67</v>
      </c>
      <c r="Y840" s="6" t="str">
        <f t="shared" si="69"/>
        <v>0.3</v>
      </c>
      <c r="Z840" t="str">
        <f t="shared" si="70"/>
        <v>syn</v>
      </c>
      <c r="AA840" t="s">
        <v>56</v>
      </c>
    </row>
    <row r="841" spans="1:27" x14ac:dyDescent="0.3">
      <c r="A841" s="6">
        <v>12</v>
      </c>
      <c r="B841" s="3" t="s">
        <v>11</v>
      </c>
      <c r="C841">
        <v>30</v>
      </c>
      <c r="D841" s="10">
        <f>VLOOKUP(C841,t_label_text!$B$2:$D$28,3,FALSE)</f>
        <v>503.80547112462</v>
      </c>
      <c r="E841" s="3" t="str">
        <f>VLOOKUP(C841,t_label_text!$B$2:$C$28,2,FALSE)</f>
        <v>30: Death Notices</v>
      </c>
      <c r="F841">
        <v>0.85</v>
      </c>
      <c r="G841">
        <v>0.82499999999999996</v>
      </c>
      <c r="H841">
        <v>0.83699999999999997</v>
      </c>
      <c r="I841">
        <v>268</v>
      </c>
      <c r="J841">
        <v>0.84099999999999997</v>
      </c>
      <c r="K841">
        <v>0.85099999999999998</v>
      </c>
      <c r="L841">
        <v>0.84599999999999997</v>
      </c>
      <c r="M841" s="3">
        <f t="shared" si="68"/>
        <v>9.000000000000008E-3</v>
      </c>
      <c r="N841" s="3">
        <f t="shared" si="68"/>
        <v>-2.6000000000000023E-2</v>
      </c>
      <c r="O841" s="3">
        <f t="shared" si="68"/>
        <v>-9.000000000000008E-3</v>
      </c>
      <c r="P841" s="6">
        <v>0.77200000000000002</v>
      </c>
      <c r="Q841" s="6">
        <v>0.77300000000000002</v>
      </c>
      <c r="R841" s="6">
        <v>0.77100000000000002</v>
      </c>
      <c r="S841" s="6">
        <v>0.83599999999999997</v>
      </c>
      <c r="T841" s="6">
        <v>0.83699999999999997</v>
      </c>
      <c r="U841" s="6">
        <v>0.83699999999999997</v>
      </c>
      <c r="V841" s="6">
        <v>0.83699999999999997</v>
      </c>
      <c r="W841">
        <f t="shared" si="67"/>
        <v>-1.0000000000000009E-3</v>
      </c>
      <c r="X841" s="6" t="s">
        <v>67</v>
      </c>
      <c r="Y841" s="6" t="str">
        <f t="shared" si="69"/>
        <v>0.3</v>
      </c>
      <c r="Z841" t="str">
        <f t="shared" si="70"/>
        <v>syn</v>
      </c>
      <c r="AA841" t="s">
        <v>56</v>
      </c>
    </row>
    <row r="842" spans="1:27" x14ac:dyDescent="0.3">
      <c r="A842" s="6">
        <v>12</v>
      </c>
      <c r="B842" s="3" t="s">
        <v>11</v>
      </c>
      <c r="C842">
        <v>31</v>
      </c>
      <c r="D842" s="10">
        <f>VLOOKUP(C842,t_label_text!$B$2:$D$28,3,FALSE)</f>
        <v>399.79069767441803</v>
      </c>
      <c r="E842" s="3" t="str">
        <f>VLOOKUP(C842,t_label_text!$B$2:$C$28,2,FALSE)</f>
        <v>31: Churches and Religion</v>
      </c>
      <c r="F842">
        <v>0.72399999999999998</v>
      </c>
      <c r="G842">
        <v>0.74199999999999999</v>
      </c>
      <c r="H842">
        <v>0.73299999999999998</v>
      </c>
      <c r="I842">
        <v>329</v>
      </c>
      <c r="J842">
        <v>0.73899999999999999</v>
      </c>
      <c r="K842">
        <v>0.73299999999999998</v>
      </c>
      <c r="L842">
        <v>0.73599999999999999</v>
      </c>
      <c r="M842" s="3">
        <f t="shared" si="68"/>
        <v>-1.5000000000000013E-2</v>
      </c>
      <c r="N842" s="3">
        <f t="shared" si="68"/>
        <v>9.000000000000008E-3</v>
      </c>
      <c r="O842" s="3">
        <f t="shared" si="68"/>
        <v>-3.0000000000000027E-3</v>
      </c>
      <c r="P842" s="6">
        <v>0.77200000000000002</v>
      </c>
      <c r="Q842" s="6">
        <v>0.77300000000000002</v>
      </c>
      <c r="R842" s="6">
        <v>0.77100000000000002</v>
      </c>
      <c r="S842" s="6">
        <v>0.83599999999999997</v>
      </c>
      <c r="T842" s="6">
        <v>0.83699999999999997</v>
      </c>
      <c r="U842" s="6">
        <v>0.83699999999999997</v>
      </c>
      <c r="V842" s="6">
        <v>0.83699999999999997</v>
      </c>
      <c r="W842">
        <f t="shared" si="67"/>
        <v>-1.0000000000000009E-3</v>
      </c>
      <c r="X842" s="6" t="s">
        <v>67</v>
      </c>
      <c r="Y842" s="6" t="str">
        <f t="shared" si="69"/>
        <v>0.3</v>
      </c>
      <c r="Z842" t="str">
        <f t="shared" si="70"/>
        <v>syn</v>
      </c>
      <c r="AA842" t="s">
        <v>56</v>
      </c>
    </row>
    <row r="843" spans="1:27" x14ac:dyDescent="0.3">
      <c r="A843" s="6">
        <v>13</v>
      </c>
      <c r="B843" s="3" t="s">
        <v>11</v>
      </c>
      <c r="C843" s="6">
        <v>0</v>
      </c>
      <c r="D843" s="10">
        <f>VLOOKUP(C843,t_label_text!$B$2:$D$28,3,FALSE)</f>
        <v>538.511410788381</v>
      </c>
      <c r="E843" s="3" t="str">
        <f>VLOOKUP(C843,t_label_text!$B$2:$C$28,2,FALSE)</f>
        <v>0: Other, Miscellaneous, and Human Interest</v>
      </c>
      <c r="F843" s="6">
        <v>0.35599999999999998</v>
      </c>
      <c r="G843" s="6">
        <v>0.151</v>
      </c>
      <c r="H843" s="6">
        <v>0.21199999999999999</v>
      </c>
      <c r="I843" s="6">
        <v>172</v>
      </c>
      <c r="J843" s="6">
        <v>0.32700000000000001</v>
      </c>
      <c r="K843" s="6">
        <v>0.27900000000000003</v>
      </c>
      <c r="L843" s="6">
        <v>0.30099999999999999</v>
      </c>
      <c r="M843" s="3">
        <f t="shared" si="68"/>
        <v>2.899999999999997E-2</v>
      </c>
      <c r="N843" s="3">
        <f t="shared" si="68"/>
        <v>-0.12800000000000003</v>
      </c>
      <c r="O843" s="3">
        <f t="shared" si="68"/>
        <v>-8.8999999999999996E-2</v>
      </c>
      <c r="P843" s="6">
        <v>0.76600000000000001</v>
      </c>
      <c r="Q843" s="6">
        <v>0.76900000000000002</v>
      </c>
      <c r="R843" s="6">
        <v>0.76500000000000001</v>
      </c>
      <c r="S843" s="6">
        <v>0.83699999999999997</v>
      </c>
      <c r="T843" s="6">
        <v>0.83699999999999997</v>
      </c>
      <c r="U843" s="6">
        <v>0.83599999999999997</v>
      </c>
      <c r="V843" s="6">
        <v>0.83699999999999997</v>
      </c>
      <c r="W843">
        <f t="shared" si="67"/>
        <v>-1.0000000000000009E-3</v>
      </c>
      <c r="X843" s="6" t="s">
        <v>91</v>
      </c>
      <c r="Y843" s="6" t="str">
        <f t="shared" si="69"/>
        <v>0.05</v>
      </c>
      <c r="Z843" t="str">
        <f t="shared" si="70"/>
        <v>bt</v>
      </c>
      <c r="AA843" t="s">
        <v>57</v>
      </c>
    </row>
    <row r="844" spans="1:27" x14ac:dyDescent="0.3">
      <c r="A844" s="6">
        <v>13</v>
      </c>
      <c r="B844" s="3" t="s">
        <v>11</v>
      </c>
      <c r="C844">
        <v>1</v>
      </c>
      <c r="D844" s="10">
        <f>VLOOKUP(C844,t_label_text!$B$2:$D$28,3,FALSE)</f>
        <v>567.49343544857697</v>
      </c>
      <c r="E844" s="3" t="str">
        <f>VLOOKUP(C844,t_label_text!$B$2:$C$28,2,FALSE)</f>
        <v>1: Macroeconomics</v>
      </c>
      <c r="F844">
        <v>0.83599999999999997</v>
      </c>
      <c r="G844">
        <v>0.82199999999999995</v>
      </c>
      <c r="H844">
        <v>0.82899999999999996</v>
      </c>
      <c r="I844">
        <v>964</v>
      </c>
      <c r="J844">
        <v>0.84299999999999997</v>
      </c>
      <c r="K844">
        <v>0.84299999999999997</v>
      </c>
      <c r="L844">
        <v>0.84299999999999997</v>
      </c>
      <c r="M844" s="3">
        <f t="shared" si="68"/>
        <v>-7.0000000000000062E-3</v>
      </c>
      <c r="N844" s="3">
        <f t="shared" si="68"/>
        <v>-2.1000000000000019E-2</v>
      </c>
      <c r="O844" s="3">
        <f t="shared" si="68"/>
        <v>-1.4000000000000012E-2</v>
      </c>
      <c r="P844" s="6">
        <v>0.76600000000000001</v>
      </c>
      <c r="Q844" s="6">
        <v>0.76900000000000002</v>
      </c>
      <c r="R844" s="6">
        <v>0.76500000000000001</v>
      </c>
      <c r="S844" s="6">
        <v>0.83699999999999997</v>
      </c>
      <c r="T844" s="6">
        <v>0.83699999999999997</v>
      </c>
      <c r="U844" s="6">
        <v>0.83599999999999997</v>
      </c>
      <c r="V844" s="6">
        <v>0.83699999999999997</v>
      </c>
      <c r="W844">
        <f t="shared" si="67"/>
        <v>-1.0000000000000009E-3</v>
      </c>
      <c r="X844" s="6" t="s">
        <v>91</v>
      </c>
      <c r="Y844" s="6" t="str">
        <f t="shared" si="69"/>
        <v>0.05</v>
      </c>
      <c r="Z844" t="str">
        <f t="shared" si="70"/>
        <v>bt</v>
      </c>
      <c r="AA844" t="s">
        <v>57</v>
      </c>
    </row>
    <row r="845" spans="1:27" x14ac:dyDescent="0.3">
      <c r="A845" s="6">
        <v>13</v>
      </c>
      <c r="B845" s="3" t="s">
        <v>11</v>
      </c>
      <c r="C845">
        <v>2</v>
      </c>
      <c r="D845" s="10">
        <f>VLOOKUP(C845,t_label_text!$B$2:$D$28,3,FALSE)</f>
        <v>576.32740411339603</v>
      </c>
      <c r="E845" s="3" t="str">
        <f>VLOOKUP(C845,t_label_text!$B$2:$C$28,2,FALSE)</f>
        <v>2: Civil Rights, Minority Issues, and Civil Liberties</v>
      </c>
      <c r="F845">
        <v>0.746</v>
      </c>
      <c r="G845">
        <v>0.67</v>
      </c>
      <c r="H845">
        <v>0.70599999999999996</v>
      </c>
      <c r="I845">
        <v>914</v>
      </c>
      <c r="J845">
        <v>0.73899999999999999</v>
      </c>
      <c r="K845">
        <v>0.72199999999999998</v>
      </c>
      <c r="L845">
        <v>0.73</v>
      </c>
      <c r="M845" s="3">
        <f t="shared" si="68"/>
        <v>7.0000000000000062E-3</v>
      </c>
      <c r="N845" s="3">
        <f t="shared" si="68"/>
        <v>-5.1999999999999935E-2</v>
      </c>
      <c r="O845" s="3">
        <f t="shared" si="68"/>
        <v>-2.4000000000000021E-2</v>
      </c>
      <c r="P845" s="6">
        <v>0.76600000000000001</v>
      </c>
      <c r="Q845" s="6">
        <v>0.76900000000000002</v>
      </c>
      <c r="R845" s="6">
        <v>0.76500000000000001</v>
      </c>
      <c r="S845" s="6">
        <v>0.83699999999999997</v>
      </c>
      <c r="T845" s="6">
        <v>0.83699999999999997</v>
      </c>
      <c r="U845" s="6">
        <v>0.83599999999999997</v>
      </c>
      <c r="V845" s="6">
        <v>0.83699999999999997</v>
      </c>
      <c r="W845">
        <f t="shared" si="67"/>
        <v>-1.0000000000000009E-3</v>
      </c>
      <c r="X845" s="6" t="s">
        <v>91</v>
      </c>
      <c r="Y845" s="6" t="str">
        <f t="shared" si="69"/>
        <v>0.05</v>
      </c>
      <c r="Z845" t="str">
        <f t="shared" si="70"/>
        <v>bt</v>
      </c>
      <c r="AA845" t="s">
        <v>57</v>
      </c>
    </row>
    <row r="846" spans="1:27" x14ac:dyDescent="0.3">
      <c r="A846" s="6">
        <v>13</v>
      </c>
      <c r="B846" s="3" t="s">
        <v>11</v>
      </c>
      <c r="C846">
        <v>3</v>
      </c>
      <c r="D846" s="10">
        <f>VLOOKUP(C846,t_label_text!$B$2:$D$28,3,FALSE)</f>
        <v>578.27380952380895</v>
      </c>
      <c r="E846" s="3" t="str">
        <f>VLOOKUP(C846,t_label_text!$B$2:$C$28,2,FALSE)</f>
        <v>3: Health</v>
      </c>
      <c r="F846">
        <v>0.871</v>
      </c>
      <c r="G846">
        <v>0.88600000000000001</v>
      </c>
      <c r="H846">
        <v>0.878</v>
      </c>
      <c r="I846">
        <v>1799</v>
      </c>
      <c r="J846">
        <v>0.88600000000000001</v>
      </c>
      <c r="K846">
        <v>0.873</v>
      </c>
      <c r="L846">
        <v>0.879</v>
      </c>
      <c r="M846" s="3">
        <f t="shared" si="68"/>
        <v>-1.5000000000000013E-2</v>
      </c>
      <c r="N846" s="3">
        <f t="shared" si="68"/>
        <v>1.3000000000000012E-2</v>
      </c>
      <c r="O846" s="3">
        <f t="shared" si="68"/>
        <v>-1.0000000000000009E-3</v>
      </c>
      <c r="P846" s="6">
        <v>0.76600000000000001</v>
      </c>
      <c r="Q846" s="6">
        <v>0.76900000000000002</v>
      </c>
      <c r="R846" s="6">
        <v>0.76500000000000001</v>
      </c>
      <c r="S846" s="6">
        <v>0.83699999999999997</v>
      </c>
      <c r="T846" s="6">
        <v>0.83699999999999997</v>
      </c>
      <c r="U846" s="6">
        <v>0.83599999999999997</v>
      </c>
      <c r="V846" s="6">
        <v>0.83699999999999997</v>
      </c>
      <c r="W846">
        <f t="shared" si="67"/>
        <v>-1.0000000000000009E-3</v>
      </c>
      <c r="X846" s="6" t="s">
        <v>91</v>
      </c>
      <c r="Y846" s="6" t="str">
        <f t="shared" si="69"/>
        <v>0.05</v>
      </c>
      <c r="Z846" t="str">
        <f t="shared" si="70"/>
        <v>bt</v>
      </c>
      <c r="AA846" t="s">
        <v>57</v>
      </c>
    </row>
    <row r="847" spans="1:27" x14ac:dyDescent="0.3">
      <c r="A847" s="6">
        <v>13</v>
      </c>
      <c r="B847" s="3" t="s">
        <v>11</v>
      </c>
      <c r="C847">
        <v>4</v>
      </c>
      <c r="D847" s="10">
        <f>VLOOKUP(C847,t_label_text!$B$2:$D$28,3,FALSE)</f>
        <v>570.42590120160196</v>
      </c>
      <c r="E847" s="3" t="str">
        <f>VLOOKUP(C847,t_label_text!$B$2:$C$28,2,FALSE)</f>
        <v>4: Agriculture</v>
      </c>
      <c r="F847">
        <v>0.77800000000000002</v>
      </c>
      <c r="G847">
        <v>0.79200000000000004</v>
      </c>
      <c r="H847">
        <v>0.78500000000000003</v>
      </c>
      <c r="I847">
        <v>168</v>
      </c>
      <c r="J847">
        <v>0.80600000000000005</v>
      </c>
      <c r="K847">
        <v>0.81499999999999995</v>
      </c>
      <c r="L847">
        <v>0.81100000000000005</v>
      </c>
      <c r="M847" s="3">
        <f t="shared" si="68"/>
        <v>-2.8000000000000025E-2</v>
      </c>
      <c r="N847" s="3">
        <f t="shared" si="68"/>
        <v>-2.2999999999999909E-2</v>
      </c>
      <c r="O847" s="3">
        <f t="shared" si="68"/>
        <v>-2.6000000000000023E-2</v>
      </c>
      <c r="P847" s="6">
        <v>0.76600000000000001</v>
      </c>
      <c r="Q847" s="6">
        <v>0.76900000000000002</v>
      </c>
      <c r="R847" s="6">
        <v>0.76500000000000001</v>
      </c>
      <c r="S847" s="6">
        <v>0.83699999999999997</v>
      </c>
      <c r="T847" s="6">
        <v>0.83699999999999997</v>
      </c>
      <c r="U847" s="6">
        <v>0.83599999999999997</v>
      </c>
      <c r="V847" s="6">
        <v>0.83699999999999997</v>
      </c>
      <c r="W847">
        <f t="shared" si="67"/>
        <v>-1.0000000000000009E-3</v>
      </c>
      <c r="X847" s="6" t="s">
        <v>91</v>
      </c>
      <c r="Y847" s="6" t="str">
        <f t="shared" si="69"/>
        <v>0.05</v>
      </c>
      <c r="Z847" t="str">
        <f t="shared" si="70"/>
        <v>bt</v>
      </c>
      <c r="AA847" t="s">
        <v>57</v>
      </c>
    </row>
    <row r="848" spans="1:27" x14ac:dyDescent="0.3">
      <c r="A848" s="6">
        <v>13</v>
      </c>
      <c r="B848" s="3" t="s">
        <v>11</v>
      </c>
      <c r="C848">
        <v>5</v>
      </c>
      <c r="D848" s="10">
        <f>VLOOKUP(C848,t_label_text!$B$2:$D$28,3,FALSE)</f>
        <v>574.38925438596402</v>
      </c>
      <c r="E848" s="3" t="str">
        <f>VLOOKUP(C848,t_label_text!$B$2:$C$28,2,FALSE)</f>
        <v>5: Labor and Employment</v>
      </c>
      <c r="F848">
        <v>0.72099999999999997</v>
      </c>
      <c r="G848">
        <v>0.77200000000000002</v>
      </c>
      <c r="H848">
        <v>0.745</v>
      </c>
      <c r="I848">
        <v>749</v>
      </c>
      <c r="J848">
        <v>0.71699999999999997</v>
      </c>
      <c r="K848">
        <v>0.78900000000000003</v>
      </c>
      <c r="L848">
        <v>0.751</v>
      </c>
      <c r="M848" s="3">
        <f t="shared" si="68"/>
        <v>4.0000000000000036E-3</v>
      </c>
      <c r="N848" s="3">
        <f t="shared" si="68"/>
        <v>-1.7000000000000015E-2</v>
      </c>
      <c r="O848" s="3">
        <f t="shared" si="68"/>
        <v>-6.0000000000000053E-3</v>
      </c>
      <c r="P848" s="6">
        <v>0.76600000000000001</v>
      </c>
      <c r="Q848" s="6">
        <v>0.76900000000000002</v>
      </c>
      <c r="R848" s="6">
        <v>0.76500000000000001</v>
      </c>
      <c r="S848" s="6">
        <v>0.83699999999999997</v>
      </c>
      <c r="T848" s="6">
        <v>0.83699999999999997</v>
      </c>
      <c r="U848" s="6">
        <v>0.83599999999999997</v>
      </c>
      <c r="V848" s="6">
        <v>0.83699999999999997</v>
      </c>
      <c r="W848">
        <f t="shared" si="67"/>
        <v>-1.0000000000000009E-3</v>
      </c>
      <c r="X848" s="6" t="s">
        <v>91</v>
      </c>
      <c r="Y848" s="6" t="str">
        <f t="shared" si="69"/>
        <v>0.05</v>
      </c>
      <c r="Z848" t="str">
        <f t="shared" si="70"/>
        <v>bt</v>
      </c>
      <c r="AA848" t="s">
        <v>57</v>
      </c>
    </row>
    <row r="849" spans="1:27" x14ac:dyDescent="0.3">
      <c r="A849" s="6">
        <v>13</v>
      </c>
      <c r="B849" s="3" t="s">
        <v>11</v>
      </c>
      <c r="C849">
        <v>6</v>
      </c>
      <c r="D849" s="10">
        <f>VLOOKUP(C849,t_label_text!$B$2:$D$28,3,FALSE)</f>
        <v>564.70056497175096</v>
      </c>
      <c r="E849" s="3" t="str">
        <f>VLOOKUP(C849,t_label_text!$B$2:$C$28,2,FALSE)</f>
        <v>6: Education</v>
      </c>
      <c r="F849">
        <v>0.871</v>
      </c>
      <c r="G849">
        <v>0.91800000000000004</v>
      </c>
      <c r="H849">
        <v>0.89400000000000002</v>
      </c>
      <c r="I849">
        <v>912</v>
      </c>
      <c r="J849">
        <v>0.878</v>
      </c>
      <c r="K849">
        <v>0.90800000000000003</v>
      </c>
      <c r="L849">
        <v>0.89300000000000002</v>
      </c>
      <c r="M849" s="3">
        <f t="shared" si="68"/>
        <v>-7.0000000000000062E-3</v>
      </c>
      <c r="N849" s="3">
        <f t="shared" si="68"/>
        <v>1.0000000000000009E-2</v>
      </c>
      <c r="O849" s="3">
        <f t="shared" si="68"/>
        <v>1.0000000000000009E-3</v>
      </c>
      <c r="P849" s="6">
        <v>0.76600000000000001</v>
      </c>
      <c r="Q849" s="6">
        <v>0.76900000000000002</v>
      </c>
      <c r="R849" s="6">
        <v>0.76500000000000001</v>
      </c>
      <c r="S849" s="6">
        <v>0.83699999999999997</v>
      </c>
      <c r="T849" s="6">
        <v>0.83699999999999997</v>
      </c>
      <c r="U849" s="6">
        <v>0.83599999999999997</v>
      </c>
      <c r="V849" s="6">
        <v>0.83699999999999997</v>
      </c>
      <c r="W849">
        <f t="shared" si="67"/>
        <v>-1.0000000000000009E-3</v>
      </c>
      <c r="X849" s="6" t="s">
        <v>91</v>
      </c>
      <c r="Y849" s="6" t="str">
        <f t="shared" si="69"/>
        <v>0.05</v>
      </c>
      <c r="Z849" t="str">
        <f t="shared" si="70"/>
        <v>bt</v>
      </c>
      <c r="AA849" t="s">
        <v>57</v>
      </c>
    </row>
    <row r="850" spans="1:27" x14ac:dyDescent="0.3">
      <c r="A850" s="6">
        <v>13</v>
      </c>
      <c r="B850" s="3" t="s">
        <v>11</v>
      </c>
      <c r="C850">
        <v>7</v>
      </c>
      <c r="D850" s="10">
        <f>VLOOKUP(C850,t_label_text!$B$2:$D$28,3,FALSE)</f>
        <v>565.923076923076</v>
      </c>
      <c r="E850" s="3" t="str">
        <f>VLOOKUP(C850,t_label_text!$B$2:$C$28,2,FALSE)</f>
        <v>7: Environment</v>
      </c>
      <c r="F850">
        <v>0.77200000000000002</v>
      </c>
      <c r="G850">
        <v>0.746</v>
      </c>
      <c r="H850">
        <v>0.75900000000000001</v>
      </c>
      <c r="I850">
        <v>354</v>
      </c>
      <c r="J850">
        <v>0.75</v>
      </c>
      <c r="K850">
        <v>0.746</v>
      </c>
      <c r="L850">
        <v>0.748</v>
      </c>
      <c r="M850" s="3">
        <f t="shared" si="68"/>
        <v>2.200000000000002E-2</v>
      </c>
      <c r="N850" s="3">
        <f t="shared" si="68"/>
        <v>0</v>
      </c>
      <c r="O850" s="3">
        <f t="shared" si="68"/>
        <v>1.100000000000001E-2</v>
      </c>
      <c r="P850" s="6">
        <v>0.76600000000000001</v>
      </c>
      <c r="Q850" s="6">
        <v>0.76900000000000002</v>
      </c>
      <c r="R850" s="6">
        <v>0.76500000000000001</v>
      </c>
      <c r="S850" s="6">
        <v>0.83699999999999997</v>
      </c>
      <c r="T850" s="6">
        <v>0.83699999999999997</v>
      </c>
      <c r="U850" s="6">
        <v>0.83599999999999997</v>
      </c>
      <c r="V850" s="6">
        <v>0.83699999999999997</v>
      </c>
      <c r="W850">
        <f t="shared" si="67"/>
        <v>-1.0000000000000009E-3</v>
      </c>
      <c r="X850" s="6" t="s">
        <v>91</v>
      </c>
      <c r="Y850" s="6" t="str">
        <f t="shared" si="69"/>
        <v>0.05</v>
      </c>
      <c r="Z850" t="str">
        <f t="shared" si="70"/>
        <v>bt</v>
      </c>
      <c r="AA850" t="s">
        <v>57</v>
      </c>
    </row>
    <row r="851" spans="1:27" x14ac:dyDescent="0.3">
      <c r="A851" s="6">
        <v>13</v>
      </c>
      <c r="B851" s="3" t="s">
        <v>11</v>
      </c>
      <c r="C851">
        <v>8</v>
      </c>
      <c r="D851" s="10">
        <f>VLOOKUP(C851,t_label_text!$B$2:$D$28,3,FALSE)</f>
        <v>543.63973063973003</v>
      </c>
      <c r="E851" s="3" t="str">
        <f>VLOOKUP(C851,t_label_text!$B$2:$C$28,2,FALSE)</f>
        <v>8: Energy</v>
      </c>
      <c r="F851">
        <v>0.81699999999999995</v>
      </c>
      <c r="G851">
        <v>0.86599999999999999</v>
      </c>
      <c r="H851">
        <v>0.84099999999999997</v>
      </c>
      <c r="I851">
        <v>299</v>
      </c>
      <c r="J851">
        <v>0.85199999999999998</v>
      </c>
      <c r="K851">
        <v>0.84599999999999997</v>
      </c>
      <c r="L851">
        <v>0.84899999999999998</v>
      </c>
      <c r="M851" s="3">
        <f t="shared" si="68"/>
        <v>-3.5000000000000031E-2</v>
      </c>
      <c r="N851" s="3">
        <f t="shared" si="68"/>
        <v>2.0000000000000018E-2</v>
      </c>
      <c r="O851" s="3">
        <f t="shared" si="68"/>
        <v>-8.0000000000000071E-3</v>
      </c>
      <c r="P851" s="6">
        <v>0.76600000000000001</v>
      </c>
      <c r="Q851" s="6">
        <v>0.76900000000000002</v>
      </c>
      <c r="R851" s="6">
        <v>0.76500000000000001</v>
      </c>
      <c r="S851" s="6">
        <v>0.83699999999999997</v>
      </c>
      <c r="T851" s="6">
        <v>0.83699999999999997</v>
      </c>
      <c r="U851" s="6">
        <v>0.83599999999999997</v>
      </c>
      <c r="V851" s="6">
        <v>0.83699999999999997</v>
      </c>
      <c r="W851">
        <f t="shared" si="67"/>
        <v>-1.0000000000000009E-3</v>
      </c>
      <c r="X851" s="6" t="s">
        <v>91</v>
      </c>
      <c r="Y851" s="6" t="str">
        <f t="shared" si="69"/>
        <v>0.05</v>
      </c>
      <c r="Z851" t="str">
        <f t="shared" si="70"/>
        <v>bt</v>
      </c>
      <c r="AA851" t="s">
        <v>57</v>
      </c>
    </row>
    <row r="852" spans="1:27" x14ac:dyDescent="0.3">
      <c r="A852" s="6">
        <v>13</v>
      </c>
      <c r="B852" s="3" t="s">
        <v>11</v>
      </c>
      <c r="C852">
        <v>10</v>
      </c>
      <c r="D852" s="10">
        <f>VLOOKUP(C852,t_label_text!$B$2:$D$28,3,FALSE)</f>
        <v>575.12643678160896</v>
      </c>
      <c r="E852" s="3" t="str">
        <f>VLOOKUP(C852,t_label_text!$B$2:$C$28,2,FALSE)</f>
        <v>10: Transportation</v>
      </c>
      <c r="F852">
        <v>0.76500000000000001</v>
      </c>
      <c r="G852">
        <v>0.84</v>
      </c>
      <c r="H852">
        <v>0.80100000000000005</v>
      </c>
      <c r="I852">
        <v>594</v>
      </c>
      <c r="J852">
        <v>0.752</v>
      </c>
      <c r="K852">
        <v>0.80500000000000005</v>
      </c>
      <c r="L852">
        <v>0.77700000000000002</v>
      </c>
      <c r="M852" s="3">
        <f t="shared" si="68"/>
        <v>1.3000000000000012E-2</v>
      </c>
      <c r="N852" s="3">
        <f t="shared" si="68"/>
        <v>3.499999999999992E-2</v>
      </c>
      <c r="O852" s="3">
        <f t="shared" si="68"/>
        <v>2.4000000000000021E-2</v>
      </c>
      <c r="P852" s="6">
        <v>0.76600000000000001</v>
      </c>
      <c r="Q852" s="6">
        <v>0.76900000000000002</v>
      </c>
      <c r="R852" s="6">
        <v>0.76500000000000001</v>
      </c>
      <c r="S852" s="6">
        <v>0.83699999999999997</v>
      </c>
      <c r="T852" s="6">
        <v>0.83699999999999997</v>
      </c>
      <c r="U852" s="6">
        <v>0.83599999999999997</v>
      </c>
      <c r="V852" s="6">
        <v>0.83699999999999997</v>
      </c>
      <c r="W852">
        <f t="shared" si="67"/>
        <v>-1.0000000000000009E-3</v>
      </c>
      <c r="X852" s="6" t="s">
        <v>91</v>
      </c>
      <c r="Y852" s="6" t="str">
        <f t="shared" si="69"/>
        <v>0.05</v>
      </c>
      <c r="Z852" t="str">
        <f t="shared" si="70"/>
        <v>bt</v>
      </c>
      <c r="AA852" t="s">
        <v>57</v>
      </c>
    </row>
    <row r="853" spans="1:27" x14ac:dyDescent="0.3">
      <c r="A853" s="6">
        <v>13</v>
      </c>
      <c r="B853" s="3" t="s">
        <v>11</v>
      </c>
      <c r="C853">
        <v>12</v>
      </c>
      <c r="D853" s="10">
        <f>VLOOKUP(C853,t_label_text!$B$2:$D$28,3,FALSE)</f>
        <v>558.20512820512795</v>
      </c>
      <c r="E853" s="3" t="str">
        <f>VLOOKUP(C853,t_label_text!$B$2:$C$28,2,FALSE)</f>
        <v>12: Law, Crime, and Family Issues</v>
      </c>
      <c r="F853">
        <v>0.82699999999999996</v>
      </c>
      <c r="G853">
        <v>0.81200000000000006</v>
      </c>
      <c r="H853">
        <v>0.82</v>
      </c>
      <c r="I853">
        <v>2088</v>
      </c>
      <c r="J853">
        <v>0.80500000000000005</v>
      </c>
      <c r="K853">
        <v>0.82199999999999995</v>
      </c>
      <c r="L853">
        <v>0.81399999999999995</v>
      </c>
      <c r="M853" s="3">
        <f t="shared" si="68"/>
        <v>2.1999999999999909E-2</v>
      </c>
      <c r="N853" s="3">
        <f t="shared" si="68"/>
        <v>-9.9999999999998979E-3</v>
      </c>
      <c r="O853" s="3">
        <f t="shared" si="68"/>
        <v>6.0000000000000053E-3</v>
      </c>
      <c r="P853" s="6">
        <v>0.76600000000000001</v>
      </c>
      <c r="Q853" s="6">
        <v>0.76900000000000002</v>
      </c>
      <c r="R853" s="6">
        <v>0.76500000000000001</v>
      </c>
      <c r="S853" s="6">
        <v>0.83699999999999997</v>
      </c>
      <c r="T853" s="6">
        <v>0.83699999999999997</v>
      </c>
      <c r="U853" s="6">
        <v>0.83599999999999997</v>
      </c>
      <c r="V853" s="6">
        <v>0.83699999999999997</v>
      </c>
      <c r="W853">
        <f t="shared" si="67"/>
        <v>-1.0000000000000009E-3</v>
      </c>
      <c r="X853" s="6" t="s">
        <v>91</v>
      </c>
      <c r="Y853" s="6" t="str">
        <f t="shared" si="69"/>
        <v>0.05</v>
      </c>
      <c r="Z853" t="str">
        <f t="shared" si="70"/>
        <v>bt</v>
      </c>
      <c r="AA853" t="s">
        <v>57</v>
      </c>
    </row>
    <row r="854" spans="1:27" x14ac:dyDescent="0.3">
      <c r="A854" s="6">
        <v>13</v>
      </c>
      <c r="B854" s="3" t="s">
        <v>11</v>
      </c>
      <c r="C854">
        <v>13</v>
      </c>
      <c r="D854" s="10">
        <f>VLOOKUP(C854,t_label_text!$B$2:$D$28,3,FALSE)</f>
        <v>595.585365853658</v>
      </c>
      <c r="E854" s="3" t="str">
        <f>VLOOKUP(C854,t_label_text!$B$2:$C$28,2,FALSE)</f>
        <v>13: Social Welfare</v>
      </c>
      <c r="F854">
        <v>0.76</v>
      </c>
      <c r="G854">
        <v>0.77700000000000002</v>
      </c>
      <c r="H854">
        <v>0.76800000000000002</v>
      </c>
      <c r="I854">
        <v>273</v>
      </c>
      <c r="J854">
        <v>0.753</v>
      </c>
      <c r="K854">
        <v>0.72499999999999998</v>
      </c>
      <c r="L854">
        <v>0.73899999999999999</v>
      </c>
      <c r="M854" s="3">
        <f t="shared" si="68"/>
        <v>7.0000000000000062E-3</v>
      </c>
      <c r="N854" s="3">
        <f t="shared" si="68"/>
        <v>5.2000000000000046E-2</v>
      </c>
      <c r="O854" s="3">
        <f t="shared" si="68"/>
        <v>2.9000000000000026E-2</v>
      </c>
      <c r="P854" s="6">
        <v>0.76600000000000001</v>
      </c>
      <c r="Q854" s="6">
        <v>0.76900000000000002</v>
      </c>
      <c r="R854" s="6">
        <v>0.76500000000000001</v>
      </c>
      <c r="S854" s="6">
        <v>0.83699999999999997</v>
      </c>
      <c r="T854" s="6">
        <v>0.83699999999999997</v>
      </c>
      <c r="U854" s="6">
        <v>0.83599999999999997</v>
      </c>
      <c r="V854" s="6">
        <v>0.83699999999999997</v>
      </c>
      <c r="W854">
        <f t="shared" si="67"/>
        <v>-1.0000000000000009E-3</v>
      </c>
      <c r="X854" s="6" t="s">
        <v>91</v>
      </c>
      <c r="Y854" s="6" t="str">
        <f t="shared" si="69"/>
        <v>0.05</v>
      </c>
      <c r="Z854" t="str">
        <f t="shared" si="70"/>
        <v>bt</v>
      </c>
      <c r="AA854" t="s">
        <v>57</v>
      </c>
    </row>
    <row r="855" spans="1:27" x14ac:dyDescent="0.3">
      <c r="A855" s="6">
        <v>13</v>
      </c>
      <c r="B855" s="3" t="s">
        <v>11</v>
      </c>
      <c r="C855">
        <v>14</v>
      </c>
      <c r="D855" s="10">
        <f>VLOOKUP(C855,t_label_text!$B$2:$D$28,3,FALSE)</f>
        <v>551.40672538030401</v>
      </c>
      <c r="E855" s="3" t="str">
        <f>VLOOKUP(C855,t_label_text!$B$2:$C$28,2,FALSE)</f>
        <v>14: Community Development and Housing Issues</v>
      </c>
      <c r="F855">
        <v>0.68899999999999995</v>
      </c>
      <c r="G855">
        <v>0.64400000000000002</v>
      </c>
      <c r="H855">
        <v>0.66600000000000004</v>
      </c>
      <c r="I855">
        <v>410</v>
      </c>
      <c r="J855">
        <v>0.66100000000000003</v>
      </c>
      <c r="K855">
        <v>0.622</v>
      </c>
      <c r="L855">
        <v>0.64100000000000001</v>
      </c>
      <c r="M855" s="3">
        <f t="shared" si="68"/>
        <v>2.7999999999999914E-2</v>
      </c>
      <c r="N855" s="3">
        <f t="shared" si="68"/>
        <v>2.200000000000002E-2</v>
      </c>
      <c r="O855" s="3">
        <f t="shared" si="68"/>
        <v>2.5000000000000022E-2</v>
      </c>
      <c r="P855" s="6">
        <v>0.76600000000000001</v>
      </c>
      <c r="Q855" s="6">
        <v>0.76900000000000002</v>
      </c>
      <c r="R855" s="6">
        <v>0.76500000000000001</v>
      </c>
      <c r="S855" s="6">
        <v>0.83699999999999997</v>
      </c>
      <c r="T855" s="6">
        <v>0.83699999999999997</v>
      </c>
      <c r="U855" s="6">
        <v>0.83599999999999997</v>
      </c>
      <c r="V855" s="6">
        <v>0.83699999999999997</v>
      </c>
      <c r="W855">
        <f t="shared" si="67"/>
        <v>-1.0000000000000009E-3</v>
      </c>
      <c r="X855" s="6" t="s">
        <v>91</v>
      </c>
      <c r="Y855" s="6" t="str">
        <f t="shared" si="69"/>
        <v>0.05</v>
      </c>
      <c r="Z855" t="str">
        <f t="shared" si="70"/>
        <v>bt</v>
      </c>
      <c r="AA855" t="s">
        <v>57</v>
      </c>
    </row>
    <row r="856" spans="1:27" x14ac:dyDescent="0.3">
      <c r="A856" s="6">
        <v>13</v>
      </c>
      <c r="B856" s="3" t="s">
        <v>11</v>
      </c>
      <c r="C856">
        <v>15</v>
      </c>
      <c r="D856" s="10">
        <f>VLOOKUP(C856,t_label_text!$B$2:$D$28,3,FALSE)</f>
        <v>557.69926322839899</v>
      </c>
      <c r="E856" s="3" t="str">
        <f>VLOOKUP(C856,t_label_text!$B$2:$C$28,2,FALSE)</f>
        <v>15: Banking, Finance, and Domestic Commerce</v>
      </c>
      <c r="F856">
        <v>0.71499999999999997</v>
      </c>
      <c r="G856">
        <v>0.74099999999999999</v>
      </c>
      <c r="H856">
        <v>0.72799999999999998</v>
      </c>
      <c r="I856">
        <v>1249</v>
      </c>
      <c r="J856">
        <v>0.77500000000000002</v>
      </c>
      <c r="K856">
        <v>0.71</v>
      </c>
      <c r="L856">
        <v>0.74099999999999999</v>
      </c>
      <c r="M856" s="3">
        <f t="shared" si="68"/>
        <v>-6.0000000000000053E-2</v>
      </c>
      <c r="N856" s="3">
        <f t="shared" si="68"/>
        <v>3.1000000000000028E-2</v>
      </c>
      <c r="O856" s="3">
        <f t="shared" si="68"/>
        <v>-1.3000000000000012E-2</v>
      </c>
      <c r="P856" s="6">
        <v>0.76600000000000001</v>
      </c>
      <c r="Q856" s="6">
        <v>0.76900000000000002</v>
      </c>
      <c r="R856" s="6">
        <v>0.76500000000000001</v>
      </c>
      <c r="S856" s="6">
        <v>0.83699999999999997</v>
      </c>
      <c r="T856" s="6">
        <v>0.83699999999999997</v>
      </c>
      <c r="U856" s="6">
        <v>0.83599999999999997</v>
      </c>
      <c r="V856" s="6">
        <v>0.83699999999999997</v>
      </c>
      <c r="W856">
        <f t="shared" si="67"/>
        <v>-1.0000000000000009E-3</v>
      </c>
      <c r="X856" s="6" t="s">
        <v>91</v>
      </c>
      <c r="Y856" s="6" t="str">
        <f t="shared" si="69"/>
        <v>0.05</v>
      </c>
      <c r="Z856" t="str">
        <f t="shared" si="70"/>
        <v>bt</v>
      </c>
      <c r="AA856" t="s">
        <v>57</v>
      </c>
    </row>
    <row r="857" spans="1:27" x14ac:dyDescent="0.3">
      <c r="A857" s="6">
        <v>13</v>
      </c>
      <c r="B857" s="3" t="s">
        <v>11</v>
      </c>
      <c r="C857">
        <v>16</v>
      </c>
      <c r="D857" s="10">
        <f>VLOOKUP(C857,t_label_text!$B$2:$D$28,3,FALSE)</f>
        <v>522.44089012517304</v>
      </c>
      <c r="E857" s="3" t="str">
        <f>VLOOKUP(C857,t_label_text!$B$2:$C$28,2,FALSE)</f>
        <v>16: Defense</v>
      </c>
      <c r="F857">
        <v>0.82699999999999996</v>
      </c>
      <c r="G857">
        <v>0.89100000000000001</v>
      </c>
      <c r="H857">
        <v>0.85699999999999998</v>
      </c>
      <c r="I857">
        <v>4479</v>
      </c>
      <c r="J857">
        <v>0.83199999999999996</v>
      </c>
      <c r="K857">
        <v>0.88100000000000001</v>
      </c>
      <c r="L857">
        <v>0.85599999999999998</v>
      </c>
      <c r="M857" s="3">
        <f t="shared" si="68"/>
        <v>-5.0000000000000044E-3</v>
      </c>
      <c r="N857" s="3">
        <f t="shared" si="68"/>
        <v>1.0000000000000009E-2</v>
      </c>
      <c r="O857" s="3">
        <f t="shared" si="68"/>
        <v>1.0000000000000009E-3</v>
      </c>
      <c r="P857" s="6">
        <v>0.76600000000000001</v>
      </c>
      <c r="Q857" s="6">
        <v>0.76900000000000002</v>
      </c>
      <c r="R857" s="6">
        <v>0.76500000000000001</v>
      </c>
      <c r="S857" s="6">
        <v>0.83699999999999997</v>
      </c>
      <c r="T857" s="6">
        <v>0.83699999999999997</v>
      </c>
      <c r="U857" s="6">
        <v>0.83599999999999997</v>
      </c>
      <c r="V857" s="6">
        <v>0.83699999999999997</v>
      </c>
      <c r="W857">
        <f t="shared" si="67"/>
        <v>-1.0000000000000009E-3</v>
      </c>
      <c r="X857" s="6" t="s">
        <v>91</v>
      </c>
      <c r="Y857" s="6" t="str">
        <f t="shared" si="69"/>
        <v>0.05</v>
      </c>
      <c r="Z857" t="str">
        <f t="shared" si="70"/>
        <v>bt</v>
      </c>
      <c r="AA857" t="s">
        <v>57</v>
      </c>
    </row>
    <row r="858" spans="1:27" x14ac:dyDescent="0.3">
      <c r="A858" s="6">
        <v>13</v>
      </c>
      <c r="B858" s="3" t="s">
        <v>11</v>
      </c>
      <c r="C858">
        <v>17</v>
      </c>
      <c r="D858" s="10">
        <f>VLOOKUP(C858,t_label_text!$B$2:$D$28,3,FALSE)</f>
        <v>560.02755905511799</v>
      </c>
      <c r="E858" s="3" t="str">
        <f>VLOOKUP(C858,t_label_text!$B$2:$C$28,2,FALSE)</f>
        <v>17: Space, Science, Technology and Communications</v>
      </c>
      <c r="F858">
        <v>0.75900000000000001</v>
      </c>
      <c r="G858">
        <v>0.72699999999999998</v>
      </c>
      <c r="H858">
        <v>0.74299999999999999</v>
      </c>
      <c r="I858">
        <v>719</v>
      </c>
      <c r="J858">
        <v>0.78</v>
      </c>
      <c r="K858">
        <v>0.74</v>
      </c>
      <c r="L858">
        <v>0.75900000000000001</v>
      </c>
      <c r="M858" s="3">
        <f t="shared" si="68"/>
        <v>-2.1000000000000019E-2</v>
      </c>
      <c r="N858" s="3">
        <f t="shared" si="68"/>
        <v>-1.3000000000000012E-2</v>
      </c>
      <c r="O858" s="3">
        <f t="shared" si="68"/>
        <v>-1.6000000000000014E-2</v>
      </c>
      <c r="P858" s="6">
        <v>0.76600000000000001</v>
      </c>
      <c r="Q858" s="6">
        <v>0.76900000000000002</v>
      </c>
      <c r="R858" s="6">
        <v>0.76500000000000001</v>
      </c>
      <c r="S858" s="6">
        <v>0.83699999999999997</v>
      </c>
      <c r="T858" s="6">
        <v>0.83699999999999997</v>
      </c>
      <c r="U858" s="6">
        <v>0.83599999999999997</v>
      </c>
      <c r="V858" s="6">
        <v>0.83699999999999997</v>
      </c>
      <c r="W858">
        <f t="shared" si="67"/>
        <v>-1.0000000000000009E-3</v>
      </c>
      <c r="X858" s="6" t="s">
        <v>91</v>
      </c>
      <c r="Y858" s="6" t="str">
        <f t="shared" si="69"/>
        <v>0.05</v>
      </c>
      <c r="Z858" t="str">
        <f t="shared" si="70"/>
        <v>bt</v>
      </c>
      <c r="AA858" t="s">
        <v>57</v>
      </c>
    </row>
    <row r="859" spans="1:27" x14ac:dyDescent="0.3">
      <c r="A859" s="6">
        <v>13</v>
      </c>
      <c r="B859" s="3" t="s">
        <v>11</v>
      </c>
      <c r="C859">
        <v>18</v>
      </c>
      <c r="D859" s="10">
        <f>VLOOKUP(C859,t_label_text!$B$2:$D$28,3,FALSE)</f>
        <v>545.21214982688002</v>
      </c>
      <c r="E859" s="3" t="str">
        <f>VLOOKUP(C859,t_label_text!$B$2:$C$28,2,FALSE)</f>
        <v>18: Foreign Trade</v>
      </c>
      <c r="F859">
        <v>0.65</v>
      </c>
      <c r="G859">
        <v>0.68100000000000005</v>
      </c>
      <c r="H859">
        <v>0.66500000000000004</v>
      </c>
      <c r="I859">
        <v>254</v>
      </c>
      <c r="J859">
        <v>0.64700000000000002</v>
      </c>
      <c r="K859">
        <v>0.67700000000000005</v>
      </c>
      <c r="L859">
        <v>0.66200000000000003</v>
      </c>
      <c r="M859" s="3">
        <f t="shared" si="68"/>
        <v>3.0000000000000027E-3</v>
      </c>
      <c r="N859" s="3">
        <f t="shared" si="68"/>
        <v>4.0000000000000036E-3</v>
      </c>
      <c r="O859" s="3">
        <f t="shared" si="68"/>
        <v>3.0000000000000027E-3</v>
      </c>
      <c r="P859" s="6">
        <v>0.76600000000000001</v>
      </c>
      <c r="Q859" s="6">
        <v>0.76900000000000002</v>
      </c>
      <c r="R859" s="6">
        <v>0.76500000000000001</v>
      </c>
      <c r="S859" s="6">
        <v>0.83699999999999997</v>
      </c>
      <c r="T859" s="6">
        <v>0.83699999999999997</v>
      </c>
      <c r="U859" s="6">
        <v>0.83599999999999997</v>
      </c>
      <c r="V859" s="6">
        <v>0.83699999999999997</v>
      </c>
      <c r="W859">
        <f t="shared" si="67"/>
        <v>-1.0000000000000009E-3</v>
      </c>
      <c r="X859" s="6" t="s">
        <v>91</v>
      </c>
      <c r="Y859" s="6" t="str">
        <f t="shared" si="69"/>
        <v>0.05</v>
      </c>
      <c r="Z859" t="str">
        <f t="shared" si="70"/>
        <v>bt</v>
      </c>
      <c r="AA859" t="s">
        <v>57</v>
      </c>
    </row>
    <row r="860" spans="1:27" x14ac:dyDescent="0.3">
      <c r="A860" s="6">
        <v>13</v>
      </c>
      <c r="B860" s="3" t="s">
        <v>11</v>
      </c>
      <c r="C860">
        <v>19</v>
      </c>
      <c r="D860" s="10">
        <f>VLOOKUP(C860,t_label_text!$B$2:$D$28,3,FALSE)</f>
        <v>545.29257200606298</v>
      </c>
      <c r="E860" s="3" t="str">
        <f>VLOOKUP(C860,t_label_text!$B$2:$C$28,2,FALSE)</f>
        <v>19: International Affairs and Foreign Aid</v>
      </c>
      <c r="F860">
        <v>0.91200000000000003</v>
      </c>
      <c r="G860">
        <v>0.86399999999999999</v>
      </c>
      <c r="H860">
        <v>0.88800000000000001</v>
      </c>
      <c r="I860">
        <v>6354</v>
      </c>
      <c r="J860">
        <v>0.90400000000000003</v>
      </c>
      <c r="K860">
        <v>0.875</v>
      </c>
      <c r="L860">
        <v>0.88900000000000001</v>
      </c>
      <c r="M860" s="3">
        <f t="shared" si="68"/>
        <v>8.0000000000000071E-3</v>
      </c>
      <c r="N860" s="3">
        <f t="shared" si="68"/>
        <v>-1.100000000000001E-2</v>
      </c>
      <c r="O860" s="3">
        <f t="shared" si="68"/>
        <v>-1.0000000000000009E-3</v>
      </c>
      <c r="P860" s="6">
        <v>0.76600000000000001</v>
      </c>
      <c r="Q860" s="6">
        <v>0.76900000000000002</v>
      </c>
      <c r="R860" s="6">
        <v>0.76500000000000001</v>
      </c>
      <c r="S860" s="6">
        <v>0.83699999999999997</v>
      </c>
      <c r="T860" s="6">
        <v>0.83699999999999997</v>
      </c>
      <c r="U860" s="6">
        <v>0.83599999999999997</v>
      </c>
      <c r="V860" s="6">
        <v>0.83699999999999997</v>
      </c>
      <c r="W860">
        <f t="shared" si="67"/>
        <v>-1.0000000000000009E-3</v>
      </c>
      <c r="X860" s="6" t="s">
        <v>91</v>
      </c>
      <c r="Y860" s="6" t="str">
        <f t="shared" si="69"/>
        <v>0.05</v>
      </c>
      <c r="Z860" t="str">
        <f t="shared" si="70"/>
        <v>bt</v>
      </c>
      <c r="AA860" t="s">
        <v>57</v>
      </c>
    </row>
    <row r="861" spans="1:27" x14ac:dyDescent="0.3">
      <c r="A861" s="6">
        <v>13</v>
      </c>
      <c r="B861" s="3" t="s">
        <v>11</v>
      </c>
      <c r="C861">
        <v>20</v>
      </c>
      <c r="D861" s="10">
        <f>VLOOKUP(C861,t_label_text!$B$2:$D$28,3,FALSE)</f>
        <v>509.30111524163499</v>
      </c>
      <c r="E861" s="3" t="str">
        <f>VLOOKUP(C861,t_label_text!$B$2:$C$28,2,FALSE)</f>
        <v>20: Government Operations</v>
      </c>
      <c r="F861">
        <v>0.91700000000000004</v>
      </c>
      <c r="G861">
        <v>0.89600000000000002</v>
      </c>
      <c r="H861">
        <v>0.90600000000000003</v>
      </c>
      <c r="I861">
        <v>3958</v>
      </c>
      <c r="J861">
        <v>0.91500000000000004</v>
      </c>
      <c r="K861">
        <v>0.90100000000000002</v>
      </c>
      <c r="L861">
        <v>0.90800000000000003</v>
      </c>
      <c r="M861" s="3">
        <f t="shared" si="68"/>
        <v>2.0000000000000018E-3</v>
      </c>
      <c r="N861" s="3">
        <f t="shared" si="68"/>
        <v>-5.0000000000000044E-3</v>
      </c>
      <c r="O861" s="3">
        <f t="shared" si="68"/>
        <v>-2.0000000000000018E-3</v>
      </c>
      <c r="P861" s="6">
        <v>0.76600000000000001</v>
      </c>
      <c r="Q861" s="6">
        <v>0.76900000000000002</v>
      </c>
      <c r="R861" s="6">
        <v>0.76500000000000001</v>
      </c>
      <c r="S861" s="6">
        <v>0.83699999999999997</v>
      </c>
      <c r="T861" s="6">
        <v>0.83699999999999997</v>
      </c>
      <c r="U861" s="6">
        <v>0.83599999999999997</v>
      </c>
      <c r="V861" s="6">
        <v>0.83699999999999997</v>
      </c>
      <c r="W861">
        <f t="shared" si="67"/>
        <v>-1.0000000000000009E-3</v>
      </c>
      <c r="X861" s="6" t="s">
        <v>91</v>
      </c>
      <c r="Y861" s="6" t="str">
        <f t="shared" si="69"/>
        <v>0.05</v>
      </c>
      <c r="Z861" t="str">
        <f t="shared" si="70"/>
        <v>bt</v>
      </c>
      <c r="AA861" t="s">
        <v>57</v>
      </c>
    </row>
    <row r="862" spans="1:27" x14ac:dyDescent="0.3">
      <c r="A862" s="6">
        <v>13</v>
      </c>
      <c r="B862" s="3" t="s">
        <v>11</v>
      </c>
      <c r="C862">
        <v>21</v>
      </c>
      <c r="D862" s="10">
        <f>VLOOKUP(C862,t_label_text!$B$2:$D$28,3,FALSE)</f>
        <v>567.30909090908995</v>
      </c>
      <c r="E862" s="3" t="str">
        <f>VLOOKUP(C862,t_label_text!$B$2:$C$28,2,FALSE)</f>
        <v>21: Public Lands and Water Management</v>
      </c>
      <c r="F862">
        <v>0.57499999999999996</v>
      </c>
      <c r="G862">
        <v>0.55400000000000005</v>
      </c>
      <c r="H862">
        <v>0.56399999999999995</v>
      </c>
      <c r="I862">
        <v>269</v>
      </c>
      <c r="J862">
        <v>0.54200000000000004</v>
      </c>
      <c r="K862">
        <v>0.60199999999999998</v>
      </c>
      <c r="L862">
        <v>0.56999999999999995</v>
      </c>
      <c r="M862" s="3">
        <f t="shared" si="68"/>
        <v>3.2999999999999918E-2</v>
      </c>
      <c r="N862" s="3">
        <f t="shared" si="68"/>
        <v>-4.7999999999999932E-2</v>
      </c>
      <c r="O862" s="3">
        <f t="shared" si="68"/>
        <v>-6.0000000000000053E-3</v>
      </c>
      <c r="P862" s="6">
        <v>0.76600000000000001</v>
      </c>
      <c r="Q862" s="6">
        <v>0.76900000000000002</v>
      </c>
      <c r="R862" s="6">
        <v>0.76500000000000001</v>
      </c>
      <c r="S862" s="6">
        <v>0.83699999999999997</v>
      </c>
      <c r="T862" s="6">
        <v>0.83699999999999997</v>
      </c>
      <c r="U862" s="6">
        <v>0.83599999999999997</v>
      </c>
      <c r="V862" s="6">
        <v>0.83699999999999997</v>
      </c>
      <c r="W862">
        <f t="shared" si="67"/>
        <v>-1.0000000000000009E-3</v>
      </c>
      <c r="X862" s="6" t="s">
        <v>91</v>
      </c>
      <c r="Y862" s="6" t="str">
        <f t="shared" si="69"/>
        <v>0.05</v>
      </c>
      <c r="Z862" t="str">
        <f t="shared" si="70"/>
        <v>bt</v>
      </c>
      <c r="AA862" t="s">
        <v>57</v>
      </c>
    </row>
    <row r="863" spans="1:27" x14ac:dyDescent="0.3">
      <c r="A863" s="6">
        <v>13</v>
      </c>
      <c r="B863" s="3" t="s">
        <v>11</v>
      </c>
      <c r="C863">
        <v>24</v>
      </c>
      <c r="D863" s="10">
        <f>VLOOKUP(C863,t_label_text!$B$2:$D$28,3,FALSE)</f>
        <v>394.93019197207599</v>
      </c>
      <c r="E863" s="3" t="str">
        <f>VLOOKUP(C863,t_label_text!$B$2:$C$28,2,FALSE)</f>
        <v>24: State and Local Government Administration</v>
      </c>
      <c r="F863">
        <v>0.83699999999999997</v>
      </c>
      <c r="G863">
        <v>0.83499999999999996</v>
      </c>
      <c r="H863">
        <v>0.83599999999999997</v>
      </c>
      <c r="I863">
        <v>715</v>
      </c>
      <c r="J863">
        <v>0.83099999999999996</v>
      </c>
      <c r="K863">
        <v>0.83599999999999997</v>
      </c>
      <c r="L863">
        <v>0.83299999999999996</v>
      </c>
      <c r="M863" s="3">
        <f t="shared" si="68"/>
        <v>6.0000000000000053E-3</v>
      </c>
      <c r="N863" s="3">
        <f t="shared" si="68"/>
        <v>-1.0000000000000009E-3</v>
      </c>
      <c r="O863" s="3">
        <f t="shared" si="68"/>
        <v>3.0000000000000027E-3</v>
      </c>
      <c r="P863" s="6">
        <v>0.76600000000000001</v>
      </c>
      <c r="Q863" s="6">
        <v>0.76900000000000002</v>
      </c>
      <c r="R863" s="6">
        <v>0.76500000000000001</v>
      </c>
      <c r="S863" s="6">
        <v>0.83699999999999997</v>
      </c>
      <c r="T863" s="6">
        <v>0.83699999999999997</v>
      </c>
      <c r="U863" s="6">
        <v>0.83599999999999997</v>
      </c>
      <c r="V863" s="6">
        <v>0.83699999999999997</v>
      </c>
      <c r="W863">
        <f t="shared" si="67"/>
        <v>-1.0000000000000009E-3</v>
      </c>
      <c r="X863" s="6" t="s">
        <v>91</v>
      </c>
      <c r="Y863" s="6" t="str">
        <f t="shared" si="69"/>
        <v>0.05</v>
      </c>
      <c r="Z863" t="str">
        <f t="shared" si="70"/>
        <v>bt</v>
      </c>
      <c r="AA863" t="s">
        <v>57</v>
      </c>
    </row>
    <row r="864" spans="1:27" x14ac:dyDescent="0.3">
      <c r="A864" s="6">
        <v>13</v>
      </c>
      <c r="B864" s="3" t="s">
        <v>11</v>
      </c>
      <c r="C864">
        <v>26</v>
      </c>
      <c r="D864" s="10">
        <f>VLOOKUP(C864,t_label_text!$B$2:$D$28,3,FALSE)</f>
        <v>446.52713178294499</v>
      </c>
      <c r="E864" s="3" t="str">
        <f>VLOOKUP(C864,t_label_text!$B$2:$C$28,2,FALSE)</f>
        <v>26: Weather and Natural Disasters</v>
      </c>
      <c r="F864">
        <v>0.80400000000000005</v>
      </c>
      <c r="G864">
        <v>0.82899999999999996</v>
      </c>
      <c r="H864">
        <v>0.81599999999999995</v>
      </c>
      <c r="I864">
        <v>573</v>
      </c>
      <c r="J864">
        <v>0.84</v>
      </c>
      <c r="K864">
        <v>0.84299999999999997</v>
      </c>
      <c r="L864">
        <v>0.84099999999999997</v>
      </c>
      <c r="M864" s="3">
        <f t="shared" si="68"/>
        <v>-3.5999999999999921E-2</v>
      </c>
      <c r="N864" s="3">
        <f t="shared" si="68"/>
        <v>-1.4000000000000012E-2</v>
      </c>
      <c r="O864" s="3">
        <f t="shared" si="68"/>
        <v>-2.5000000000000022E-2</v>
      </c>
      <c r="P864" s="6">
        <v>0.76600000000000001</v>
      </c>
      <c r="Q864" s="6">
        <v>0.76900000000000002</v>
      </c>
      <c r="R864" s="6">
        <v>0.76500000000000001</v>
      </c>
      <c r="S864" s="6">
        <v>0.83699999999999997</v>
      </c>
      <c r="T864" s="6">
        <v>0.83699999999999997</v>
      </c>
      <c r="U864" s="6">
        <v>0.83599999999999997</v>
      </c>
      <c r="V864" s="6">
        <v>0.83699999999999997</v>
      </c>
      <c r="W864">
        <f t="shared" si="67"/>
        <v>-1.0000000000000009E-3</v>
      </c>
      <c r="X864" s="6" t="s">
        <v>91</v>
      </c>
      <c r="Y864" s="6" t="str">
        <f t="shared" si="69"/>
        <v>0.05</v>
      </c>
      <c r="Z864" t="str">
        <f t="shared" si="70"/>
        <v>bt</v>
      </c>
      <c r="AA864" t="s">
        <v>57</v>
      </c>
    </row>
    <row r="865" spans="1:28" x14ac:dyDescent="0.3">
      <c r="A865" s="6">
        <v>13</v>
      </c>
      <c r="B865" s="3" t="s">
        <v>11</v>
      </c>
      <c r="C865">
        <v>27</v>
      </c>
      <c r="D865" s="10">
        <f>VLOOKUP(C865,t_label_text!$B$2:$D$28,3,FALSE)</f>
        <v>438.84785435630602</v>
      </c>
      <c r="E865" s="3" t="str">
        <f>VLOOKUP(C865,t_label_text!$B$2:$C$28,2,FALSE)</f>
        <v>27: Fires</v>
      </c>
      <c r="F865">
        <v>0.66700000000000004</v>
      </c>
      <c r="G865">
        <v>0.77500000000000002</v>
      </c>
      <c r="H865">
        <v>0.71699999999999997</v>
      </c>
      <c r="I865">
        <v>129</v>
      </c>
      <c r="J865">
        <v>0.74399999999999999</v>
      </c>
      <c r="K865">
        <v>0.69799999999999995</v>
      </c>
      <c r="L865">
        <v>0.72</v>
      </c>
      <c r="M865" s="3">
        <f t="shared" si="68"/>
        <v>-7.6999999999999957E-2</v>
      </c>
      <c r="N865" s="3">
        <f t="shared" si="68"/>
        <v>7.7000000000000068E-2</v>
      </c>
      <c r="O865" s="3">
        <f t="shared" si="68"/>
        <v>-3.0000000000000027E-3</v>
      </c>
      <c r="P865" s="6">
        <v>0.76600000000000001</v>
      </c>
      <c r="Q865" s="6">
        <v>0.76900000000000002</v>
      </c>
      <c r="R865" s="6">
        <v>0.76500000000000001</v>
      </c>
      <c r="S865" s="6">
        <v>0.83699999999999997</v>
      </c>
      <c r="T865" s="6">
        <v>0.83699999999999997</v>
      </c>
      <c r="U865" s="6">
        <v>0.83599999999999997</v>
      </c>
      <c r="V865" s="6">
        <v>0.83699999999999997</v>
      </c>
      <c r="W865">
        <f t="shared" si="67"/>
        <v>-1.0000000000000009E-3</v>
      </c>
      <c r="X865" s="6" t="s">
        <v>91</v>
      </c>
      <c r="Y865" s="6" t="str">
        <f t="shared" si="69"/>
        <v>0.05</v>
      </c>
      <c r="Z865" t="str">
        <f t="shared" si="70"/>
        <v>bt</v>
      </c>
      <c r="AA865" t="s">
        <v>57</v>
      </c>
    </row>
    <row r="866" spans="1:28" x14ac:dyDescent="0.3">
      <c r="A866" s="6">
        <v>13</v>
      </c>
      <c r="B866" s="3" t="s">
        <v>11</v>
      </c>
      <c r="C866">
        <v>28</v>
      </c>
      <c r="D866" s="10">
        <f>VLOOKUP(C866,t_label_text!$B$2:$D$28,3,FALSE)</f>
        <v>344.85467399842798</v>
      </c>
      <c r="E866" s="3" t="str">
        <f>VLOOKUP(C866,t_label_text!$B$2:$C$28,2,FALSE)</f>
        <v>28: Arts and Entertainment</v>
      </c>
      <c r="F866">
        <v>0.70099999999999996</v>
      </c>
      <c r="G866">
        <v>0.72699999999999998</v>
      </c>
      <c r="H866">
        <v>0.71299999999999997</v>
      </c>
      <c r="I866">
        <v>769</v>
      </c>
      <c r="J866">
        <v>0.72499999999999998</v>
      </c>
      <c r="K866">
        <v>0.72399999999999998</v>
      </c>
      <c r="L866">
        <v>0.72499999999999998</v>
      </c>
      <c r="M866" s="3">
        <f t="shared" si="68"/>
        <v>-2.4000000000000021E-2</v>
      </c>
      <c r="N866" s="3">
        <f t="shared" si="68"/>
        <v>3.0000000000000027E-3</v>
      </c>
      <c r="O866" s="3">
        <f t="shared" si="68"/>
        <v>-1.2000000000000011E-2</v>
      </c>
      <c r="P866" s="6">
        <v>0.76600000000000001</v>
      </c>
      <c r="Q866" s="6">
        <v>0.76900000000000002</v>
      </c>
      <c r="R866" s="6">
        <v>0.76500000000000001</v>
      </c>
      <c r="S866" s="6">
        <v>0.83699999999999997</v>
      </c>
      <c r="T866" s="6">
        <v>0.83699999999999997</v>
      </c>
      <c r="U866" s="6">
        <v>0.83599999999999997</v>
      </c>
      <c r="V866" s="6">
        <v>0.83699999999999997</v>
      </c>
      <c r="W866">
        <f t="shared" si="67"/>
        <v>-1.0000000000000009E-3</v>
      </c>
      <c r="X866" s="6" t="s">
        <v>91</v>
      </c>
      <c r="Y866" s="6" t="str">
        <f t="shared" si="69"/>
        <v>0.05</v>
      </c>
      <c r="Z866" t="str">
        <f t="shared" si="70"/>
        <v>bt</v>
      </c>
      <c r="AA866" t="s">
        <v>57</v>
      </c>
    </row>
    <row r="867" spans="1:28" x14ac:dyDescent="0.3">
      <c r="A867" s="6">
        <v>13</v>
      </c>
      <c r="B867" s="3" t="s">
        <v>11</v>
      </c>
      <c r="C867">
        <v>29</v>
      </c>
      <c r="D867" s="10">
        <f>VLOOKUP(C867,t_label_text!$B$2:$D$28,3,FALSE)</f>
        <v>493.52985074626798</v>
      </c>
      <c r="E867" s="3" t="str">
        <f>VLOOKUP(C867,t_label_text!$B$2:$C$28,2,FALSE)</f>
        <v>29: Sports and Recreation</v>
      </c>
      <c r="F867">
        <v>0.89500000000000002</v>
      </c>
      <c r="G867">
        <v>0.94899999999999995</v>
      </c>
      <c r="H867">
        <v>0.92100000000000004</v>
      </c>
      <c r="I867">
        <v>1273</v>
      </c>
      <c r="J867">
        <v>0.92</v>
      </c>
      <c r="K867">
        <v>0.93500000000000005</v>
      </c>
      <c r="L867">
        <v>0.92800000000000005</v>
      </c>
      <c r="M867" s="3">
        <f t="shared" si="68"/>
        <v>-2.5000000000000022E-2</v>
      </c>
      <c r="N867" s="3">
        <f t="shared" si="68"/>
        <v>1.3999999999999901E-2</v>
      </c>
      <c r="O867" s="3">
        <f t="shared" si="68"/>
        <v>-7.0000000000000062E-3</v>
      </c>
      <c r="P867" s="6">
        <v>0.76600000000000001</v>
      </c>
      <c r="Q867" s="6">
        <v>0.76900000000000002</v>
      </c>
      <c r="R867" s="6">
        <v>0.76500000000000001</v>
      </c>
      <c r="S867" s="6">
        <v>0.83699999999999997</v>
      </c>
      <c r="T867" s="6">
        <v>0.83699999999999997</v>
      </c>
      <c r="U867" s="6">
        <v>0.83599999999999997</v>
      </c>
      <c r="V867" s="6">
        <v>0.83699999999999997</v>
      </c>
      <c r="W867">
        <f t="shared" si="67"/>
        <v>-1.0000000000000009E-3</v>
      </c>
      <c r="X867" s="6" t="s">
        <v>91</v>
      </c>
      <c r="Y867" s="6" t="str">
        <f t="shared" si="69"/>
        <v>0.05</v>
      </c>
      <c r="Z867" t="str">
        <f t="shared" si="70"/>
        <v>bt</v>
      </c>
      <c r="AA867" t="s">
        <v>57</v>
      </c>
    </row>
    <row r="868" spans="1:28" x14ac:dyDescent="0.3">
      <c r="A868" s="6">
        <v>13</v>
      </c>
      <c r="B868" s="3" t="s">
        <v>11</v>
      </c>
      <c r="C868">
        <v>30</v>
      </c>
      <c r="D868" s="10">
        <f>VLOOKUP(C868,t_label_text!$B$2:$D$28,3,FALSE)</f>
        <v>503.80547112462</v>
      </c>
      <c r="E868" s="3" t="str">
        <f>VLOOKUP(C868,t_label_text!$B$2:$C$28,2,FALSE)</f>
        <v>30: Death Notices</v>
      </c>
      <c r="F868">
        <v>0.84799999999999998</v>
      </c>
      <c r="G868">
        <v>0.83199999999999996</v>
      </c>
      <c r="H868">
        <v>0.84</v>
      </c>
      <c r="I868">
        <v>268</v>
      </c>
      <c r="J868">
        <v>0.84099999999999997</v>
      </c>
      <c r="K868">
        <v>0.85099999999999998</v>
      </c>
      <c r="L868">
        <v>0.84599999999999997</v>
      </c>
      <c r="M868" s="3">
        <f t="shared" si="68"/>
        <v>7.0000000000000062E-3</v>
      </c>
      <c r="N868" s="3">
        <f t="shared" si="68"/>
        <v>-1.9000000000000017E-2</v>
      </c>
      <c r="O868" s="3">
        <f t="shared" si="68"/>
        <v>-6.0000000000000053E-3</v>
      </c>
      <c r="P868" s="6">
        <v>0.76600000000000001</v>
      </c>
      <c r="Q868" s="6">
        <v>0.76900000000000002</v>
      </c>
      <c r="R868" s="6">
        <v>0.76500000000000001</v>
      </c>
      <c r="S868" s="6">
        <v>0.83699999999999997</v>
      </c>
      <c r="T868" s="6">
        <v>0.83699999999999997</v>
      </c>
      <c r="U868" s="6">
        <v>0.83599999999999997</v>
      </c>
      <c r="V868" s="6">
        <v>0.83699999999999997</v>
      </c>
      <c r="W868">
        <f t="shared" si="67"/>
        <v>-1.0000000000000009E-3</v>
      </c>
      <c r="X868" s="6" t="s">
        <v>91</v>
      </c>
      <c r="Y868" s="6" t="str">
        <f t="shared" si="69"/>
        <v>0.05</v>
      </c>
      <c r="Z868" t="str">
        <f t="shared" si="70"/>
        <v>bt</v>
      </c>
      <c r="AA868" t="s">
        <v>57</v>
      </c>
    </row>
    <row r="869" spans="1:28" x14ac:dyDescent="0.3">
      <c r="A869" s="6">
        <v>13</v>
      </c>
      <c r="B869" s="3" t="s">
        <v>11</v>
      </c>
      <c r="C869">
        <v>31</v>
      </c>
      <c r="D869" s="10">
        <f>VLOOKUP(C869,t_label_text!$B$2:$D$28,3,FALSE)</f>
        <v>399.79069767441803</v>
      </c>
      <c r="E869" s="3" t="str">
        <f>VLOOKUP(C869,t_label_text!$B$2:$C$28,2,FALSE)</f>
        <v>31: Churches and Religion</v>
      </c>
      <c r="F869">
        <v>0.77300000000000002</v>
      </c>
      <c r="G869">
        <v>0.75700000000000001</v>
      </c>
      <c r="H869">
        <v>0.76500000000000001</v>
      </c>
      <c r="I869">
        <v>329</v>
      </c>
      <c r="J869">
        <v>0.73899999999999999</v>
      </c>
      <c r="K869">
        <v>0.73299999999999998</v>
      </c>
      <c r="L869">
        <v>0.73599999999999999</v>
      </c>
      <c r="M869" s="3">
        <f t="shared" si="68"/>
        <v>3.400000000000003E-2</v>
      </c>
      <c r="N869" s="3">
        <f t="shared" si="68"/>
        <v>2.4000000000000021E-2</v>
      </c>
      <c r="O869" s="3">
        <f t="shared" si="68"/>
        <v>2.9000000000000026E-2</v>
      </c>
      <c r="P869" s="6">
        <v>0.76600000000000001</v>
      </c>
      <c r="Q869" s="6">
        <v>0.76900000000000002</v>
      </c>
      <c r="R869" s="6">
        <v>0.76500000000000001</v>
      </c>
      <c r="S869" s="6">
        <v>0.83699999999999997</v>
      </c>
      <c r="T869" s="6">
        <v>0.83699999999999997</v>
      </c>
      <c r="U869" s="6">
        <v>0.83599999999999997</v>
      </c>
      <c r="V869" s="6">
        <v>0.83699999999999997</v>
      </c>
      <c r="W869">
        <f t="shared" si="67"/>
        <v>-1.0000000000000009E-3</v>
      </c>
      <c r="X869" s="6" t="s">
        <v>91</v>
      </c>
      <c r="Y869" s="6" t="str">
        <f t="shared" si="69"/>
        <v>0.05</v>
      </c>
      <c r="Z869" t="str">
        <f t="shared" si="70"/>
        <v>bt</v>
      </c>
      <c r="AA869" t="s">
        <v>57</v>
      </c>
    </row>
    <row r="870" spans="1:28" s="16" customFormat="1" x14ac:dyDescent="0.3">
      <c r="A870" s="16">
        <v>14</v>
      </c>
      <c r="B870" s="16" t="s">
        <v>11</v>
      </c>
      <c r="C870" s="16">
        <v>0</v>
      </c>
      <c r="D870" s="17">
        <f>VLOOKUP(C870,t_label_text!$B$2:$D$28,3,FALSE)</f>
        <v>538.511410788381</v>
      </c>
      <c r="E870" s="16" t="str">
        <f>VLOOKUP(C870,t_label_text!$B$2:$C$28,2,FALSE)</f>
        <v>0: Other, Miscellaneous, and Human Interest</v>
      </c>
      <c r="F870" s="16">
        <v>0.48399999999999999</v>
      </c>
      <c r="G870" s="16">
        <v>0.26700000000000002</v>
      </c>
      <c r="H870" s="16">
        <v>0.34499999999999997</v>
      </c>
      <c r="I870" s="16">
        <v>172</v>
      </c>
      <c r="J870" s="16">
        <v>0.32700000000000001</v>
      </c>
      <c r="K870" s="16">
        <v>0.27900000000000003</v>
      </c>
      <c r="L870" s="16">
        <v>0.30099999999999999</v>
      </c>
      <c r="M870" s="16">
        <f t="shared" si="68"/>
        <v>0.15699999999999997</v>
      </c>
      <c r="N870" s="16">
        <f t="shared" si="68"/>
        <v>-1.2000000000000011E-2</v>
      </c>
      <c r="O870" s="16">
        <f t="shared" si="68"/>
        <v>4.3999999999999984E-2</v>
      </c>
      <c r="P870" s="16">
        <v>0.78100000000000003</v>
      </c>
      <c r="Q870" s="16">
        <v>0.77100000000000002</v>
      </c>
      <c r="R870" s="16">
        <v>0.77400000000000002</v>
      </c>
      <c r="S870" s="16">
        <v>0.84099999999999997</v>
      </c>
      <c r="T870" s="16">
        <v>0.84099999999999997</v>
      </c>
      <c r="U870" s="16">
        <v>0.84</v>
      </c>
      <c r="V870" s="16">
        <v>0.84099999999999997</v>
      </c>
      <c r="W870">
        <f t="shared" si="67"/>
        <v>3.0000000000000027E-3</v>
      </c>
      <c r="X870" s="16" t="s">
        <v>72</v>
      </c>
      <c r="Y870" s="16" t="str">
        <f t="shared" si="69"/>
        <v>0.1</v>
      </c>
      <c r="Z870" s="16" t="str">
        <f t="shared" si="70"/>
        <v>bt</v>
      </c>
      <c r="AA870" s="16" t="s">
        <v>57</v>
      </c>
      <c r="AB870" s="16">
        <v>46</v>
      </c>
    </row>
    <row r="871" spans="1:28" x14ac:dyDescent="0.3">
      <c r="A871" s="3">
        <v>14</v>
      </c>
      <c r="B871" s="3" t="s">
        <v>11</v>
      </c>
      <c r="C871">
        <v>1</v>
      </c>
      <c r="D871" s="10">
        <f>VLOOKUP(C871,t_label_text!$B$2:$D$28,3,FALSE)</f>
        <v>567.49343544857697</v>
      </c>
      <c r="E871" s="3" t="str">
        <f>VLOOKUP(C871,t_label_text!$B$2:$C$28,2,FALSE)</f>
        <v>1: Macroeconomics</v>
      </c>
      <c r="F871">
        <v>0.85299999999999998</v>
      </c>
      <c r="G871">
        <v>0.83199999999999996</v>
      </c>
      <c r="H871">
        <v>0.84199999999999997</v>
      </c>
      <c r="I871">
        <v>964</v>
      </c>
      <c r="J871">
        <v>0.84299999999999997</v>
      </c>
      <c r="K871">
        <v>0.84299999999999997</v>
      </c>
      <c r="L871">
        <v>0.84299999999999997</v>
      </c>
      <c r="M871" s="3">
        <f t="shared" si="68"/>
        <v>1.0000000000000009E-2</v>
      </c>
      <c r="N871" s="3">
        <f t="shared" si="68"/>
        <v>-1.100000000000001E-2</v>
      </c>
      <c r="O871" s="3">
        <f t="shared" si="68"/>
        <v>-1.0000000000000009E-3</v>
      </c>
      <c r="P871" s="3">
        <v>0.78100000000000003</v>
      </c>
      <c r="Q871" s="3">
        <v>0.77100000000000002</v>
      </c>
      <c r="R871" s="3">
        <v>0.77400000000000002</v>
      </c>
      <c r="S871" s="3">
        <v>0.84099999999999997</v>
      </c>
      <c r="T871" s="3">
        <v>0.84099999999999997</v>
      </c>
      <c r="U871" s="3">
        <v>0.84</v>
      </c>
      <c r="V871" s="3">
        <v>0.84099999999999997</v>
      </c>
      <c r="W871">
        <f t="shared" si="67"/>
        <v>3.0000000000000027E-3</v>
      </c>
      <c r="X871" s="6" t="s">
        <v>72</v>
      </c>
      <c r="Y871" s="6" t="str">
        <f t="shared" si="69"/>
        <v>0.1</v>
      </c>
      <c r="Z871" t="str">
        <f t="shared" si="70"/>
        <v>bt</v>
      </c>
      <c r="AA871" t="s">
        <v>57</v>
      </c>
      <c r="AB871">
        <v>802</v>
      </c>
    </row>
    <row r="872" spans="1:28" x14ac:dyDescent="0.3">
      <c r="A872" s="3">
        <v>14</v>
      </c>
      <c r="B872" s="3" t="s">
        <v>11</v>
      </c>
      <c r="C872">
        <v>2</v>
      </c>
      <c r="D872" s="10">
        <f>VLOOKUP(C872,t_label_text!$B$2:$D$28,3,FALSE)</f>
        <v>576.32740411339603</v>
      </c>
      <c r="E872" s="3" t="str">
        <f>VLOOKUP(C872,t_label_text!$B$2:$C$28,2,FALSE)</f>
        <v>2: Civil Rights, Minority Issues, and Civil Liberties</v>
      </c>
      <c r="F872">
        <v>0.73199999999999998</v>
      </c>
      <c r="G872">
        <v>0.70699999999999996</v>
      </c>
      <c r="H872">
        <v>0.71899999999999997</v>
      </c>
      <c r="I872">
        <v>914</v>
      </c>
      <c r="J872">
        <v>0.73899999999999999</v>
      </c>
      <c r="K872">
        <v>0.72199999999999998</v>
      </c>
      <c r="L872">
        <v>0.73</v>
      </c>
      <c r="M872" s="3">
        <f t="shared" si="68"/>
        <v>-7.0000000000000062E-3</v>
      </c>
      <c r="N872" s="3">
        <f t="shared" si="68"/>
        <v>-1.5000000000000013E-2</v>
      </c>
      <c r="O872" s="3">
        <f t="shared" si="68"/>
        <v>-1.100000000000001E-2</v>
      </c>
      <c r="P872" s="3">
        <v>0.78100000000000003</v>
      </c>
      <c r="Q872" s="3">
        <v>0.77100000000000002</v>
      </c>
      <c r="R872" s="3">
        <v>0.77400000000000002</v>
      </c>
      <c r="S872" s="3">
        <v>0.84099999999999997</v>
      </c>
      <c r="T872" s="3">
        <v>0.84099999999999997</v>
      </c>
      <c r="U872" s="3">
        <v>0.84</v>
      </c>
      <c r="V872" s="3">
        <v>0.84099999999999997</v>
      </c>
      <c r="W872">
        <f t="shared" si="67"/>
        <v>3.0000000000000027E-3</v>
      </c>
      <c r="X872" s="6" t="s">
        <v>72</v>
      </c>
      <c r="Y872" s="6" t="str">
        <f t="shared" si="69"/>
        <v>0.1</v>
      </c>
      <c r="Z872" t="str">
        <f t="shared" si="70"/>
        <v>bt</v>
      </c>
      <c r="AA872" t="s">
        <v>57</v>
      </c>
      <c r="AB872">
        <v>646</v>
      </c>
    </row>
    <row r="873" spans="1:28" x14ac:dyDescent="0.3">
      <c r="A873" s="3">
        <v>14</v>
      </c>
      <c r="B873" s="3" t="s">
        <v>11</v>
      </c>
      <c r="C873">
        <v>3</v>
      </c>
      <c r="D873" s="10">
        <f>VLOOKUP(C873,t_label_text!$B$2:$D$28,3,FALSE)</f>
        <v>578.27380952380895</v>
      </c>
      <c r="E873" s="3" t="str">
        <f>VLOOKUP(C873,t_label_text!$B$2:$C$28,2,FALSE)</f>
        <v>3: Health</v>
      </c>
      <c r="F873">
        <v>0.88200000000000001</v>
      </c>
      <c r="G873">
        <v>0.88200000000000001</v>
      </c>
      <c r="H873">
        <v>0.88200000000000001</v>
      </c>
      <c r="I873">
        <v>1799</v>
      </c>
      <c r="J873">
        <v>0.88600000000000001</v>
      </c>
      <c r="K873">
        <v>0.873</v>
      </c>
      <c r="L873">
        <v>0.879</v>
      </c>
      <c r="M873" s="3">
        <f t="shared" si="68"/>
        <v>-4.0000000000000036E-3</v>
      </c>
      <c r="N873" s="3">
        <f t="shared" si="68"/>
        <v>9.000000000000008E-3</v>
      </c>
      <c r="O873" s="3">
        <f t="shared" si="68"/>
        <v>3.0000000000000027E-3</v>
      </c>
      <c r="P873" s="3">
        <v>0.78100000000000003</v>
      </c>
      <c r="Q873" s="3">
        <v>0.77100000000000002</v>
      </c>
      <c r="R873" s="3">
        <v>0.77400000000000002</v>
      </c>
      <c r="S873" s="3">
        <v>0.84099999999999997</v>
      </c>
      <c r="T873" s="3">
        <v>0.84099999999999997</v>
      </c>
      <c r="U873" s="3">
        <v>0.84</v>
      </c>
      <c r="V873" s="3">
        <v>0.84099999999999997</v>
      </c>
      <c r="W873">
        <f t="shared" si="67"/>
        <v>3.0000000000000027E-3</v>
      </c>
      <c r="X873" s="6" t="s">
        <v>72</v>
      </c>
      <c r="Y873" s="6" t="str">
        <f t="shared" si="69"/>
        <v>0.1</v>
      </c>
      <c r="Z873" t="str">
        <f t="shared" si="70"/>
        <v>bt</v>
      </c>
      <c r="AA873" t="s">
        <v>57</v>
      </c>
      <c r="AB873">
        <v>1587</v>
      </c>
    </row>
    <row r="874" spans="1:28" x14ac:dyDescent="0.3">
      <c r="A874" s="3">
        <v>14</v>
      </c>
      <c r="B874" s="3" t="s">
        <v>11</v>
      </c>
      <c r="C874">
        <v>4</v>
      </c>
      <c r="D874" s="10">
        <f>VLOOKUP(C874,t_label_text!$B$2:$D$28,3,FALSE)</f>
        <v>570.42590120160196</v>
      </c>
      <c r="E874" s="3" t="str">
        <f>VLOOKUP(C874,t_label_text!$B$2:$C$28,2,FALSE)</f>
        <v>4: Agriculture</v>
      </c>
      <c r="F874">
        <v>0.80100000000000005</v>
      </c>
      <c r="G874">
        <v>0.76800000000000002</v>
      </c>
      <c r="H874">
        <v>0.78400000000000003</v>
      </c>
      <c r="I874">
        <v>168</v>
      </c>
      <c r="J874">
        <v>0.80600000000000005</v>
      </c>
      <c r="K874">
        <v>0.81499999999999995</v>
      </c>
      <c r="L874">
        <v>0.81100000000000005</v>
      </c>
      <c r="M874" s="3">
        <f t="shared" si="68"/>
        <v>-5.0000000000000044E-3</v>
      </c>
      <c r="N874" s="3">
        <f t="shared" si="68"/>
        <v>-4.6999999999999931E-2</v>
      </c>
      <c r="O874" s="3">
        <f t="shared" si="68"/>
        <v>-2.7000000000000024E-2</v>
      </c>
      <c r="P874" s="3">
        <v>0.78100000000000003</v>
      </c>
      <c r="Q874" s="3">
        <v>0.77100000000000002</v>
      </c>
      <c r="R874" s="3">
        <v>0.77400000000000002</v>
      </c>
      <c r="S874" s="3">
        <v>0.84099999999999997</v>
      </c>
      <c r="T874" s="3">
        <v>0.84099999999999997</v>
      </c>
      <c r="U874" s="3">
        <v>0.84</v>
      </c>
      <c r="V874" s="3">
        <v>0.84099999999999997</v>
      </c>
      <c r="W874">
        <f t="shared" si="67"/>
        <v>3.0000000000000027E-3</v>
      </c>
      <c r="X874" s="6" t="s">
        <v>72</v>
      </c>
      <c r="Y874" s="6" t="str">
        <f t="shared" si="69"/>
        <v>0.1</v>
      </c>
      <c r="Z874" t="str">
        <f t="shared" si="70"/>
        <v>bt</v>
      </c>
      <c r="AA874" t="s">
        <v>57</v>
      </c>
      <c r="AB874">
        <v>129</v>
      </c>
    </row>
    <row r="875" spans="1:28" x14ac:dyDescent="0.3">
      <c r="A875" s="3">
        <v>14</v>
      </c>
      <c r="B875" s="3" t="s">
        <v>11</v>
      </c>
      <c r="C875">
        <v>5</v>
      </c>
      <c r="D875" s="10">
        <f>VLOOKUP(C875,t_label_text!$B$2:$D$28,3,FALSE)</f>
        <v>574.38925438596402</v>
      </c>
      <c r="E875" s="3" t="str">
        <f>VLOOKUP(C875,t_label_text!$B$2:$C$28,2,FALSE)</f>
        <v>5: Labor and Employment</v>
      </c>
      <c r="F875">
        <v>0.73099999999999998</v>
      </c>
      <c r="G875">
        <v>0.76</v>
      </c>
      <c r="H875">
        <v>0.745</v>
      </c>
      <c r="I875">
        <v>749</v>
      </c>
      <c r="J875">
        <v>0.71699999999999997</v>
      </c>
      <c r="K875">
        <v>0.78900000000000003</v>
      </c>
      <c r="L875">
        <v>0.751</v>
      </c>
      <c r="M875" s="3">
        <f t="shared" si="68"/>
        <v>1.4000000000000012E-2</v>
      </c>
      <c r="N875" s="3">
        <f t="shared" si="68"/>
        <v>-2.9000000000000026E-2</v>
      </c>
      <c r="O875" s="3">
        <f t="shared" si="68"/>
        <v>-6.0000000000000053E-3</v>
      </c>
      <c r="P875" s="3">
        <v>0.78100000000000003</v>
      </c>
      <c r="Q875" s="3">
        <v>0.77100000000000002</v>
      </c>
      <c r="R875" s="3">
        <v>0.77400000000000002</v>
      </c>
      <c r="S875" s="3">
        <v>0.84099999999999997</v>
      </c>
      <c r="T875" s="3">
        <v>0.84099999999999997</v>
      </c>
      <c r="U875" s="3">
        <v>0.84</v>
      </c>
      <c r="V875" s="3">
        <v>0.84099999999999997</v>
      </c>
      <c r="W875">
        <f t="shared" si="67"/>
        <v>3.0000000000000027E-3</v>
      </c>
      <c r="X875" s="6" t="s">
        <v>72</v>
      </c>
      <c r="Y875" s="6" t="str">
        <f t="shared" si="69"/>
        <v>0.1</v>
      </c>
      <c r="Z875" t="str">
        <f t="shared" si="70"/>
        <v>bt</v>
      </c>
      <c r="AA875" t="s">
        <v>57</v>
      </c>
      <c r="AB875">
        <v>569</v>
      </c>
    </row>
    <row r="876" spans="1:28" x14ac:dyDescent="0.3">
      <c r="A876" s="3">
        <v>14</v>
      </c>
      <c r="B876" s="3" t="s">
        <v>11</v>
      </c>
      <c r="C876">
        <v>6</v>
      </c>
      <c r="D876" s="10">
        <f>VLOOKUP(C876,t_label_text!$B$2:$D$28,3,FALSE)</f>
        <v>564.70056497175096</v>
      </c>
      <c r="E876" s="3" t="str">
        <f>VLOOKUP(C876,t_label_text!$B$2:$C$28,2,FALSE)</f>
        <v>6: Education</v>
      </c>
      <c r="F876">
        <v>0.86599999999999999</v>
      </c>
      <c r="G876">
        <v>0.90200000000000002</v>
      </c>
      <c r="H876">
        <v>0.88400000000000001</v>
      </c>
      <c r="I876">
        <v>912</v>
      </c>
      <c r="J876">
        <v>0.878</v>
      </c>
      <c r="K876">
        <v>0.90800000000000003</v>
      </c>
      <c r="L876">
        <v>0.89300000000000002</v>
      </c>
      <c r="M876" s="3">
        <f t="shared" si="68"/>
        <v>-1.2000000000000011E-2</v>
      </c>
      <c r="N876" s="3">
        <f t="shared" si="68"/>
        <v>-6.0000000000000053E-3</v>
      </c>
      <c r="O876" s="3">
        <f t="shared" si="68"/>
        <v>-9.000000000000008E-3</v>
      </c>
      <c r="P876" s="3">
        <v>0.78100000000000003</v>
      </c>
      <c r="Q876" s="3">
        <v>0.77100000000000002</v>
      </c>
      <c r="R876" s="3">
        <v>0.77400000000000002</v>
      </c>
      <c r="S876" s="3">
        <v>0.84099999999999997</v>
      </c>
      <c r="T876" s="3">
        <v>0.84099999999999997</v>
      </c>
      <c r="U876" s="3">
        <v>0.84</v>
      </c>
      <c r="V876" s="3">
        <v>0.84099999999999997</v>
      </c>
      <c r="W876">
        <f t="shared" si="67"/>
        <v>3.0000000000000027E-3</v>
      </c>
      <c r="X876" s="6" t="s">
        <v>72</v>
      </c>
      <c r="Y876" s="6" t="str">
        <f t="shared" si="69"/>
        <v>0.1</v>
      </c>
      <c r="Z876" t="str">
        <f t="shared" si="70"/>
        <v>bt</v>
      </c>
      <c r="AA876" t="s">
        <v>57</v>
      </c>
      <c r="AB876">
        <v>823</v>
      </c>
    </row>
    <row r="877" spans="1:28" x14ac:dyDescent="0.3">
      <c r="A877" s="3">
        <v>14</v>
      </c>
      <c r="B877" s="3" t="s">
        <v>11</v>
      </c>
      <c r="C877">
        <v>7</v>
      </c>
      <c r="D877" s="10">
        <f>VLOOKUP(C877,t_label_text!$B$2:$D$28,3,FALSE)</f>
        <v>565.923076923076</v>
      </c>
      <c r="E877" s="3" t="str">
        <f>VLOOKUP(C877,t_label_text!$B$2:$C$28,2,FALSE)</f>
        <v>7: Environment</v>
      </c>
      <c r="F877">
        <v>0.77200000000000002</v>
      </c>
      <c r="G877">
        <v>0.746</v>
      </c>
      <c r="H877">
        <v>0.75900000000000001</v>
      </c>
      <c r="I877">
        <v>354</v>
      </c>
      <c r="J877">
        <v>0.75</v>
      </c>
      <c r="K877">
        <v>0.746</v>
      </c>
      <c r="L877">
        <v>0.748</v>
      </c>
      <c r="M877" s="3">
        <f t="shared" si="68"/>
        <v>2.200000000000002E-2</v>
      </c>
      <c r="N877" s="3">
        <f t="shared" si="68"/>
        <v>0</v>
      </c>
      <c r="O877" s="3">
        <f t="shared" si="68"/>
        <v>1.100000000000001E-2</v>
      </c>
      <c r="P877" s="3">
        <v>0.78100000000000003</v>
      </c>
      <c r="Q877" s="3">
        <v>0.77100000000000002</v>
      </c>
      <c r="R877" s="3">
        <v>0.77400000000000002</v>
      </c>
      <c r="S877" s="3">
        <v>0.84099999999999997</v>
      </c>
      <c r="T877" s="3">
        <v>0.84099999999999997</v>
      </c>
      <c r="U877" s="3">
        <v>0.84</v>
      </c>
      <c r="V877" s="3">
        <v>0.84099999999999997</v>
      </c>
      <c r="W877">
        <f t="shared" si="67"/>
        <v>3.0000000000000027E-3</v>
      </c>
      <c r="X877" s="6" t="s">
        <v>72</v>
      </c>
      <c r="Y877" s="6" t="str">
        <f t="shared" si="69"/>
        <v>0.1</v>
      </c>
      <c r="Z877" t="str">
        <f t="shared" si="70"/>
        <v>bt</v>
      </c>
      <c r="AA877" t="s">
        <v>57</v>
      </c>
      <c r="AB877">
        <v>264</v>
      </c>
    </row>
    <row r="878" spans="1:28" x14ac:dyDescent="0.3">
      <c r="A878" s="3">
        <v>14</v>
      </c>
      <c r="B878" s="3" t="s">
        <v>11</v>
      </c>
      <c r="C878">
        <v>8</v>
      </c>
      <c r="D878" s="10">
        <f>VLOOKUP(C878,t_label_text!$B$2:$D$28,3,FALSE)</f>
        <v>543.63973063973003</v>
      </c>
      <c r="E878" s="3" t="str">
        <f>VLOOKUP(C878,t_label_text!$B$2:$C$28,2,FALSE)</f>
        <v>8: Energy</v>
      </c>
      <c r="F878">
        <v>0.83899999999999997</v>
      </c>
      <c r="G878">
        <v>0.90300000000000002</v>
      </c>
      <c r="H878">
        <v>0.87</v>
      </c>
      <c r="I878">
        <v>299</v>
      </c>
      <c r="J878">
        <v>0.85199999999999998</v>
      </c>
      <c r="K878">
        <v>0.84599999999999997</v>
      </c>
      <c r="L878">
        <v>0.84899999999999998</v>
      </c>
      <c r="M878" s="3">
        <f t="shared" si="68"/>
        <v>-1.3000000000000012E-2</v>
      </c>
      <c r="N878" s="3">
        <f t="shared" si="68"/>
        <v>5.7000000000000051E-2</v>
      </c>
      <c r="O878" s="3">
        <f t="shared" si="68"/>
        <v>2.1000000000000019E-2</v>
      </c>
      <c r="P878" s="3">
        <v>0.78100000000000003</v>
      </c>
      <c r="Q878" s="3">
        <v>0.77100000000000002</v>
      </c>
      <c r="R878" s="3">
        <v>0.77400000000000002</v>
      </c>
      <c r="S878" s="3">
        <v>0.84099999999999997</v>
      </c>
      <c r="T878" s="3">
        <v>0.84099999999999997</v>
      </c>
      <c r="U878" s="3">
        <v>0.84</v>
      </c>
      <c r="V878" s="3">
        <v>0.84099999999999997</v>
      </c>
      <c r="W878">
        <f t="shared" si="67"/>
        <v>3.0000000000000027E-3</v>
      </c>
      <c r="X878" s="6" t="s">
        <v>72</v>
      </c>
      <c r="Y878" s="6" t="str">
        <f t="shared" si="69"/>
        <v>0.1</v>
      </c>
      <c r="Z878" t="str">
        <f t="shared" si="70"/>
        <v>bt</v>
      </c>
      <c r="AA878" t="s">
        <v>57</v>
      </c>
      <c r="AB878">
        <v>270</v>
      </c>
    </row>
    <row r="879" spans="1:28" x14ac:dyDescent="0.3">
      <c r="A879" s="3">
        <v>14</v>
      </c>
      <c r="B879" s="3" t="s">
        <v>11</v>
      </c>
      <c r="C879">
        <v>10</v>
      </c>
      <c r="D879" s="10">
        <f>VLOOKUP(C879,t_label_text!$B$2:$D$28,3,FALSE)</f>
        <v>575.12643678160896</v>
      </c>
      <c r="E879" s="3" t="str">
        <f>VLOOKUP(C879,t_label_text!$B$2:$C$28,2,FALSE)</f>
        <v>10: Transportation</v>
      </c>
      <c r="F879">
        <v>0.73</v>
      </c>
      <c r="G879">
        <v>0.84199999999999997</v>
      </c>
      <c r="H879">
        <v>0.78200000000000003</v>
      </c>
      <c r="I879">
        <v>594</v>
      </c>
      <c r="J879">
        <v>0.752</v>
      </c>
      <c r="K879">
        <v>0.80500000000000005</v>
      </c>
      <c r="L879">
        <v>0.77700000000000002</v>
      </c>
      <c r="M879" s="3">
        <f t="shared" si="68"/>
        <v>-2.200000000000002E-2</v>
      </c>
      <c r="N879" s="3">
        <f t="shared" si="68"/>
        <v>3.6999999999999922E-2</v>
      </c>
      <c r="O879" s="3">
        <f t="shared" si="68"/>
        <v>5.0000000000000044E-3</v>
      </c>
      <c r="P879" s="3">
        <v>0.78100000000000003</v>
      </c>
      <c r="Q879" s="3">
        <v>0.77100000000000002</v>
      </c>
      <c r="R879" s="3">
        <v>0.77400000000000002</v>
      </c>
      <c r="S879" s="3">
        <v>0.84099999999999997</v>
      </c>
      <c r="T879" s="3">
        <v>0.84099999999999997</v>
      </c>
      <c r="U879" s="3">
        <v>0.84</v>
      </c>
      <c r="V879" s="3">
        <v>0.84099999999999997</v>
      </c>
      <c r="W879">
        <f t="shared" ref="W879:W942" si="71">V879-$V$494</f>
        <v>3.0000000000000027E-3</v>
      </c>
      <c r="X879" s="6" t="s">
        <v>72</v>
      </c>
      <c r="Y879" s="6" t="str">
        <f t="shared" si="69"/>
        <v>0.1</v>
      </c>
      <c r="Z879" t="str">
        <f t="shared" si="70"/>
        <v>bt</v>
      </c>
      <c r="AA879" t="s">
        <v>57</v>
      </c>
      <c r="AB879">
        <v>500</v>
      </c>
    </row>
    <row r="880" spans="1:28" x14ac:dyDescent="0.3">
      <c r="A880" s="3">
        <v>14</v>
      </c>
      <c r="B880" s="3" t="s">
        <v>11</v>
      </c>
      <c r="C880">
        <v>12</v>
      </c>
      <c r="D880" s="10">
        <f>VLOOKUP(C880,t_label_text!$B$2:$D$28,3,FALSE)</f>
        <v>558.20512820512795</v>
      </c>
      <c r="E880" s="3" t="str">
        <f>VLOOKUP(C880,t_label_text!$B$2:$C$28,2,FALSE)</f>
        <v>12: Law, Crime, and Family Issues</v>
      </c>
      <c r="F880">
        <v>0.81200000000000006</v>
      </c>
      <c r="G880">
        <v>0.82899999999999996</v>
      </c>
      <c r="H880">
        <v>0.82</v>
      </c>
      <c r="I880">
        <v>2088</v>
      </c>
      <c r="J880">
        <v>0.80500000000000005</v>
      </c>
      <c r="K880">
        <v>0.82199999999999995</v>
      </c>
      <c r="L880">
        <v>0.81399999999999995</v>
      </c>
      <c r="M880" s="3">
        <f t="shared" si="68"/>
        <v>7.0000000000000062E-3</v>
      </c>
      <c r="N880" s="3">
        <f t="shared" si="68"/>
        <v>7.0000000000000062E-3</v>
      </c>
      <c r="O880" s="3">
        <f t="shared" si="68"/>
        <v>6.0000000000000053E-3</v>
      </c>
      <c r="P880" s="3">
        <v>0.78100000000000003</v>
      </c>
      <c r="Q880" s="3">
        <v>0.77100000000000002</v>
      </c>
      <c r="R880" s="3">
        <v>0.77400000000000002</v>
      </c>
      <c r="S880" s="3">
        <v>0.84099999999999997</v>
      </c>
      <c r="T880" s="3">
        <v>0.84099999999999997</v>
      </c>
      <c r="U880" s="3">
        <v>0.84</v>
      </c>
      <c r="V880" s="3">
        <v>0.84099999999999997</v>
      </c>
      <c r="W880">
        <f t="shared" si="71"/>
        <v>3.0000000000000027E-3</v>
      </c>
      <c r="X880" s="6" t="s">
        <v>72</v>
      </c>
      <c r="Y880" s="6" t="str">
        <f t="shared" si="69"/>
        <v>0.1</v>
      </c>
      <c r="Z880" t="str">
        <f t="shared" si="70"/>
        <v>bt</v>
      </c>
      <c r="AA880" t="s">
        <v>57</v>
      </c>
      <c r="AB880">
        <v>1731</v>
      </c>
    </row>
    <row r="881" spans="1:28" x14ac:dyDescent="0.3">
      <c r="A881" s="3">
        <v>14</v>
      </c>
      <c r="B881" s="3" t="s">
        <v>11</v>
      </c>
      <c r="C881">
        <v>13</v>
      </c>
      <c r="D881" s="10">
        <f>VLOOKUP(C881,t_label_text!$B$2:$D$28,3,FALSE)</f>
        <v>595.585365853658</v>
      </c>
      <c r="E881" s="3" t="str">
        <f>VLOOKUP(C881,t_label_text!$B$2:$C$28,2,FALSE)</f>
        <v>13: Social Welfare</v>
      </c>
      <c r="F881">
        <v>0.752</v>
      </c>
      <c r="G881">
        <v>0.74399999999999999</v>
      </c>
      <c r="H881">
        <v>0.748</v>
      </c>
      <c r="I881">
        <v>273</v>
      </c>
      <c r="J881">
        <v>0.753</v>
      </c>
      <c r="K881">
        <v>0.72499999999999998</v>
      </c>
      <c r="L881">
        <v>0.73899999999999999</v>
      </c>
      <c r="M881" s="3">
        <f t="shared" si="68"/>
        <v>-1.0000000000000009E-3</v>
      </c>
      <c r="N881" s="3">
        <f t="shared" si="68"/>
        <v>1.9000000000000017E-2</v>
      </c>
      <c r="O881" s="3">
        <f t="shared" si="68"/>
        <v>9.000000000000008E-3</v>
      </c>
      <c r="P881" s="3">
        <v>0.78100000000000003</v>
      </c>
      <c r="Q881" s="3">
        <v>0.77100000000000002</v>
      </c>
      <c r="R881" s="3">
        <v>0.77400000000000002</v>
      </c>
      <c r="S881" s="3">
        <v>0.84099999999999997</v>
      </c>
      <c r="T881" s="3">
        <v>0.84099999999999997</v>
      </c>
      <c r="U881" s="3">
        <v>0.84</v>
      </c>
      <c r="V881" s="3">
        <v>0.84099999999999997</v>
      </c>
      <c r="W881">
        <f t="shared" si="71"/>
        <v>3.0000000000000027E-3</v>
      </c>
      <c r="X881" s="6" t="s">
        <v>72</v>
      </c>
      <c r="Y881" s="6" t="str">
        <f t="shared" si="69"/>
        <v>0.1</v>
      </c>
      <c r="Z881" t="str">
        <f t="shared" si="70"/>
        <v>bt</v>
      </c>
      <c r="AA881" t="s">
        <v>57</v>
      </c>
      <c r="AB881">
        <v>203</v>
      </c>
    </row>
    <row r="882" spans="1:28" x14ac:dyDescent="0.3">
      <c r="A882" s="3">
        <v>14</v>
      </c>
      <c r="B882" s="3" t="s">
        <v>11</v>
      </c>
      <c r="C882">
        <v>14</v>
      </c>
      <c r="D882" s="10">
        <f>VLOOKUP(C882,t_label_text!$B$2:$D$28,3,FALSE)</f>
        <v>551.40672538030401</v>
      </c>
      <c r="E882" s="3" t="str">
        <f>VLOOKUP(C882,t_label_text!$B$2:$C$28,2,FALSE)</f>
        <v>14: Community Development and Housing Issues</v>
      </c>
      <c r="F882">
        <v>0.67800000000000005</v>
      </c>
      <c r="G882">
        <v>0.64600000000000002</v>
      </c>
      <c r="H882">
        <v>0.66200000000000003</v>
      </c>
      <c r="I882">
        <v>410</v>
      </c>
      <c r="J882">
        <v>0.66100000000000003</v>
      </c>
      <c r="K882">
        <v>0.622</v>
      </c>
      <c r="L882">
        <v>0.64100000000000001</v>
      </c>
      <c r="M882" s="3">
        <f t="shared" si="68"/>
        <v>1.7000000000000015E-2</v>
      </c>
      <c r="N882" s="3">
        <f t="shared" si="68"/>
        <v>2.4000000000000021E-2</v>
      </c>
      <c r="O882" s="3">
        <f t="shared" si="68"/>
        <v>2.1000000000000019E-2</v>
      </c>
      <c r="P882" s="3">
        <v>0.78100000000000003</v>
      </c>
      <c r="Q882" s="3">
        <v>0.77100000000000002</v>
      </c>
      <c r="R882" s="3">
        <v>0.77400000000000002</v>
      </c>
      <c r="S882" s="3">
        <v>0.84099999999999997</v>
      </c>
      <c r="T882" s="3">
        <v>0.84099999999999997</v>
      </c>
      <c r="U882" s="3">
        <v>0.84</v>
      </c>
      <c r="V882" s="3">
        <v>0.84099999999999997</v>
      </c>
      <c r="W882">
        <f t="shared" si="71"/>
        <v>3.0000000000000027E-3</v>
      </c>
      <c r="X882" s="6" t="s">
        <v>72</v>
      </c>
      <c r="Y882" s="6" t="str">
        <f t="shared" si="69"/>
        <v>0.1</v>
      </c>
      <c r="Z882" t="str">
        <f t="shared" si="70"/>
        <v>bt</v>
      </c>
      <c r="AA882" t="s">
        <v>57</v>
      </c>
      <c r="AB882">
        <v>265</v>
      </c>
    </row>
    <row r="883" spans="1:28" x14ac:dyDescent="0.3">
      <c r="A883" s="3">
        <v>14</v>
      </c>
      <c r="B883" s="3" t="s">
        <v>11</v>
      </c>
      <c r="C883">
        <v>15</v>
      </c>
      <c r="D883" s="10">
        <f>VLOOKUP(C883,t_label_text!$B$2:$D$28,3,FALSE)</f>
        <v>557.69926322839899</v>
      </c>
      <c r="E883" s="3" t="str">
        <f>VLOOKUP(C883,t_label_text!$B$2:$C$28,2,FALSE)</f>
        <v>15: Banking, Finance, and Domestic Commerce</v>
      </c>
      <c r="F883">
        <v>0.74399999999999999</v>
      </c>
      <c r="G883">
        <v>0.72799999999999998</v>
      </c>
      <c r="H883">
        <v>0.73599999999999999</v>
      </c>
      <c r="I883">
        <v>1249</v>
      </c>
      <c r="J883">
        <v>0.77500000000000002</v>
      </c>
      <c r="K883">
        <v>0.71</v>
      </c>
      <c r="L883">
        <v>0.74099999999999999</v>
      </c>
      <c r="M883" s="3">
        <f t="shared" si="68"/>
        <v>-3.1000000000000028E-2</v>
      </c>
      <c r="N883" s="3">
        <f t="shared" si="68"/>
        <v>1.8000000000000016E-2</v>
      </c>
      <c r="O883" s="3">
        <f t="shared" si="68"/>
        <v>-5.0000000000000044E-3</v>
      </c>
      <c r="P883" s="3">
        <v>0.78100000000000003</v>
      </c>
      <c r="Q883" s="3">
        <v>0.77100000000000002</v>
      </c>
      <c r="R883" s="3">
        <v>0.77400000000000002</v>
      </c>
      <c r="S883" s="3">
        <v>0.84099999999999997</v>
      </c>
      <c r="T883" s="3">
        <v>0.84099999999999997</v>
      </c>
      <c r="U883" s="3">
        <v>0.84</v>
      </c>
      <c r="V883" s="3">
        <v>0.84099999999999997</v>
      </c>
      <c r="W883">
        <f t="shared" si="71"/>
        <v>3.0000000000000027E-3</v>
      </c>
      <c r="X883" s="6" t="s">
        <v>72</v>
      </c>
      <c r="Y883" s="6" t="str">
        <f t="shared" si="69"/>
        <v>0.1</v>
      </c>
      <c r="Z883" t="str">
        <f t="shared" si="70"/>
        <v>bt</v>
      </c>
      <c r="AA883" t="s">
        <v>57</v>
      </c>
      <c r="AB883">
        <v>909</v>
      </c>
    </row>
    <row r="884" spans="1:28" x14ac:dyDescent="0.3">
      <c r="A884" s="3">
        <v>14</v>
      </c>
      <c r="B884" s="3" t="s">
        <v>11</v>
      </c>
      <c r="C884">
        <v>16</v>
      </c>
      <c r="D884" s="10">
        <f>VLOOKUP(C884,t_label_text!$B$2:$D$28,3,FALSE)</f>
        <v>522.44089012517304</v>
      </c>
      <c r="E884" s="3" t="str">
        <f>VLOOKUP(C884,t_label_text!$B$2:$C$28,2,FALSE)</f>
        <v>16: Defense</v>
      </c>
      <c r="F884">
        <v>0.84499999999999997</v>
      </c>
      <c r="G884">
        <v>0.86599999999999999</v>
      </c>
      <c r="H884">
        <v>0.85599999999999998</v>
      </c>
      <c r="I884">
        <v>4479</v>
      </c>
      <c r="J884">
        <v>0.83199999999999996</v>
      </c>
      <c r="K884">
        <v>0.88100000000000001</v>
      </c>
      <c r="L884">
        <v>0.85599999999999998</v>
      </c>
      <c r="M884" s="3">
        <f t="shared" si="68"/>
        <v>1.3000000000000012E-2</v>
      </c>
      <c r="N884" s="3">
        <f t="shared" si="68"/>
        <v>-1.5000000000000013E-2</v>
      </c>
      <c r="O884" s="3">
        <f t="shared" si="68"/>
        <v>0</v>
      </c>
      <c r="P884" s="3">
        <v>0.78100000000000003</v>
      </c>
      <c r="Q884" s="3">
        <v>0.77100000000000002</v>
      </c>
      <c r="R884" s="3">
        <v>0.77400000000000002</v>
      </c>
      <c r="S884" s="3">
        <v>0.84099999999999997</v>
      </c>
      <c r="T884" s="3">
        <v>0.84099999999999997</v>
      </c>
      <c r="U884" s="3">
        <v>0.84</v>
      </c>
      <c r="V884" s="3">
        <v>0.84099999999999997</v>
      </c>
      <c r="W884">
        <f t="shared" si="71"/>
        <v>3.0000000000000027E-3</v>
      </c>
      <c r="X884" s="6" t="s">
        <v>72</v>
      </c>
      <c r="Y884" s="6" t="str">
        <f t="shared" si="69"/>
        <v>0.1</v>
      </c>
      <c r="Z884" t="str">
        <f t="shared" si="70"/>
        <v>bt</v>
      </c>
      <c r="AA884" t="s">
        <v>57</v>
      </c>
      <c r="AB884">
        <v>3881</v>
      </c>
    </row>
    <row r="885" spans="1:28" x14ac:dyDescent="0.3">
      <c r="A885" s="3">
        <v>14</v>
      </c>
      <c r="B885" s="3" t="s">
        <v>11</v>
      </c>
      <c r="C885">
        <v>17</v>
      </c>
      <c r="D885" s="10">
        <f>VLOOKUP(C885,t_label_text!$B$2:$D$28,3,FALSE)</f>
        <v>560.02755905511799</v>
      </c>
      <c r="E885" s="3" t="str">
        <f>VLOOKUP(C885,t_label_text!$B$2:$C$28,2,FALSE)</f>
        <v>17: Space, Science, Technology and Communications</v>
      </c>
      <c r="F885">
        <v>0.78400000000000003</v>
      </c>
      <c r="G885">
        <v>0.72299999999999998</v>
      </c>
      <c r="H885">
        <v>0.753</v>
      </c>
      <c r="I885">
        <v>719</v>
      </c>
      <c r="J885">
        <v>0.78</v>
      </c>
      <c r="K885">
        <v>0.74</v>
      </c>
      <c r="L885">
        <v>0.75900000000000001</v>
      </c>
      <c r="M885" s="3">
        <f t="shared" si="68"/>
        <v>4.0000000000000036E-3</v>
      </c>
      <c r="N885" s="3">
        <f t="shared" si="68"/>
        <v>-1.7000000000000015E-2</v>
      </c>
      <c r="O885" s="3">
        <f t="shared" si="68"/>
        <v>-6.0000000000000053E-3</v>
      </c>
      <c r="P885" s="3">
        <v>0.78100000000000003</v>
      </c>
      <c r="Q885" s="3">
        <v>0.77100000000000002</v>
      </c>
      <c r="R885" s="3">
        <v>0.77400000000000002</v>
      </c>
      <c r="S885" s="3">
        <v>0.84099999999999997</v>
      </c>
      <c r="T885" s="3">
        <v>0.84099999999999997</v>
      </c>
      <c r="U885" s="3">
        <v>0.84</v>
      </c>
      <c r="V885" s="3">
        <v>0.84099999999999997</v>
      </c>
      <c r="W885">
        <f t="shared" si="71"/>
        <v>3.0000000000000027E-3</v>
      </c>
      <c r="X885" s="6" t="s">
        <v>72</v>
      </c>
      <c r="Y885" s="6" t="str">
        <f t="shared" si="69"/>
        <v>0.1</v>
      </c>
      <c r="Z885" t="str">
        <f t="shared" si="70"/>
        <v>bt</v>
      </c>
      <c r="AA885" t="s">
        <v>57</v>
      </c>
      <c r="AB885">
        <v>520</v>
      </c>
    </row>
    <row r="886" spans="1:28" x14ac:dyDescent="0.3">
      <c r="A886" s="3">
        <v>14</v>
      </c>
      <c r="B886" s="3" t="s">
        <v>11</v>
      </c>
      <c r="C886">
        <v>18</v>
      </c>
      <c r="D886" s="10">
        <f>VLOOKUP(C886,t_label_text!$B$2:$D$28,3,FALSE)</f>
        <v>545.21214982688002</v>
      </c>
      <c r="E886" s="3" t="str">
        <f>VLOOKUP(C886,t_label_text!$B$2:$C$28,2,FALSE)</f>
        <v>18: Foreign Trade</v>
      </c>
      <c r="F886">
        <v>0.72699999999999998</v>
      </c>
      <c r="G886">
        <v>0.65</v>
      </c>
      <c r="H886">
        <v>0.68600000000000005</v>
      </c>
      <c r="I886">
        <v>254</v>
      </c>
      <c r="J886">
        <v>0.64700000000000002</v>
      </c>
      <c r="K886">
        <v>0.67700000000000005</v>
      </c>
      <c r="L886">
        <v>0.66200000000000003</v>
      </c>
      <c r="M886" s="3">
        <f t="shared" si="68"/>
        <v>7.999999999999996E-2</v>
      </c>
      <c r="N886" s="3">
        <f t="shared" si="68"/>
        <v>-2.7000000000000024E-2</v>
      </c>
      <c r="O886" s="3">
        <f t="shared" si="68"/>
        <v>2.4000000000000021E-2</v>
      </c>
      <c r="P886" s="3">
        <v>0.78100000000000003</v>
      </c>
      <c r="Q886" s="3">
        <v>0.77100000000000002</v>
      </c>
      <c r="R886" s="3">
        <v>0.77400000000000002</v>
      </c>
      <c r="S886" s="3">
        <v>0.84099999999999997</v>
      </c>
      <c r="T886" s="3">
        <v>0.84099999999999997</v>
      </c>
      <c r="U886" s="3">
        <v>0.84</v>
      </c>
      <c r="V886" s="3">
        <v>0.84099999999999997</v>
      </c>
      <c r="W886">
        <f t="shared" si="71"/>
        <v>3.0000000000000027E-3</v>
      </c>
      <c r="X886" s="6" t="s">
        <v>72</v>
      </c>
      <c r="Y886" s="6" t="str">
        <f t="shared" si="69"/>
        <v>0.1</v>
      </c>
      <c r="Z886" t="str">
        <f t="shared" si="70"/>
        <v>bt</v>
      </c>
      <c r="AA886" t="s">
        <v>57</v>
      </c>
      <c r="AB886">
        <v>165</v>
      </c>
    </row>
    <row r="887" spans="1:28" x14ac:dyDescent="0.3">
      <c r="A887" s="3">
        <v>14</v>
      </c>
      <c r="B887" s="3" t="s">
        <v>11</v>
      </c>
      <c r="C887">
        <v>19</v>
      </c>
      <c r="D887" s="10">
        <f>VLOOKUP(C887,t_label_text!$B$2:$D$28,3,FALSE)</f>
        <v>545.29257200606298</v>
      </c>
      <c r="E887" s="3" t="str">
        <f>VLOOKUP(C887,t_label_text!$B$2:$C$28,2,FALSE)</f>
        <v>19: International Affairs and Foreign Aid</v>
      </c>
      <c r="F887">
        <v>0.89600000000000002</v>
      </c>
      <c r="G887">
        <v>0.89</v>
      </c>
      <c r="H887">
        <v>0.89300000000000002</v>
      </c>
      <c r="I887">
        <v>6354</v>
      </c>
      <c r="J887">
        <v>0.90400000000000003</v>
      </c>
      <c r="K887">
        <v>0.875</v>
      </c>
      <c r="L887">
        <v>0.88900000000000001</v>
      </c>
      <c r="M887" s="3">
        <f t="shared" si="68"/>
        <v>-8.0000000000000071E-3</v>
      </c>
      <c r="N887" s="3">
        <f t="shared" si="68"/>
        <v>1.5000000000000013E-2</v>
      </c>
      <c r="O887" s="3">
        <f t="shared" si="68"/>
        <v>4.0000000000000036E-3</v>
      </c>
      <c r="P887" s="3">
        <v>0.78100000000000003</v>
      </c>
      <c r="Q887" s="3">
        <v>0.77100000000000002</v>
      </c>
      <c r="R887" s="3">
        <v>0.77400000000000002</v>
      </c>
      <c r="S887" s="3">
        <v>0.84099999999999997</v>
      </c>
      <c r="T887" s="3">
        <v>0.84099999999999997</v>
      </c>
      <c r="U887" s="3">
        <v>0.84</v>
      </c>
      <c r="V887" s="3">
        <v>0.84099999999999997</v>
      </c>
      <c r="W887">
        <f t="shared" si="71"/>
        <v>3.0000000000000027E-3</v>
      </c>
      <c r="X887" s="6" t="s">
        <v>72</v>
      </c>
      <c r="Y887" s="6" t="str">
        <f t="shared" si="69"/>
        <v>0.1</v>
      </c>
      <c r="Z887" t="str">
        <f t="shared" si="70"/>
        <v>bt</v>
      </c>
      <c r="AA887" t="s">
        <v>57</v>
      </c>
      <c r="AB887">
        <v>5656</v>
      </c>
    </row>
    <row r="888" spans="1:28" x14ac:dyDescent="0.3">
      <c r="A888" s="3">
        <v>14</v>
      </c>
      <c r="B888" s="3" t="s">
        <v>11</v>
      </c>
      <c r="C888">
        <v>20</v>
      </c>
      <c r="D888" s="10">
        <f>VLOOKUP(C888,t_label_text!$B$2:$D$28,3,FALSE)</f>
        <v>509.30111524163499</v>
      </c>
      <c r="E888" s="3" t="str">
        <f>VLOOKUP(C888,t_label_text!$B$2:$C$28,2,FALSE)</f>
        <v>20: Government Operations</v>
      </c>
      <c r="F888">
        <v>0.91400000000000003</v>
      </c>
      <c r="G888">
        <v>0.90700000000000003</v>
      </c>
      <c r="H888">
        <v>0.91100000000000003</v>
      </c>
      <c r="I888">
        <v>3958</v>
      </c>
      <c r="J888">
        <v>0.91500000000000004</v>
      </c>
      <c r="K888">
        <v>0.90100000000000002</v>
      </c>
      <c r="L888">
        <v>0.90800000000000003</v>
      </c>
      <c r="M888" s="3">
        <f t="shared" si="68"/>
        <v>-1.0000000000000009E-3</v>
      </c>
      <c r="N888" s="3">
        <f t="shared" si="68"/>
        <v>6.0000000000000053E-3</v>
      </c>
      <c r="O888" s="3">
        <f t="shared" si="68"/>
        <v>3.0000000000000027E-3</v>
      </c>
      <c r="P888" s="3">
        <v>0.78100000000000003</v>
      </c>
      <c r="Q888" s="3">
        <v>0.77100000000000002</v>
      </c>
      <c r="R888" s="3">
        <v>0.77400000000000002</v>
      </c>
      <c r="S888" s="3">
        <v>0.84099999999999997</v>
      </c>
      <c r="T888" s="3">
        <v>0.84099999999999997</v>
      </c>
      <c r="U888" s="3">
        <v>0.84</v>
      </c>
      <c r="V888" s="3">
        <v>0.84099999999999997</v>
      </c>
      <c r="W888">
        <f t="shared" si="71"/>
        <v>3.0000000000000027E-3</v>
      </c>
      <c r="X888" s="6" t="s">
        <v>72</v>
      </c>
      <c r="Y888" s="6" t="str">
        <f t="shared" si="69"/>
        <v>0.1</v>
      </c>
      <c r="Z888" t="str">
        <f t="shared" si="70"/>
        <v>bt</v>
      </c>
      <c r="AA888" t="s">
        <v>57</v>
      </c>
      <c r="AB888">
        <v>3590</v>
      </c>
    </row>
    <row r="889" spans="1:28" x14ac:dyDescent="0.3">
      <c r="A889" s="3">
        <v>14</v>
      </c>
      <c r="B889" s="3" t="s">
        <v>11</v>
      </c>
      <c r="C889">
        <v>21</v>
      </c>
      <c r="D889" s="10">
        <f>VLOOKUP(C889,t_label_text!$B$2:$D$28,3,FALSE)</f>
        <v>567.30909090908995</v>
      </c>
      <c r="E889" s="3" t="str">
        <f>VLOOKUP(C889,t_label_text!$B$2:$C$28,2,FALSE)</f>
        <v>21: Public Lands and Water Management</v>
      </c>
      <c r="F889">
        <v>0.55200000000000005</v>
      </c>
      <c r="G889">
        <v>0.59099999999999997</v>
      </c>
      <c r="H889">
        <v>0.57099999999999995</v>
      </c>
      <c r="I889">
        <v>269</v>
      </c>
      <c r="J889">
        <v>0.54200000000000004</v>
      </c>
      <c r="K889">
        <v>0.60199999999999998</v>
      </c>
      <c r="L889">
        <v>0.56999999999999995</v>
      </c>
      <c r="M889" s="3">
        <f t="shared" si="68"/>
        <v>1.0000000000000009E-2</v>
      </c>
      <c r="N889" s="3">
        <f t="shared" si="68"/>
        <v>-1.100000000000001E-2</v>
      </c>
      <c r="O889" s="3">
        <f t="shared" si="68"/>
        <v>1.0000000000000009E-3</v>
      </c>
      <c r="P889" s="3">
        <v>0.78100000000000003</v>
      </c>
      <c r="Q889" s="3">
        <v>0.77100000000000002</v>
      </c>
      <c r="R889" s="3">
        <v>0.77400000000000002</v>
      </c>
      <c r="S889" s="3">
        <v>0.84099999999999997</v>
      </c>
      <c r="T889" s="3">
        <v>0.84099999999999997</v>
      </c>
      <c r="U889" s="3">
        <v>0.84</v>
      </c>
      <c r="V889" s="3">
        <v>0.84099999999999997</v>
      </c>
      <c r="W889">
        <f t="shared" si="71"/>
        <v>3.0000000000000027E-3</v>
      </c>
      <c r="X889" s="6" t="s">
        <v>72</v>
      </c>
      <c r="Y889" s="6" t="str">
        <f t="shared" si="69"/>
        <v>0.1</v>
      </c>
      <c r="Z889" t="str">
        <f t="shared" si="70"/>
        <v>bt</v>
      </c>
      <c r="AA889" t="s">
        <v>57</v>
      </c>
      <c r="AB889">
        <v>159</v>
      </c>
    </row>
    <row r="890" spans="1:28" x14ac:dyDescent="0.3">
      <c r="A890" s="3">
        <v>14</v>
      </c>
      <c r="B890" s="3" t="s">
        <v>11</v>
      </c>
      <c r="C890">
        <v>24</v>
      </c>
      <c r="D890" s="10">
        <f>VLOOKUP(C890,t_label_text!$B$2:$D$28,3,FALSE)</f>
        <v>394.93019197207599</v>
      </c>
      <c r="E890" s="3" t="str">
        <f>VLOOKUP(C890,t_label_text!$B$2:$C$28,2,FALSE)</f>
        <v>24: State and Local Government Administration</v>
      </c>
      <c r="F890">
        <v>0.84299999999999997</v>
      </c>
      <c r="G890">
        <v>0.84599999999999997</v>
      </c>
      <c r="H890">
        <v>0.84399999999999997</v>
      </c>
      <c r="I890">
        <v>715</v>
      </c>
      <c r="J890">
        <v>0.83099999999999996</v>
      </c>
      <c r="K890">
        <v>0.83599999999999997</v>
      </c>
      <c r="L890">
        <v>0.83299999999999996</v>
      </c>
      <c r="M890" s="3">
        <f t="shared" si="68"/>
        <v>1.2000000000000011E-2</v>
      </c>
      <c r="N890" s="3">
        <f t="shared" si="68"/>
        <v>1.0000000000000009E-2</v>
      </c>
      <c r="O890" s="3">
        <f t="shared" si="68"/>
        <v>1.100000000000001E-2</v>
      </c>
      <c r="P890" s="3">
        <v>0.78100000000000003</v>
      </c>
      <c r="Q890" s="3">
        <v>0.77100000000000002</v>
      </c>
      <c r="R890" s="3">
        <v>0.77400000000000002</v>
      </c>
      <c r="S890" s="3">
        <v>0.84099999999999997</v>
      </c>
      <c r="T890" s="3">
        <v>0.84099999999999997</v>
      </c>
      <c r="U890" s="3">
        <v>0.84</v>
      </c>
      <c r="V890" s="3">
        <v>0.84099999999999997</v>
      </c>
      <c r="W890">
        <f t="shared" si="71"/>
        <v>3.0000000000000027E-3</v>
      </c>
      <c r="X890" s="6" t="s">
        <v>72</v>
      </c>
      <c r="Y890" s="6" t="str">
        <f t="shared" si="69"/>
        <v>0.1</v>
      </c>
      <c r="Z890" t="str">
        <f t="shared" si="70"/>
        <v>bt</v>
      </c>
      <c r="AA890" t="s">
        <v>57</v>
      </c>
      <c r="AB890">
        <v>605</v>
      </c>
    </row>
    <row r="891" spans="1:28" x14ac:dyDescent="0.3">
      <c r="A891" s="3">
        <v>14</v>
      </c>
      <c r="B891" s="3" t="s">
        <v>11</v>
      </c>
      <c r="C891">
        <v>26</v>
      </c>
      <c r="D891" s="10">
        <f>VLOOKUP(C891,t_label_text!$B$2:$D$28,3,FALSE)</f>
        <v>446.52713178294499</v>
      </c>
      <c r="E891" s="3" t="str">
        <f>VLOOKUP(C891,t_label_text!$B$2:$C$28,2,FALSE)</f>
        <v>26: Weather and Natural Disasters</v>
      </c>
      <c r="F891">
        <v>0.84799999999999998</v>
      </c>
      <c r="G891">
        <v>0.84799999999999998</v>
      </c>
      <c r="H891">
        <v>0.84799999999999998</v>
      </c>
      <c r="I891">
        <v>573</v>
      </c>
      <c r="J891">
        <v>0.84</v>
      </c>
      <c r="K891">
        <v>0.84299999999999997</v>
      </c>
      <c r="L891">
        <v>0.84099999999999997</v>
      </c>
      <c r="M891" s="3">
        <f t="shared" si="68"/>
        <v>8.0000000000000071E-3</v>
      </c>
      <c r="N891" s="3">
        <f t="shared" si="68"/>
        <v>5.0000000000000044E-3</v>
      </c>
      <c r="O891" s="3">
        <f t="shared" si="68"/>
        <v>7.0000000000000062E-3</v>
      </c>
      <c r="P891" s="3">
        <v>0.78100000000000003</v>
      </c>
      <c r="Q891" s="3">
        <v>0.77100000000000002</v>
      </c>
      <c r="R891" s="3">
        <v>0.77400000000000002</v>
      </c>
      <c r="S891" s="3">
        <v>0.84099999999999997</v>
      </c>
      <c r="T891" s="3">
        <v>0.84099999999999997</v>
      </c>
      <c r="U891" s="3">
        <v>0.84</v>
      </c>
      <c r="V891" s="3">
        <v>0.84099999999999997</v>
      </c>
      <c r="W891">
        <f t="shared" si="71"/>
        <v>3.0000000000000027E-3</v>
      </c>
      <c r="X891" s="6" t="s">
        <v>72</v>
      </c>
      <c r="Y891" s="6" t="str">
        <f t="shared" si="69"/>
        <v>0.1</v>
      </c>
      <c r="Z891" t="str">
        <f t="shared" si="70"/>
        <v>bt</v>
      </c>
      <c r="AA891" t="s">
        <v>57</v>
      </c>
      <c r="AB891">
        <v>486</v>
      </c>
    </row>
    <row r="892" spans="1:28" x14ac:dyDescent="0.3">
      <c r="A892" s="3">
        <v>14</v>
      </c>
      <c r="B892" s="3" t="s">
        <v>11</v>
      </c>
      <c r="C892">
        <v>27</v>
      </c>
      <c r="D892" s="10">
        <f>VLOOKUP(C892,t_label_text!$B$2:$D$28,3,FALSE)</f>
        <v>438.84785435630602</v>
      </c>
      <c r="E892" s="3" t="str">
        <f>VLOOKUP(C892,t_label_text!$B$2:$C$28,2,FALSE)</f>
        <v>27: Fires</v>
      </c>
      <c r="F892">
        <v>0.71599999999999997</v>
      </c>
      <c r="G892">
        <v>0.74399999999999999</v>
      </c>
      <c r="H892">
        <v>0.73</v>
      </c>
      <c r="I892">
        <v>129</v>
      </c>
      <c r="J892">
        <v>0.74399999999999999</v>
      </c>
      <c r="K892">
        <v>0.69799999999999995</v>
      </c>
      <c r="L892">
        <v>0.72</v>
      </c>
      <c r="M892" s="3">
        <f t="shared" si="68"/>
        <v>-2.8000000000000025E-2</v>
      </c>
      <c r="N892" s="3">
        <f t="shared" si="68"/>
        <v>4.6000000000000041E-2</v>
      </c>
      <c r="O892" s="3">
        <f t="shared" si="68"/>
        <v>1.0000000000000009E-2</v>
      </c>
      <c r="P892" s="3">
        <v>0.78100000000000003</v>
      </c>
      <c r="Q892" s="3">
        <v>0.77100000000000002</v>
      </c>
      <c r="R892" s="3">
        <v>0.77400000000000002</v>
      </c>
      <c r="S892" s="3">
        <v>0.84099999999999997</v>
      </c>
      <c r="T892" s="3">
        <v>0.84099999999999997</v>
      </c>
      <c r="U892" s="3">
        <v>0.84</v>
      </c>
      <c r="V892" s="3">
        <v>0.84099999999999997</v>
      </c>
      <c r="W892">
        <f t="shared" si="71"/>
        <v>3.0000000000000027E-3</v>
      </c>
      <c r="X892" s="6" t="s">
        <v>72</v>
      </c>
      <c r="Y892" s="6" t="str">
        <f t="shared" si="69"/>
        <v>0.1</v>
      </c>
      <c r="Z892" t="str">
        <f t="shared" si="70"/>
        <v>bt</v>
      </c>
      <c r="AA892" t="s">
        <v>57</v>
      </c>
      <c r="AB892">
        <v>96</v>
      </c>
    </row>
    <row r="893" spans="1:28" x14ac:dyDescent="0.3">
      <c r="A893" s="3">
        <v>14</v>
      </c>
      <c r="B893" s="3" t="s">
        <v>11</v>
      </c>
      <c r="C893">
        <v>28</v>
      </c>
      <c r="D893" s="10">
        <f>VLOOKUP(C893,t_label_text!$B$2:$D$28,3,FALSE)</f>
        <v>344.85467399842798</v>
      </c>
      <c r="E893" s="3" t="str">
        <f>VLOOKUP(C893,t_label_text!$B$2:$C$28,2,FALSE)</f>
        <v>28: Arts and Entertainment</v>
      </c>
      <c r="F893">
        <v>0.72799999999999998</v>
      </c>
      <c r="G893">
        <v>0.73299999999999998</v>
      </c>
      <c r="H893">
        <v>0.73099999999999998</v>
      </c>
      <c r="I893">
        <v>769</v>
      </c>
      <c r="J893">
        <v>0.72499999999999998</v>
      </c>
      <c r="K893">
        <v>0.72399999999999998</v>
      </c>
      <c r="L893">
        <v>0.72499999999999998</v>
      </c>
      <c r="M893" s="3">
        <f t="shared" si="68"/>
        <v>3.0000000000000027E-3</v>
      </c>
      <c r="N893" s="3">
        <f t="shared" si="68"/>
        <v>9.000000000000008E-3</v>
      </c>
      <c r="O893" s="3">
        <f t="shared" si="68"/>
        <v>6.0000000000000053E-3</v>
      </c>
      <c r="P893" s="3">
        <v>0.78100000000000003</v>
      </c>
      <c r="Q893" s="3">
        <v>0.77100000000000002</v>
      </c>
      <c r="R893" s="3">
        <v>0.77400000000000002</v>
      </c>
      <c r="S893" s="3">
        <v>0.84099999999999997</v>
      </c>
      <c r="T893" s="3">
        <v>0.84099999999999997</v>
      </c>
      <c r="U893" s="3">
        <v>0.84</v>
      </c>
      <c r="V893" s="3">
        <v>0.84099999999999997</v>
      </c>
      <c r="W893">
        <f t="shared" si="71"/>
        <v>3.0000000000000027E-3</v>
      </c>
      <c r="X893" s="6" t="s">
        <v>72</v>
      </c>
      <c r="Y893" s="6" t="str">
        <f t="shared" si="69"/>
        <v>0.1</v>
      </c>
      <c r="Z893" t="str">
        <f t="shared" si="70"/>
        <v>bt</v>
      </c>
      <c r="AA893" t="s">
        <v>57</v>
      </c>
      <c r="AB893">
        <v>564</v>
      </c>
    </row>
    <row r="894" spans="1:28" x14ac:dyDescent="0.3">
      <c r="A894" s="3">
        <v>14</v>
      </c>
      <c r="B894" s="3" t="s">
        <v>11</v>
      </c>
      <c r="C894">
        <v>29</v>
      </c>
      <c r="D894" s="10">
        <f>VLOOKUP(C894,t_label_text!$B$2:$D$28,3,FALSE)</f>
        <v>493.52985074626798</v>
      </c>
      <c r="E894" s="3" t="str">
        <f>VLOOKUP(C894,t_label_text!$B$2:$C$28,2,FALSE)</f>
        <v>29: Sports and Recreation</v>
      </c>
      <c r="F894">
        <v>0.92200000000000004</v>
      </c>
      <c r="G894">
        <v>0.92900000000000005</v>
      </c>
      <c r="H894">
        <v>0.92600000000000005</v>
      </c>
      <c r="I894">
        <v>1273</v>
      </c>
      <c r="J894">
        <v>0.92</v>
      </c>
      <c r="K894">
        <v>0.93500000000000005</v>
      </c>
      <c r="L894">
        <v>0.92800000000000005</v>
      </c>
      <c r="M894" s="3">
        <f t="shared" si="68"/>
        <v>2.0000000000000018E-3</v>
      </c>
      <c r="N894" s="3">
        <f t="shared" si="68"/>
        <v>-6.0000000000000053E-3</v>
      </c>
      <c r="O894" s="3">
        <f t="shared" si="68"/>
        <v>-2.0000000000000018E-3</v>
      </c>
      <c r="P894" s="3">
        <v>0.78100000000000003</v>
      </c>
      <c r="Q894" s="3">
        <v>0.77100000000000002</v>
      </c>
      <c r="R894" s="3">
        <v>0.77400000000000002</v>
      </c>
      <c r="S894" s="3">
        <v>0.84099999999999997</v>
      </c>
      <c r="T894" s="3">
        <v>0.84099999999999997</v>
      </c>
      <c r="U894" s="3">
        <v>0.84</v>
      </c>
      <c r="V894" s="3">
        <v>0.84099999999999997</v>
      </c>
      <c r="W894">
        <f t="shared" si="71"/>
        <v>3.0000000000000027E-3</v>
      </c>
      <c r="X894" s="6" t="s">
        <v>72</v>
      </c>
      <c r="Y894" s="6" t="str">
        <f t="shared" si="69"/>
        <v>0.1</v>
      </c>
      <c r="Z894" t="str">
        <f t="shared" si="70"/>
        <v>bt</v>
      </c>
      <c r="AA894" t="s">
        <v>57</v>
      </c>
      <c r="AB894">
        <v>1183</v>
      </c>
    </row>
    <row r="895" spans="1:28" x14ac:dyDescent="0.3">
      <c r="A895" s="3">
        <v>14</v>
      </c>
      <c r="B895" s="3" t="s">
        <v>11</v>
      </c>
      <c r="C895">
        <v>30</v>
      </c>
      <c r="D895" s="10">
        <f>VLOOKUP(C895,t_label_text!$B$2:$D$28,3,FALSE)</f>
        <v>503.80547112462</v>
      </c>
      <c r="E895" s="3" t="str">
        <f>VLOOKUP(C895,t_label_text!$B$2:$C$28,2,FALSE)</f>
        <v>30: Death Notices</v>
      </c>
      <c r="F895">
        <v>0.876</v>
      </c>
      <c r="G895">
        <v>0.81299999999999994</v>
      </c>
      <c r="H895">
        <v>0.84299999999999997</v>
      </c>
      <c r="I895">
        <v>268</v>
      </c>
      <c r="J895">
        <v>0.84099999999999997</v>
      </c>
      <c r="K895">
        <v>0.85099999999999998</v>
      </c>
      <c r="L895">
        <v>0.84599999999999997</v>
      </c>
      <c r="M895" s="3">
        <f t="shared" si="68"/>
        <v>3.5000000000000031E-2</v>
      </c>
      <c r="N895" s="3">
        <f t="shared" si="68"/>
        <v>-3.8000000000000034E-2</v>
      </c>
      <c r="O895" s="3">
        <f t="shared" si="68"/>
        <v>-3.0000000000000027E-3</v>
      </c>
      <c r="P895" s="3">
        <v>0.78100000000000003</v>
      </c>
      <c r="Q895" s="3">
        <v>0.77100000000000002</v>
      </c>
      <c r="R895" s="3">
        <v>0.77400000000000002</v>
      </c>
      <c r="S895" s="3">
        <v>0.84099999999999997</v>
      </c>
      <c r="T895" s="3">
        <v>0.84099999999999997</v>
      </c>
      <c r="U895" s="3">
        <v>0.84</v>
      </c>
      <c r="V895" s="3">
        <v>0.84099999999999997</v>
      </c>
      <c r="W895">
        <f t="shared" si="71"/>
        <v>3.0000000000000027E-3</v>
      </c>
      <c r="X895" s="6" t="s">
        <v>72</v>
      </c>
      <c r="Y895" s="6" t="str">
        <f t="shared" si="69"/>
        <v>0.1</v>
      </c>
      <c r="Z895" t="str">
        <f t="shared" si="70"/>
        <v>bt</v>
      </c>
      <c r="AA895" t="s">
        <v>57</v>
      </c>
      <c r="AB895">
        <v>218</v>
      </c>
    </row>
    <row r="896" spans="1:28" s="16" customFormat="1" x14ac:dyDescent="0.3">
      <c r="A896" s="16">
        <v>14</v>
      </c>
      <c r="B896" s="16" t="s">
        <v>11</v>
      </c>
      <c r="C896" s="16">
        <v>31</v>
      </c>
      <c r="D896" s="17">
        <f>VLOOKUP(C896,t_label_text!$B$2:$D$28,3,FALSE)</f>
        <v>399.79069767441803</v>
      </c>
      <c r="E896" s="16" t="str">
        <f>VLOOKUP(C896,t_label_text!$B$2:$C$28,2,FALSE)</f>
        <v>31: Churches and Religion</v>
      </c>
      <c r="F896" s="16">
        <v>0.754</v>
      </c>
      <c r="G896" s="16">
        <v>0.72599999999999998</v>
      </c>
      <c r="H896" s="16">
        <v>0.74</v>
      </c>
      <c r="I896" s="16">
        <v>329</v>
      </c>
      <c r="J896" s="16">
        <v>0.73899999999999999</v>
      </c>
      <c r="K896" s="16">
        <v>0.73299999999999998</v>
      </c>
      <c r="L896" s="16">
        <v>0.73599999999999999</v>
      </c>
      <c r="M896" s="16">
        <f t="shared" si="68"/>
        <v>1.5000000000000013E-2</v>
      </c>
      <c r="N896" s="16">
        <f t="shared" si="68"/>
        <v>-7.0000000000000062E-3</v>
      </c>
      <c r="O896" s="16">
        <f t="shared" si="68"/>
        <v>4.0000000000000036E-3</v>
      </c>
      <c r="P896" s="16">
        <v>0.78100000000000003</v>
      </c>
      <c r="Q896" s="16">
        <v>0.77100000000000002</v>
      </c>
      <c r="R896" s="16">
        <v>0.77400000000000002</v>
      </c>
      <c r="S896" s="16">
        <v>0.84099999999999997</v>
      </c>
      <c r="T896" s="16">
        <v>0.84099999999999997</v>
      </c>
      <c r="U896" s="16">
        <v>0.84</v>
      </c>
      <c r="V896" s="16">
        <v>0.84099999999999997</v>
      </c>
      <c r="W896">
        <f t="shared" si="71"/>
        <v>3.0000000000000027E-3</v>
      </c>
      <c r="X896" s="16" t="s">
        <v>72</v>
      </c>
      <c r="Y896" s="16" t="str">
        <f t="shared" si="69"/>
        <v>0.1</v>
      </c>
      <c r="Z896" s="16" t="str">
        <f t="shared" si="70"/>
        <v>bt</v>
      </c>
      <c r="AA896" s="16" t="s">
        <v>57</v>
      </c>
      <c r="AB896" s="16">
        <v>239</v>
      </c>
    </row>
    <row r="897" spans="1:27" x14ac:dyDescent="0.3">
      <c r="A897" s="3">
        <v>15</v>
      </c>
      <c r="B897" s="3" t="s">
        <v>11</v>
      </c>
      <c r="C897" s="3">
        <v>0</v>
      </c>
      <c r="D897" s="10">
        <f>VLOOKUP(C897,t_label_text!$B$2:$D$28,3,FALSE)</f>
        <v>538.511410788381</v>
      </c>
      <c r="E897" s="3" t="str">
        <f>VLOOKUP(C897,t_label_text!$B$2:$C$28,2,FALSE)</f>
        <v>0: Other, Miscellaneous, and Human Interest</v>
      </c>
      <c r="F897" s="3">
        <v>0.33300000000000002</v>
      </c>
      <c r="G897" s="3">
        <v>0.24399999999999999</v>
      </c>
      <c r="H897" s="3">
        <v>0.28199999999999997</v>
      </c>
      <c r="I897" s="3">
        <v>172</v>
      </c>
      <c r="J897" s="3">
        <v>0.32700000000000001</v>
      </c>
      <c r="K897" s="3">
        <v>0.27900000000000003</v>
      </c>
      <c r="L897" s="3">
        <v>0.30099999999999999</v>
      </c>
      <c r="M897" s="3">
        <f t="shared" si="68"/>
        <v>6.0000000000000053E-3</v>
      </c>
      <c r="N897" s="3">
        <f t="shared" si="68"/>
        <v>-3.5000000000000031E-2</v>
      </c>
      <c r="O897" s="3">
        <f t="shared" si="68"/>
        <v>-1.9000000000000017E-2</v>
      </c>
      <c r="P897" s="3">
        <v>0.76700000000000002</v>
      </c>
      <c r="Q897" s="3">
        <v>0.77200000000000002</v>
      </c>
      <c r="R897" s="3">
        <v>0.76900000000000002</v>
      </c>
      <c r="S897" s="3">
        <v>0.83699999999999997</v>
      </c>
      <c r="T897" s="3">
        <v>0.83799999999999997</v>
      </c>
      <c r="U897" s="3">
        <v>0.83699999999999997</v>
      </c>
      <c r="V897" s="3">
        <v>0.83799999999999997</v>
      </c>
      <c r="W897">
        <f t="shared" si="71"/>
        <v>0</v>
      </c>
      <c r="X897" s="3" t="s">
        <v>92</v>
      </c>
      <c r="Y897" s="6" t="str">
        <f t="shared" si="69"/>
        <v>0.15</v>
      </c>
      <c r="Z897" t="str">
        <f t="shared" si="70"/>
        <v>bt</v>
      </c>
      <c r="AA897" t="s">
        <v>57</v>
      </c>
    </row>
    <row r="898" spans="1:27" x14ac:dyDescent="0.3">
      <c r="A898" s="3">
        <v>15</v>
      </c>
      <c r="B898" s="3" t="s">
        <v>11</v>
      </c>
      <c r="C898">
        <v>1</v>
      </c>
      <c r="D898" s="10">
        <f>VLOOKUP(C898,t_label_text!$B$2:$D$28,3,FALSE)</f>
        <v>567.49343544857697</v>
      </c>
      <c r="E898" s="3" t="str">
        <f>VLOOKUP(C898,t_label_text!$B$2:$C$28,2,FALSE)</f>
        <v>1: Macroeconomics</v>
      </c>
      <c r="F898">
        <v>0.84299999999999997</v>
      </c>
      <c r="G898">
        <v>0.83499999999999996</v>
      </c>
      <c r="H898">
        <v>0.83899999999999997</v>
      </c>
      <c r="I898">
        <v>964</v>
      </c>
      <c r="J898">
        <v>0.84299999999999997</v>
      </c>
      <c r="K898">
        <v>0.84299999999999997</v>
      </c>
      <c r="L898">
        <v>0.84299999999999997</v>
      </c>
      <c r="M898" s="3">
        <f t="shared" si="68"/>
        <v>0</v>
      </c>
      <c r="N898" s="3">
        <f t="shared" si="68"/>
        <v>-8.0000000000000071E-3</v>
      </c>
      <c r="O898" s="3">
        <f t="shared" si="68"/>
        <v>-4.0000000000000036E-3</v>
      </c>
      <c r="P898" s="3">
        <v>0.76700000000000002</v>
      </c>
      <c r="Q898" s="3">
        <v>0.77200000000000002</v>
      </c>
      <c r="R898" s="3">
        <v>0.76900000000000002</v>
      </c>
      <c r="S898" s="3">
        <v>0.83699999999999997</v>
      </c>
      <c r="T898" s="3">
        <v>0.83799999999999997</v>
      </c>
      <c r="U898" s="3">
        <v>0.83699999999999997</v>
      </c>
      <c r="V898" s="3">
        <v>0.83799999999999997</v>
      </c>
      <c r="W898">
        <f t="shared" si="71"/>
        <v>0</v>
      </c>
      <c r="X898" s="6" t="s">
        <v>92</v>
      </c>
      <c r="Y898" s="6" t="str">
        <f t="shared" si="69"/>
        <v>0.15</v>
      </c>
      <c r="Z898" t="str">
        <f t="shared" si="70"/>
        <v>bt</v>
      </c>
      <c r="AA898" t="s">
        <v>57</v>
      </c>
    </row>
    <row r="899" spans="1:27" x14ac:dyDescent="0.3">
      <c r="A899" s="3">
        <v>15</v>
      </c>
      <c r="B899" s="3" t="s">
        <v>11</v>
      </c>
      <c r="C899">
        <v>2</v>
      </c>
      <c r="D899" s="10">
        <f>VLOOKUP(C899,t_label_text!$B$2:$D$28,3,FALSE)</f>
        <v>576.32740411339603</v>
      </c>
      <c r="E899" s="3" t="str">
        <f>VLOOKUP(C899,t_label_text!$B$2:$C$28,2,FALSE)</f>
        <v>2: Civil Rights, Minority Issues, and Civil Liberties</v>
      </c>
      <c r="F899">
        <v>0.74399999999999999</v>
      </c>
      <c r="G899">
        <v>0.69499999999999995</v>
      </c>
      <c r="H899">
        <v>0.71799999999999997</v>
      </c>
      <c r="I899">
        <v>914</v>
      </c>
      <c r="J899">
        <v>0.73899999999999999</v>
      </c>
      <c r="K899">
        <v>0.72199999999999998</v>
      </c>
      <c r="L899">
        <v>0.73</v>
      </c>
      <c r="M899" s="3">
        <f t="shared" si="68"/>
        <v>5.0000000000000044E-3</v>
      </c>
      <c r="N899" s="3">
        <f t="shared" si="68"/>
        <v>-2.7000000000000024E-2</v>
      </c>
      <c r="O899" s="3">
        <f t="shared" si="68"/>
        <v>-1.2000000000000011E-2</v>
      </c>
      <c r="P899" s="3">
        <v>0.76700000000000002</v>
      </c>
      <c r="Q899" s="3">
        <v>0.77200000000000002</v>
      </c>
      <c r="R899" s="3">
        <v>0.76900000000000002</v>
      </c>
      <c r="S899" s="3">
        <v>0.83699999999999997</v>
      </c>
      <c r="T899" s="3">
        <v>0.83799999999999997</v>
      </c>
      <c r="U899" s="3">
        <v>0.83699999999999997</v>
      </c>
      <c r="V899" s="3">
        <v>0.83799999999999997</v>
      </c>
      <c r="W899">
        <f t="shared" si="71"/>
        <v>0</v>
      </c>
      <c r="X899" s="6" t="s">
        <v>92</v>
      </c>
      <c r="Y899" s="6" t="str">
        <f t="shared" si="69"/>
        <v>0.15</v>
      </c>
      <c r="Z899" t="str">
        <f t="shared" si="70"/>
        <v>bt</v>
      </c>
      <c r="AA899" t="s">
        <v>57</v>
      </c>
    </row>
    <row r="900" spans="1:27" x14ac:dyDescent="0.3">
      <c r="A900" s="3">
        <v>15</v>
      </c>
      <c r="B900" s="3" t="s">
        <v>11</v>
      </c>
      <c r="C900">
        <v>3</v>
      </c>
      <c r="D900" s="10">
        <f>VLOOKUP(C900,t_label_text!$B$2:$D$28,3,FALSE)</f>
        <v>578.27380952380895</v>
      </c>
      <c r="E900" s="3" t="str">
        <f>VLOOKUP(C900,t_label_text!$B$2:$C$28,2,FALSE)</f>
        <v>3: Health</v>
      </c>
      <c r="F900">
        <v>0.86499999999999999</v>
      </c>
      <c r="G900">
        <v>0.88300000000000001</v>
      </c>
      <c r="H900">
        <v>0.874</v>
      </c>
      <c r="I900">
        <v>1799</v>
      </c>
      <c r="J900">
        <v>0.88600000000000001</v>
      </c>
      <c r="K900">
        <v>0.873</v>
      </c>
      <c r="L900">
        <v>0.879</v>
      </c>
      <c r="M900" s="3">
        <f t="shared" si="68"/>
        <v>-2.1000000000000019E-2</v>
      </c>
      <c r="N900" s="3">
        <f t="shared" si="68"/>
        <v>1.0000000000000009E-2</v>
      </c>
      <c r="O900" s="3">
        <f t="shared" si="68"/>
        <v>-5.0000000000000044E-3</v>
      </c>
      <c r="P900" s="3">
        <v>0.76700000000000002</v>
      </c>
      <c r="Q900" s="3">
        <v>0.77200000000000002</v>
      </c>
      <c r="R900" s="3">
        <v>0.76900000000000002</v>
      </c>
      <c r="S900" s="3">
        <v>0.83699999999999997</v>
      </c>
      <c r="T900" s="3">
        <v>0.83799999999999997</v>
      </c>
      <c r="U900" s="3">
        <v>0.83699999999999997</v>
      </c>
      <c r="V900" s="3">
        <v>0.83799999999999997</v>
      </c>
      <c r="W900">
        <f t="shared" si="71"/>
        <v>0</v>
      </c>
      <c r="X900" s="6" t="s">
        <v>92</v>
      </c>
      <c r="Y900" s="6" t="str">
        <f t="shared" si="69"/>
        <v>0.15</v>
      </c>
      <c r="Z900" t="str">
        <f t="shared" si="70"/>
        <v>bt</v>
      </c>
      <c r="AA900" t="s">
        <v>57</v>
      </c>
    </row>
    <row r="901" spans="1:27" x14ac:dyDescent="0.3">
      <c r="A901" s="3">
        <v>15</v>
      </c>
      <c r="B901" s="3" t="s">
        <v>11</v>
      </c>
      <c r="C901">
        <v>4</v>
      </c>
      <c r="D901" s="10">
        <f>VLOOKUP(C901,t_label_text!$B$2:$D$28,3,FALSE)</f>
        <v>570.42590120160196</v>
      </c>
      <c r="E901" s="3" t="str">
        <f>VLOOKUP(C901,t_label_text!$B$2:$C$28,2,FALSE)</f>
        <v>4: Agriculture</v>
      </c>
      <c r="F901">
        <v>0.76500000000000001</v>
      </c>
      <c r="G901">
        <v>0.81499999999999995</v>
      </c>
      <c r="H901">
        <v>0.79</v>
      </c>
      <c r="I901">
        <v>168</v>
      </c>
      <c r="J901">
        <v>0.80600000000000005</v>
      </c>
      <c r="K901">
        <v>0.81499999999999995</v>
      </c>
      <c r="L901">
        <v>0.81100000000000005</v>
      </c>
      <c r="M901" s="3">
        <f t="shared" ref="M901:O964" si="72">F901-J901</f>
        <v>-4.1000000000000036E-2</v>
      </c>
      <c r="N901" s="3">
        <f t="shared" si="72"/>
        <v>0</v>
      </c>
      <c r="O901" s="3">
        <f t="shared" si="72"/>
        <v>-2.1000000000000019E-2</v>
      </c>
      <c r="P901" s="3">
        <v>0.76700000000000002</v>
      </c>
      <c r="Q901" s="3">
        <v>0.77200000000000002</v>
      </c>
      <c r="R901" s="3">
        <v>0.76900000000000002</v>
      </c>
      <c r="S901" s="3">
        <v>0.83699999999999997</v>
      </c>
      <c r="T901" s="3">
        <v>0.83799999999999997</v>
      </c>
      <c r="U901" s="3">
        <v>0.83699999999999997</v>
      </c>
      <c r="V901" s="3">
        <v>0.83799999999999997</v>
      </c>
      <c r="W901">
        <f t="shared" si="71"/>
        <v>0</v>
      </c>
      <c r="X901" s="6" t="s">
        <v>92</v>
      </c>
      <c r="Y901" s="6" t="str">
        <f t="shared" si="69"/>
        <v>0.15</v>
      </c>
      <c r="Z901" t="str">
        <f t="shared" si="70"/>
        <v>bt</v>
      </c>
      <c r="AA901" t="s">
        <v>57</v>
      </c>
    </row>
    <row r="902" spans="1:27" x14ac:dyDescent="0.3">
      <c r="A902" s="3">
        <v>15</v>
      </c>
      <c r="B902" s="3" t="s">
        <v>11</v>
      </c>
      <c r="C902">
        <v>5</v>
      </c>
      <c r="D902" s="10">
        <f>VLOOKUP(C902,t_label_text!$B$2:$D$28,3,FALSE)</f>
        <v>574.38925438596402</v>
      </c>
      <c r="E902" s="3" t="str">
        <f>VLOOKUP(C902,t_label_text!$B$2:$C$28,2,FALSE)</f>
        <v>5: Labor and Employment</v>
      </c>
      <c r="F902">
        <v>0.71699999999999997</v>
      </c>
      <c r="G902">
        <v>0.754</v>
      </c>
      <c r="H902">
        <v>0.73499999999999999</v>
      </c>
      <c r="I902">
        <v>749</v>
      </c>
      <c r="J902">
        <v>0.71699999999999997</v>
      </c>
      <c r="K902">
        <v>0.78900000000000003</v>
      </c>
      <c r="L902">
        <v>0.751</v>
      </c>
      <c r="M902" s="3">
        <f t="shared" si="72"/>
        <v>0</v>
      </c>
      <c r="N902" s="3">
        <f t="shared" si="72"/>
        <v>-3.5000000000000031E-2</v>
      </c>
      <c r="O902" s="3">
        <f t="shared" si="72"/>
        <v>-1.6000000000000014E-2</v>
      </c>
      <c r="P902" s="3">
        <v>0.76700000000000002</v>
      </c>
      <c r="Q902" s="3">
        <v>0.77200000000000002</v>
      </c>
      <c r="R902" s="3">
        <v>0.76900000000000002</v>
      </c>
      <c r="S902" s="3">
        <v>0.83699999999999997</v>
      </c>
      <c r="T902" s="3">
        <v>0.83799999999999997</v>
      </c>
      <c r="U902" s="3">
        <v>0.83699999999999997</v>
      </c>
      <c r="V902" s="3">
        <v>0.83799999999999997</v>
      </c>
      <c r="W902">
        <f t="shared" si="71"/>
        <v>0</v>
      </c>
      <c r="X902" s="6" t="s">
        <v>92</v>
      </c>
      <c r="Y902" s="6" t="str">
        <f t="shared" si="69"/>
        <v>0.15</v>
      </c>
      <c r="Z902" t="str">
        <f t="shared" si="70"/>
        <v>bt</v>
      </c>
      <c r="AA902" t="s">
        <v>57</v>
      </c>
    </row>
    <row r="903" spans="1:27" x14ac:dyDescent="0.3">
      <c r="A903" s="3">
        <v>15</v>
      </c>
      <c r="B903" s="3" t="s">
        <v>11</v>
      </c>
      <c r="C903">
        <v>6</v>
      </c>
      <c r="D903" s="10">
        <f>VLOOKUP(C903,t_label_text!$B$2:$D$28,3,FALSE)</f>
        <v>564.70056497175096</v>
      </c>
      <c r="E903" s="3" t="str">
        <f>VLOOKUP(C903,t_label_text!$B$2:$C$28,2,FALSE)</f>
        <v>6: Education</v>
      </c>
      <c r="F903">
        <v>0.874</v>
      </c>
      <c r="G903">
        <v>0.89600000000000002</v>
      </c>
      <c r="H903">
        <v>0.88500000000000001</v>
      </c>
      <c r="I903">
        <v>912</v>
      </c>
      <c r="J903">
        <v>0.878</v>
      </c>
      <c r="K903">
        <v>0.90800000000000003</v>
      </c>
      <c r="L903">
        <v>0.89300000000000002</v>
      </c>
      <c r="M903" s="3">
        <f t="shared" si="72"/>
        <v>-4.0000000000000036E-3</v>
      </c>
      <c r="N903" s="3">
        <f t="shared" si="72"/>
        <v>-1.2000000000000011E-2</v>
      </c>
      <c r="O903" s="3">
        <f t="shared" si="72"/>
        <v>-8.0000000000000071E-3</v>
      </c>
      <c r="P903" s="3">
        <v>0.76700000000000002</v>
      </c>
      <c r="Q903" s="3">
        <v>0.77200000000000002</v>
      </c>
      <c r="R903" s="3">
        <v>0.76900000000000002</v>
      </c>
      <c r="S903" s="3">
        <v>0.83699999999999997</v>
      </c>
      <c r="T903" s="3">
        <v>0.83799999999999997</v>
      </c>
      <c r="U903" s="3">
        <v>0.83699999999999997</v>
      </c>
      <c r="V903" s="3">
        <v>0.83799999999999997</v>
      </c>
      <c r="W903">
        <f t="shared" si="71"/>
        <v>0</v>
      </c>
      <c r="X903" s="6" t="s">
        <v>92</v>
      </c>
      <c r="Y903" s="6" t="str">
        <f t="shared" ref="Y903:Y966" si="73">MID(X903, SEARCH("=", X903)+1, SEARCH("_", X903) - SEARCH("=", X903) -1)</f>
        <v>0.15</v>
      </c>
      <c r="Z903" t="str">
        <f t="shared" ref="Z903:Z966" si="74">_xlfn.TEXTAFTER(X903,"_")</f>
        <v>bt</v>
      </c>
      <c r="AA903" t="s">
        <v>57</v>
      </c>
    </row>
    <row r="904" spans="1:27" x14ac:dyDescent="0.3">
      <c r="A904" s="3">
        <v>15</v>
      </c>
      <c r="B904" s="3" t="s">
        <v>11</v>
      </c>
      <c r="C904">
        <v>7</v>
      </c>
      <c r="D904" s="10">
        <f>VLOOKUP(C904,t_label_text!$B$2:$D$28,3,FALSE)</f>
        <v>565.923076923076</v>
      </c>
      <c r="E904" s="3" t="str">
        <f>VLOOKUP(C904,t_label_text!$B$2:$C$28,2,FALSE)</f>
        <v>7: Environment</v>
      </c>
      <c r="F904">
        <v>0.77400000000000002</v>
      </c>
      <c r="G904">
        <v>0.746</v>
      </c>
      <c r="H904">
        <v>0.76</v>
      </c>
      <c r="I904">
        <v>354</v>
      </c>
      <c r="J904">
        <v>0.75</v>
      </c>
      <c r="K904">
        <v>0.746</v>
      </c>
      <c r="L904">
        <v>0.748</v>
      </c>
      <c r="M904" s="3">
        <f t="shared" si="72"/>
        <v>2.4000000000000021E-2</v>
      </c>
      <c r="N904" s="3">
        <f t="shared" si="72"/>
        <v>0</v>
      </c>
      <c r="O904" s="3">
        <f t="shared" si="72"/>
        <v>1.2000000000000011E-2</v>
      </c>
      <c r="P904" s="3">
        <v>0.76700000000000002</v>
      </c>
      <c r="Q904" s="3">
        <v>0.77200000000000002</v>
      </c>
      <c r="R904" s="3">
        <v>0.76900000000000002</v>
      </c>
      <c r="S904" s="3">
        <v>0.83699999999999997</v>
      </c>
      <c r="T904" s="3">
        <v>0.83799999999999997</v>
      </c>
      <c r="U904" s="3">
        <v>0.83699999999999997</v>
      </c>
      <c r="V904" s="3">
        <v>0.83799999999999997</v>
      </c>
      <c r="W904">
        <f t="shared" si="71"/>
        <v>0</v>
      </c>
      <c r="X904" s="6" t="s">
        <v>92</v>
      </c>
      <c r="Y904" s="6" t="str">
        <f t="shared" si="73"/>
        <v>0.15</v>
      </c>
      <c r="Z904" t="str">
        <f t="shared" si="74"/>
        <v>bt</v>
      </c>
      <c r="AA904" t="s">
        <v>57</v>
      </c>
    </row>
    <row r="905" spans="1:27" x14ac:dyDescent="0.3">
      <c r="A905" s="3">
        <v>15</v>
      </c>
      <c r="B905" s="3" t="s">
        <v>11</v>
      </c>
      <c r="C905">
        <v>8</v>
      </c>
      <c r="D905" s="10">
        <f>VLOOKUP(C905,t_label_text!$B$2:$D$28,3,FALSE)</f>
        <v>543.63973063973003</v>
      </c>
      <c r="E905" s="3" t="str">
        <f>VLOOKUP(C905,t_label_text!$B$2:$C$28,2,FALSE)</f>
        <v>8: Energy</v>
      </c>
      <c r="F905">
        <v>0.83299999999999996</v>
      </c>
      <c r="G905">
        <v>0.87</v>
      </c>
      <c r="H905">
        <v>0.85099999999999998</v>
      </c>
      <c r="I905">
        <v>299</v>
      </c>
      <c r="J905">
        <v>0.85199999999999998</v>
      </c>
      <c r="K905">
        <v>0.84599999999999997</v>
      </c>
      <c r="L905">
        <v>0.84899999999999998</v>
      </c>
      <c r="M905" s="3">
        <f t="shared" si="72"/>
        <v>-1.9000000000000017E-2</v>
      </c>
      <c r="N905" s="3">
        <f t="shared" si="72"/>
        <v>2.4000000000000021E-2</v>
      </c>
      <c r="O905" s="3">
        <f t="shared" si="72"/>
        <v>2.0000000000000018E-3</v>
      </c>
      <c r="P905" s="3">
        <v>0.76700000000000002</v>
      </c>
      <c r="Q905" s="3">
        <v>0.77200000000000002</v>
      </c>
      <c r="R905" s="3">
        <v>0.76900000000000002</v>
      </c>
      <c r="S905" s="3">
        <v>0.83699999999999997</v>
      </c>
      <c r="T905" s="3">
        <v>0.83799999999999997</v>
      </c>
      <c r="U905" s="3">
        <v>0.83699999999999997</v>
      </c>
      <c r="V905" s="3">
        <v>0.83799999999999997</v>
      </c>
      <c r="W905">
        <f t="shared" si="71"/>
        <v>0</v>
      </c>
      <c r="X905" s="6" t="s">
        <v>92</v>
      </c>
      <c r="Y905" s="6" t="str">
        <f t="shared" si="73"/>
        <v>0.15</v>
      </c>
      <c r="Z905" t="str">
        <f t="shared" si="74"/>
        <v>bt</v>
      </c>
      <c r="AA905" t="s">
        <v>57</v>
      </c>
    </row>
    <row r="906" spans="1:27" x14ac:dyDescent="0.3">
      <c r="A906" s="3">
        <v>15</v>
      </c>
      <c r="B906" s="3" t="s">
        <v>11</v>
      </c>
      <c r="C906">
        <v>10</v>
      </c>
      <c r="D906" s="10">
        <f>VLOOKUP(C906,t_label_text!$B$2:$D$28,3,FALSE)</f>
        <v>575.12643678160896</v>
      </c>
      <c r="E906" s="3" t="str">
        <f>VLOOKUP(C906,t_label_text!$B$2:$C$28,2,FALSE)</f>
        <v>10: Transportation</v>
      </c>
      <c r="F906">
        <v>0.78</v>
      </c>
      <c r="G906">
        <v>0.82299999999999995</v>
      </c>
      <c r="H906">
        <v>0.80100000000000005</v>
      </c>
      <c r="I906">
        <v>594</v>
      </c>
      <c r="J906">
        <v>0.752</v>
      </c>
      <c r="K906">
        <v>0.80500000000000005</v>
      </c>
      <c r="L906">
        <v>0.77700000000000002</v>
      </c>
      <c r="M906" s="3">
        <f t="shared" si="72"/>
        <v>2.8000000000000025E-2</v>
      </c>
      <c r="N906" s="3">
        <f t="shared" si="72"/>
        <v>1.7999999999999905E-2</v>
      </c>
      <c r="O906" s="3">
        <f t="shared" si="72"/>
        <v>2.4000000000000021E-2</v>
      </c>
      <c r="P906" s="3">
        <v>0.76700000000000002</v>
      </c>
      <c r="Q906" s="3">
        <v>0.77200000000000002</v>
      </c>
      <c r="R906" s="3">
        <v>0.76900000000000002</v>
      </c>
      <c r="S906" s="3">
        <v>0.83699999999999997</v>
      </c>
      <c r="T906" s="3">
        <v>0.83799999999999997</v>
      </c>
      <c r="U906" s="3">
        <v>0.83699999999999997</v>
      </c>
      <c r="V906" s="3">
        <v>0.83799999999999997</v>
      </c>
      <c r="W906">
        <f t="shared" si="71"/>
        <v>0</v>
      </c>
      <c r="X906" s="6" t="s">
        <v>92</v>
      </c>
      <c r="Y906" s="6" t="str">
        <f t="shared" si="73"/>
        <v>0.15</v>
      </c>
      <c r="Z906" t="str">
        <f t="shared" si="74"/>
        <v>bt</v>
      </c>
      <c r="AA906" t="s">
        <v>57</v>
      </c>
    </row>
    <row r="907" spans="1:27" x14ac:dyDescent="0.3">
      <c r="A907" s="3">
        <v>15</v>
      </c>
      <c r="B907" s="3" t="s">
        <v>11</v>
      </c>
      <c r="C907">
        <v>12</v>
      </c>
      <c r="D907" s="10">
        <f>VLOOKUP(C907,t_label_text!$B$2:$D$28,3,FALSE)</f>
        <v>558.20512820512795</v>
      </c>
      <c r="E907" s="3" t="str">
        <f>VLOOKUP(C907,t_label_text!$B$2:$C$28,2,FALSE)</f>
        <v>12: Law, Crime, and Family Issues</v>
      </c>
      <c r="F907">
        <v>0.80900000000000005</v>
      </c>
      <c r="G907">
        <v>0.81299999999999994</v>
      </c>
      <c r="H907">
        <v>0.81100000000000005</v>
      </c>
      <c r="I907">
        <v>2088</v>
      </c>
      <c r="J907">
        <v>0.80500000000000005</v>
      </c>
      <c r="K907">
        <v>0.82199999999999995</v>
      </c>
      <c r="L907">
        <v>0.81399999999999995</v>
      </c>
      <c r="M907" s="3">
        <f t="shared" si="72"/>
        <v>4.0000000000000036E-3</v>
      </c>
      <c r="N907" s="3">
        <f t="shared" si="72"/>
        <v>-9.000000000000008E-3</v>
      </c>
      <c r="O907" s="3">
        <f t="shared" si="72"/>
        <v>-2.9999999999998916E-3</v>
      </c>
      <c r="P907" s="3">
        <v>0.76700000000000002</v>
      </c>
      <c r="Q907" s="3">
        <v>0.77200000000000002</v>
      </c>
      <c r="R907" s="3">
        <v>0.76900000000000002</v>
      </c>
      <c r="S907" s="3">
        <v>0.83699999999999997</v>
      </c>
      <c r="T907" s="3">
        <v>0.83799999999999997</v>
      </c>
      <c r="U907" s="3">
        <v>0.83699999999999997</v>
      </c>
      <c r="V907" s="3">
        <v>0.83799999999999997</v>
      </c>
      <c r="W907">
        <f t="shared" si="71"/>
        <v>0</v>
      </c>
      <c r="X907" s="6" t="s">
        <v>92</v>
      </c>
      <c r="Y907" s="6" t="str">
        <f t="shared" si="73"/>
        <v>0.15</v>
      </c>
      <c r="Z907" t="str">
        <f t="shared" si="74"/>
        <v>bt</v>
      </c>
      <c r="AA907" t="s">
        <v>57</v>
      </c>
    </row>
    <row r="908" spans="1:27" x14ac:dyDescent="0.3">
      <c r="A908" s="3">
        <v>15</v>
      </c>
      <c r="B908" s="3" t="s">
        <v>11</v>
      </c>
      <c r="C908">
        <v>13</v>
      </c>
      <c r="D908" s="10">
        <f>VLOOKUP(C908,t_label_text!$B$2:$D$28,3,FALSE)</f>
        <v>595.585365853658</v>
      </c>
      <c r="E908" s="3" t="str">
        <f>VLOOKUP(C908,t_label_text!$B$2:$C$28,2,FALSE)</f>
        <v>13: Social Welfare</v>
      </c>
      <c r="F908">
        <v>0.74099999999999999</v>
      </c>
      <c r="G908">
        <v>0.76600000000000001</v>
      </c>
      <c r="H908">
        <v>0.753</v>
      </c>
      <c r="I908">
        <v>273</v>
      </c>
      <c r="J908">
        <v>0.753</v>
      </c>
      <c r="K908">
        <v>0.72499999999999998</v>
      </c>
      <c r="L908">
        <v>0.73899999999999999</v>
      </c>
      <c r="M908" s="3">
        <f t="shared" si="72"/>
        <v>-1.2000000000000011E-2</v>
      </c>
      <c r="N908" s="3">
        <f t="shared" si="72"/>
        <v>4.1000000000000036E-2</v>
      </c>
      <c r="O908" s="3">
        <f t="shared" si="72"/>
        <v>1.4000000000000012E-2</v>
      </c>
      <c r="P908" s="3">
        <v>0.76700000000000002</v>
      </c>
      <c r="Q908" s="3">
        <v>0.77200000000000002</v>
      </c>
      <c r="R908" s="3">
        <v>0.76900000000000002</v>
      </c>
      <c r="S908" s="3">
        <v>0.83699999999999997</v>
      </c>
      <c r="T908" s="3">
        <v>0.83799999999999997</v>
      </c>
      <c r="U908" s="3">
        <v>0.83699999999999997</v>
      </c>
      <c r="V908" s="3">
        <v>0.83799999999999997</v>
      </c>
      <c r="W908">
        <f t="shared" si="71"/>
        <v>0</v>
      </c>
      <c r="X908" s="6" t="s">
        <v>92</v>
      </c>
      <c r="Y908" s="6" t="str">
        <f t="shared" si="73"/>
        <v>0.15</v>
      </c>
      <c r="Z908" t="str">
        <f t="shared" si="74"/>
        <v>bt</v>
      </c>
      <c r="AA908" t="s">
        <v>57</v>
      </c>
    </row>
    <row r="909" spans="1:27" x14ac:dyDescent="0.3">
      <c r="A909" s="3">
        <v>15</v>
      </c>
      <c r="B909" s="3" t="s">
        <v>11</v>
      </c>
      <c r="C909">
        <v>14</v>
      </c>
      <c r="D909" s="10">
        <f>VLOOKUP(C909,t_label_text!$B$2:$D$28,3,FALSE)</f>
        <v>551.40672538030401</v>
      </c>
      <c r="E909" s="3" t="str">
        <f>VLOOKUP(C909,t_label_text!$B$2:$C$28,2,FALSE)</f>
        <v>14: Community Development and Housing Issues</v>
      </c>
      <c r="F909">
        <v>0.69699999999999995</v>
      </c>
      <c r="G909">
        <v>0.65600000000000003</v>
      </c>
      <c r="H909">
        <v>0.67600000000000005</v>
      </c>
      <c r="I909">
        <v>410</v>
      </c>
      <c r="J909">
        <v>0.66100000000000003</v>
      </c>
      <c r="K909">
        <v>0.622</v>
      </c>
      <c r="L909">
        <v>0.64100000000000001</v>
      </c>
      <c r="M909" s="3">
        <f t="shared" si="72"/>
        <v>3.5999999999999921E-2</v>
      </c>
      <c r="N909" s="3">
        <f t="shared" si="72"/>
        <v>3.400000000000003E-2</v>
      </c>
      <c r="O909" s="3">
        <f t="shared" si="72"/>
        <v>3.5000000000000031E-2</v>
      </c>
      <c r="P909" s="3">
        <v>0.76700000000000002</v>
      </c>
      <c r="Q909" s="3">
        <v>0.77200000000000002</v>
      </c>
      <c r="R909" s="3">
        <v>0.76900000000000002</v>
      </c>
      <c r="S909" s="3">
        <v>0.83699999999999997</v>
      </c>
      <c r="T909" s="3">
        <v>0.83799999999999997</v>
      </c>
      <c r="U909" s="3">
        <v>0.83699999999999997</v>
      </c>
      <c r="V909" s="3">
        <v>0.83799999999999997</v>
      </c>
      <c r="W909">
        <f t="shared" si="71"/>
        <v>0</v>
      </c>
      <c r="X909" s="6" t="s">
        <v>92</v>
      </c>
      <c r="Y909" s="6" t="str">
        <f t="shared" si="73"/>
        <v>0.15</v>
      </c>
      <c r="Z909" t="str">
        <f t="shared" si="74"/>
        <v>bt</v>
      </c>
      <c r="AA909" t="s">
        <v>57</v>
      </c>
    </row>
    <row r="910" spans="1:27" x14ac:dyDescent="0.3">
      <c r="A910" s="3">
        <v>15</v>
      </c>
      <c r="B910" s="3" t="s">
        <v>11</v>
      </c>
      <c r="C910">
        <v>15</v>
      </c>
      <c r="D910" s="10">
        <f>VLOOKUP(C910,t_label_text!$B$2:$D$28,3,FALSE)</f>
        <v>557.69926322839899</v>
      </c>
      <c r="E910" s="3" t="str">
        <f>VLOOKUP(C910,t_label_text!$B$2:$C$28,2,FALSE)</f>
        <v>15: Banking, Finance, and Domestic Commerce</v>
      </c>
      <c r="F910">
        <v>0.75900000000000001</v>
      </c>
      <c r="G910">
        <v>0.68899999999999995</v>
      </c>
      <c r="H910">
        <v>0.72199999999999998</v>
      </c>
      <c r="I910">
        <v>1249</v>
      </c>
      <c r="J910">
        <v>0.77500000000000002</v>
      </c>
      <c r="K910">
        <v>0.71</v>
      </c>
      <c r="L910">
        <v>0.74099999999999999</v>
      </c>
      <c r="M910" s="3">
        <f t="shared" si="72"/>
        <v>-1.6000000000000014E-2</v>
      </c>
      <c r="N910" s="3">
        <f t="shared" si="72"/>
        <v>-2.1000000000000019E-2</v>
      </c>
      <c r="O910" s="3">
        <f t="shared" si="72"/>
        <v>-1.9000000000000017E-2</v>
      </c>
      <c r="P910" s="3">
        <v>0.76700000000000002</v>
      </c>
      <c r="Q910" s="3">
        <v>0.77200000000000002</v>
      </c>
      <c r="R910" s="3">
        <v>0.76900000000000002</v>
      </c>
      <c r="S910" s="3">
        <v>0.83699999999999997</v>
      </c>
      <c r="T910" s="3">
        <v>0.83799999999999997</v>
      </c>
      <c r="U910" s="3">
        <v>0.83699999999999997</v>
      </c>
      <c r="V910" s="3">
        <v>0.83799999999999997</v>
      </c>
      <c r="W910">
        <f t="shared" si="71"/>
        <v>0</v>
      </c>
      <c r="X910" s="6" t="s">
        <v>92</v>
      </c>
      <c r="Y910" s="6" t="str">
        <f t="shared" si="73"/>
        <v>0.15</v>
      </c>
      <c r="Z910" t="str">
        <f t="shared" si="74"/>
        <v>bt</v>
      </c>
      <c r="AA910" t="s">
        <v>57</v>
      </c>
    </row>
    <row r="911" spans="1:27" x14ac:dyDescent="0.3">
      <c r="A911" s="3">
        <v>15</v>
      </c>
      <c r="B911" s="3" t="s">
        <v>11</v>
      </c>
      <c r="C911">
        <v>16</v>
      </c>
      <c r="D911" s="10">
        <f>VLOOKUP(C911,t_label_text!$B$2:$D$28,3,FALSE)</f>
        <v>522.44089012517304</v>
      </c>
      <c r="E911" s="3" t="str">
        <f>VLOOKUP(C911,t_label_text!$B$2:$C$28,2,FALSE)</f>
        <v>16: Defense</v>
      </c>
      <c r="F911">
        <v>0.84399999999999997</v>
      </c>
      <c r="G911">
        <v>0.86499999999999999</v>
      </c>
      <c r="H911">
        <v>0.85399999999999998</v>
      </c>
      <c r="I911">
        <v>4479</v>
      </c>
      <c r="J911">
        <v>0.83199999999999996</v>
      </c>
      <c r="K911">
        <v>0.88100000000000001</v>
      </c>
      <c r="L911">
        <v>0.85599999999999998</v>
      </c>
      <c r="M911" s="3">
        <f t="shared" si="72"/>
        <v>1.2000000000000011E-2</v>
      </c>
      <c r="N911" s="3">
        <f t="shared" si="72"/>
        <v>-1.6000000000000014E-2</v>
      </c>
      <c r="O911" s="3">
        <f t="shared" si="72"/>
        <v>-2.0000000000000018E-3</v>
      </c>
      <c r="P911" s="3">
        <v>0.76700000000000002</v>
      </c>
      <c r="Q911" s="3">
        <v>0.77200000000000002</v>
      </c>
      <c r="R911" s="3">
        <v>0.76900000000000002</v>
      </c>
      <c r="S911" s="3">
        <v>0.83699999999999997</v>
      </c>
      <c r="T911" s="3">
        <v>0.83799999999999997</v>
      </c>
      <c r="U911" s="3">
        <v>0.83699999999999997</v>
      </c>
      <c r="V911" s="3">
        <v>0.83799999999999997</v>
      </c>
      <c r="W911">
        <f t="shared" si="71"/>
        <v>0</v>
      </c>
      <c r="X911" s="6" t="s">
        <v>92</v>
      </c>
      <c r="Y911" s="6" t="str">
        <f t="shared" si="73"/>
        <v>0.15</v>
      </c>
      <c r="Z911" t="str">
        <f t="shared" si="74"/>
        <v>bt</v>
      </c>
      <c r="AA911" t="s">
        <v>57</v>
      </c>
    </row>
    <row r="912" spans="1:27" x14ac:dyDescent="0.3">
      <c r="A912" s="3">
        <v>15</v>
      </c>
      <c r="B912" s="3" t="s">
        <v>11</v>
      </c>
      <c r="C912">
        <v>17</v>
      </c>
      <c r="D912" s="10">
        <f>VLOOKUP(C912,t_label_text!$B$2:$D$28,3,FALSE)</f>
        <v>560.02755905511799</v>
      </c>
      <c r="E912" s="3" t="str">
        <f>VLOOKUP(C912,t_label_text!$B$2:$C$28,2,FALSE)</f>
        <v>17: Space, Science, Technology and Communications</v>
      </c>
      <c r="F912">
        <v>0.72599999999999998</v>
      </c>
      <c r="G912">
        <v>0.754</v>
      </c>
      <c r="H912">
        <v>0.73899999999999999</v>
      </c>
      <c r="I912">
        <v>719</v>
      </c>
      <c r="J912">
        <v>0.78</v>
      </c>
      <c r="K912">
        <v>0.74</v>
      </c>
      <c r="L912">
        <v>0.75900000000000001</v>
      </c>
      <c r="M912" s="3">
        <f t="shared" si="72"/>
        <v>-5.4000000000000048E-2</v>
      </c>
      <c r="N912" s="3">
        <f t="shared" si="72"/>
        <v>1.4000000000000012E-2</v>
      </c>
      <c r="O912" s="3">
        <f t="shared" si="72"/>
        <v>-2.0000000000000018E-2</v>
      </c>
      <c r="P912" s="3">
        <v>0.76700000000000002</v>
      </c>
      <c r="Q912" s="3">
        <v>0.77200000000000002</v>
      </c>
      <c r="R912" s="3">
        <v>0.76900000000000002</v>
      </c>
      <c r="S912" s="3">
        <v>0.83699999999999997</v>
      </c>
      <c r="T912" s="3">
        <v>0.83799999999999997</v>
      </c>
      <c r="U912" s="3">
        <v>0.83699999999999997</v>
      </c>
      <c r="V912" s="3">
        <v>0.83799999999999997</v>
      </c>
      <c r="W912">
        <f t="shared" si="71"/>
        <v>0</v>
      </c>
      <c r="X912" s="6" t="s">
        <v>92</v>
      </c>
      <c r="Y912" s="6" t="str">
        <f t="shared" si="73"/>
        <v>0.15</v>
      </c>
      <c r="Z912" t="str">
        <f t="shared" si="74"/>
        <v>bt</v>
      </c>
      <c r="AA912" t="s">
        <v>57</v>
      </c>
    </row>
    <row r="913" spans="1:27" x14ac:dyDescent="0.3">
      <c r="A913" s="3">
        <v>15</v>
      </c>
      <c r="B913" s="3" t="s">
        <v>11</v>
      </c>
      <c r="C913">
        <v>18</v>
      </c>
      <c r="D913" s="10">
        <f>VLOOKUP(C913,t_label_text!$B$2:$D$28,3,FALSE)</f>
        <v>545.21214982688002</v>
      </c>
      <c r="E913" s="3" t="str">
        <f>VLOOKUP(C913,t_label_text!$B$2:$C$28,2,FALSE)</f>
        <v>18: Foreign Trade</v>
      </c>
      <c r="F913">
        <v>0.73199999999999998</v>
      </c>
      <c r="G913">
        <v>0.64600000000000002</v>
      </c>
      <c r="H913">
        <v>0.68600000000000005</v>
      </c>
      <c r="I913">
        <v>254</v>
      </c>
      <c r="J913">
        <v>0.64700000000000002</v>
      </c>
      <c r="K913">
        <v>0.67700000000000005</v>
      </c>
      <c r="L913">
        <v>0.66200000000000003</v>
      </c>
      <c r="M913" s="3">
        <f t="shared" si="72"/>
        <v>8.4999999999999964E-2</v>
      </c>
      <c r="N913" s="3">
        <f t="shared" si="72"/>
        <v>-3.1000000000000028E-2</v>
      </c>
      <c r="O913" s="3">
        <f t="shared" si="72"/>
        <v>2.4000000000000021E-2</v>
      </c>
      <c r="P913" s="3">
        <v>0.76700000000000002</v>
      </c>
      <c r="Q913" s="3">
        <v>0.77200000000000002</v>
      </c>
      <c r="R913" s="3">
        <v>0.76900000000000002</v>
      </c>
      <c r="S913" s="3">
        <v>0.83699999999999997</v>
      </c>
      <c r="T913" s="3">
        <v>0.83799999999999997</v>
      </c>
      <c r="U913" s="3">
        <v>0.83699999999999997</v>
      </c>
      <c r="V913" s="3">
        <v>0.83799999999999997</v>
      </c>
      <c r="W913">
        <f t="shared" si="71"/>
        <v>0</v>
      </c>
      <c r="X913" s="6" t="s">
        <v>92</v>
      </c>
      <c r="Y913" s="6" t="str">
        <f t="shared" si="73"/>
        <v>0.15</v>
      </c>
      <c r="Z913" t="str">
        <f t="shared" si="74"/>
        <v>bt</v>
      </c>
      <c r="AA913" t="s">
        <v>57</v>
      </c>
    </row>
    <row r="914" spans="1:27" x14ac:dyDescent="0.3">
      <c r="A914" s="3">
        <v>15</v>
      </c>
      <c r="B914" s="3" t="s">
        <v>11</v>
      </c>
      <c r="C914">
        <v>19</v>
      </c>
      <c r="D914" s="10">
        <f>VLOOKUP(C914,t_label_text!$B$2:$D$28,3,FALSE)</f>
        <v>545.29257200606298</v>
      </c>
      <c r="E914" s="3" t="str">
        <f>VLOOKUP(C914,t_label_text!$B$2:$C$28,2,FALSE)</f>
        <v>19: International Affairs and Foreign Aid</v>
      </c>
      <c r="F914">
        <v>0.89900000000000002</v>
      </c>
      <c r="G914">
        <v>0.88300000000000001</v>
      </c>
      <c r="H914">
        <v>0.89100000000000001</v>
      </c>
      <c r="I914">
        <v>6354</v>
      </c>
      <c r="J914">
        <v>0.90400000000000003</v>
      </c>
      <c r="K914">
        <v>0.875</v>
      </c>
      <c r="L914">
        <v>0.88900000000000001</v>
      </c>
      <c r="M914" s="3">
        <f t="shared" si="72"/>
        <v>-5.0000000000000044E-3</v>
      </c>
      <c r="N914" s="3">
        <f t="shared" si="72"/>
        <v>8.0000000000000071E-3</v>
      </c>
      <c r="O914" s="3">
        <f t="shared" si="72"/>
        <v>2.0000000000000018E-3</v>
      </c>
      <c r="P914" s="3">
        <v>0.76700000000000002</v>
      </c>
      <c r="Q914" s="3">
        <v>0.77200000000000002</v>
      </c>
      <c r="R914" s="3">
        <v>0.76900000000000002</v>
      </c>
      <c r="S914" s="3">
        <v>0.83699999999999997</v>
      </c>
      <c r="T914" s="3">
        <v>0.83799999999999997</v>
      </c>
      <c r="U914" s="3">
        <v>0.83699999999999997</v>
      </c>
      <c r="V914" s="3">
        <v>0.83799999999999997</v>
      </c>
      <c r="W914">
        <f t="shared" si="71"/>
        <v>0</v>
      </c>
      <c r="X914" s="6" t="s">
        <v>92</v>
      </c>
      <c r="Y914" s="6" t="str">
        <f t="shared" si="73"/>
        <v>0.15</v>
      </c>
      <c r="Z914" t="str">
        <f t="shared" si="74"/>
        <v>bt</v>
      </c>
      <c r="AA914" t="s">
        <v>57</v>
      </c>
    </row>
    <row r="915" spans="1:27" x14ac:dyDescent="0.3">
      <c r="A915" s="3">
        <v>15</v>
      </c>
      <c r="B915" s="3" t="s">
        <v>11</v>
      </c>
      <c r="C915">
        <v>20</v>
      </c>
      <c r="D915" s="10">
        <f>VLOOKUP(C915,t_label_text!$B$2:$D$28,3,FALSE)</f>
        <v>509.30111524163499</v>
      </c>
      <c r="E915" s="3" t="str">
        <f>VLOOKUP(C915,t_label_text!$B$2:$C$28,2,FALSE)</f>
        <v>20: Government Operations</v>
      </c>
      <c r="F915">
        <v>0.91600000000000004</v>
      </c>
      <c r="G915">
        <v>0.90900000000000003</v>
      </c>
      <c r="H915">
        <v>0.91300000000000003</v>
      </c>
      <c r="I915">
        <v>3958</v>
      </c>
      <c r="J915">
        <v>0.91500000000000004</v>
      </c>
      <c r="K915">
        <v>0.90100000000000002</v>
      </c>
      <c r="L915">
        <v>0.90800000000000003</v>
      </c>
      <c r="M915" s="3">
        <f t="shared" si="72"/>
        <v>1.0000000000000009E-3</v>
      </c>
      <c r="N915" s="3">
        <f t="shared" si="72"/>
        <v>8.0000000000000071E-3</v>
      </c>
      <c r="O915" s="3">
        <f t="shared" si="72"/>
        <v>5.0000000000000044E-3</v>
      </c>
      <c r="P915" s="3">
        <v>0.76700000000000002</v>
      </c>
      <c r="Q915" s="3">
        <v>0.77200000000000002</v>
      </c>
      <c r="R915" s="3">
        <v>0.76900000000000002</v>
      </c>
      <c r="S915" s="3">
        <v>0.83699999999999997</v>
      </c>
      <c r="T915" s="3">
        <v>0.83799999999999997</v>
      </c>
      <c r="U915" s="3">
        <v>0.83699999999999997</v>
      </c>
      <c r="V915" s="3">
        <v>0.83799999999999997</v>
      </c>
      <c r="W915">
        <f t="shared" si="71"/>
        <v>0</v>
      </c>
      <c r="X915" s="6" t="s">
        <v>92</v>
      </c>
      <c r="Y915" s="6" t="str">
        <f t="shared" si="73"/>
        <v>0.15</v>
      </c>
      <c r="Z915" t="str">
        <f t="shared" si="74"/>
        <v>bt</v>
      </c>
      <c r="AA915" t="s">
        <v>57</v>
      </c>
    </row>
    <row r="916" spans="1:27" x14ac:dyDescent="0.3">
      <c r="A916" s="3">
        <v>15</v>
      </c>
      <c r="B916" s="3" t="s">
        <v>11</v>
      </c>
      <c r="C916">
        <v>21</v>
      </c>
      <c r="D916" s="10">
        <f>VLOOKUP(C916,t_label_text!$B$2:$D$28,3,FALSE)</f>
        <v>567.30909090908995</v>
      </c>
      <c r="E916" s="3" t="str">
        <f>VLOOKUP(C916,t_label_text!$B$2:$C$28,2,FALSE)</f>
        <v>21: Public Lands and Water Management</v>
      </c>
      <c r="F916">
        <v>0.57499999999999996</v>
      </c>
      <c r="G916">
        <v>0.57199999999999995</v>
      </c>
      <c r="H916">
        <v>0.57399999999999995</v>
      </c>
      <c r="I916">
        <v>269</v>
      </c>
      <c r="J916">
        <v>0.54200000000000004</v>
      </c>
      <c r="K916">
        <v>0.60199999999999998</v>
      </c>
      <c r="L916">
        <v>0.56999999999999995</v>
      </c>
      <c r="M916" s="3">
        <f t="shared" si="72"/>
        <v>3.2999999999999918E-2</v>
      </c>
      <c r="N916" s="3">
        <f t="shared" si="72"/>
        <v>-3.0000000000000027E-2</v>
      </c>
      <c r="O916" s="3">
        <f t="shared" si="72"/>
        <v>4.0000000000000036E-3</v>
      </c>
      <c r="P916" s="3">
        <v>0.76700000000000002</v>
      </c>
      <c r="Q916" s="3">
        <v>0.77200000000000002</v>
      </c>
      <c r="R916" s="3">
        <v>0.76900000000000002</v>
      </c>
      <c r="S916" s="3">
        <v>0.83699999999999997</v>
      </c>
      <c r="T916" s="3">
        <v>0.83799999999999997</v>
      </c>
      <c r="U916" s="3">
        <v>0.83699999999999997</v>
      </c>
      <c r="V916" s="3">
        <v>0.83799999999999997</v>
      </c>
      <c r="W916">
        <f t="shared" si="71"/>
        <v>0</v>
      </c>
      <c r="X916" s="6" t="s">
        <v>92</v>
      </c>
      <c r="Y916" s="6" t="str">
        <f t="shared" si="73"/>
        <v>0.15</v>
      </c>
      <c r="Z916" t="str">
        <f t="shared" si="74"/>
        <v>bt</v>
      </c>
      <c r="AA916" t="s">
        <v>57</v>
      </c>
    </row>
    <row r="917" spans="1:27" x14ac:dyDescent="0.3">
      <c r="A917" s="3">
        <v>15</v>
      </c>
      <c r="B917" s="3" t="s">
        <v>11</v>
      </c>
      <c r="C917">
        <v>24</v>
      </c>
      <c r="D917" s="10">
        <f>VLOOKUP(C917,t_label_text!$B$2:$D$28,3,FALSE)</f>
        <v>394.93019197207599</v>
      </c>
      <c r="E917" s="3" t="str">
        <f>VLOOKUP(C917,t_label_text!$B$2:$C$28,2,FALSE)</f>
        <v>24: State and Local Government Administration</v>
      </c>
      <c r="F917">
        <v>0.82899999999999996</v>
      </c>
      <c r="G917">
        <v>0.84599999999999997</v>
      </c>
      <c r="H917">
        <v>0.83699999999999997</v>
      </c>
      <c r="I917">
        <v>715</v>
      </c>
      <c r="J917">
        <v>0.83099999999999996</v>
      </c>
      <c r="K917">
        <v>0.83599999999999997</v>
      </c>
      <c r="L917">
        <v>0.83299999999999996</v>
      </c>
      <c r="M917" s="3">
        <f t="shared" si="72"/>
        <v>-2.0000000000000018E-3</v>
      </c>
      <c r="N917" s="3">
        <f t="shared" si="72"/>
        <v>1.0000000000000009E-2</v>
      </c>
      <c r="O917" s="3">
        <f t="shared" si="72"/>
        <v>4.0000000000000036E-3</v>
      </c>
      <c r="P917" s="3">
        <v>0.76700000000000002</v>
      </c>
      <c r="Q917" s="3">
        <v>0.77200000000000002</v>
      </c>
      <c r="R917" s="3">
        <v>0.76900000000000002</v>
      </c>
      <c r="S917" s="3">
        <v>0.83699999999999997</v>
      </c>
      <c r="T917" s="3">
        <v>0.83799999999999997</v>
      </c>
      <c r="U917" s="3">
        <v>0.83699999999999997</v>
      </c>
      <c r="V917" s="3">
        <v>0.83799999999999997</v>
      </c>
      <c r="W917">
        <f t="shared" si="71"/>
        <v>0</v>
      </c>
      <c r="X917" s="6" t="s">
        <v>92</v>
      </c>
      <c r="Y917" s="6" t="str">
        <f t="shared" si="73"/>
        <v>0.15</v>
      </c>
      <c r="Z917" t="str">
        <f t="shared" si="74"/>
        <v>bt</v>
      </c>
      <c r="AA917" t="s">
        <v>57</v>
      </c>
    </row>
    <row r="918" spans="1:27" x14ac:dyDescent="0.3">
      <c r="A918" s="3">
        <v>15</v>
      </c>
      <c r="B918" s="3" t="s">
        <v>11</v>
      </c>
      <c r="C918">
        <v>26</v>
      </c>
      <c r="D918" s="10">
        <f>VLOOKUP(C918,t_label_text!$B$2:$D$28,3,FALSE)</f>
        <v>446.52713178294499</v>
      </c>
      <c r="E918" s="3" t="str">
        <f>VLOOKUP(C918,t_label_text!$B$2:$C$28,2,FALSE)</f>
        <v>26: Weather and Natural Disasters</v>
      </c>
      <c r="F918">
        <v>0.82599999999999996</v>
      </c>
      <c r="G918">
        <v>0.85299999999999998</v>
      </c>
      <c r="H918">
        <v>0.83899999999999997</v>
      </c>
      <c r="I918">
        <v>573</v>
      </c>
      <c r="J918">
        <v>0.84</v>
      </c>
      <c r="K918">
        <v>0.84299999999999997</v>
      </c>
      <c r="L918">
        <v>0.84099999999999997</v>
      </c>
      <c r="M918" s="3">
        <f t="shared" si="72"/>
        <v>-1.4000000000000012E-2</v>
      </c>
      <c r="N918" s="3">
        <f t="shared" si="72"/>
        <v>1.0000000000000009E-2</v>
      </c>
      <c r="O918" s="3">
        <f t="shared" si="72"/>
        <v>-2.0000000000000018E-3</v>
      </c>
      <c r="P918" s="3">
        <v>0.76700000000000002</v>
      </c>
      <c r="Q918" s="3">
        <v>0.77200000000000002</v>
      </c>
      <c r="R918" s="3">
        <v>0.76900000000000002</v>
      </c>
      <c r="S918" s="3">
        <v>0.83699999999999997</v>
      </c>
      <c r="T918" s="3">
        <v>0.83799999999999997</v>
      </c>
      <c r="U918" s="3">
        <v>0.83699999999999997</v>
      </c>
      <c r="V918" s="3">
        <v>0.83799999999999997</v>
      </c>
      <c r="W918">
        <f t="shared" si="71"/>
        <v>0</v>
      </c>
      <c r="X918" s="6" t="s">
        <v>92</v>
      </c>
      <c r="Y918" s="6" t="str">
        <f t="shared" si="73"/>
        <v>0.15</v>
      </c>
      <c r="Z918" t="str">
        <f t="shared" si="74"/>
        <v>bt</v>
      </c>
      <c r="AA918" t="s">
        <v>57</v>
      </c>
    </row>
    <row r="919" spans="1:27" x14ac:dyDescent="0.3">
      <c r="A919" s="3">
        <v>15</v>
      </c>
      <c r="B919" s="3" t="s">
        <v>11</v>
      </c>
      <c r="C919">
        <v>27</v>
      </c>
      <c r="D919" s="10">
        <f>VLOOKUP(C919,t_label_text!$B$2:$D$28,3,FALSE)</f>
        <v>438.84785435630602</v>
      </c>
      <c r="E919" s="3" t="str">
        <f>VLOOKUP(C919,t_label_text!$B$2:$C$28,2,FALSE)</f>
        <v>27: Fires</v>
      </c>
      <c r="F919">
        <v>0.66200000000000003</v>
      </c>
      <c r="G919">
        <v>0.76</v>
      </c>
      <c r="H919">
        <v>0.70799999999999996</v>
      </c>
      <c r="I919">
        <v>129</v>
      </c>
      <c r="J919">
        <v>0.74399999999999999</v>
      </c>
      <c r="K919">
        <v>0.69799999999999995</v>
      </c>
      <c r="L919">
        <v>0.72</v>
      </c>
      <c r="M919" s="3">
        <f t="shared" si="72"/>
        <v>-8.1999999999999962E-2</v>
      </c>
      <c r="N919" s="3">
        <f t="shared" si="72"/>
        <v>6.2000000000000055E-2</v>
      </c>
      <c r="O919" s="3">
        <f t="shared" si="72"/>
        <v>-1.2000000000000011E-2</v>
      </c>
      <c r="P919" s="3">
        <v>0.76700000000000002</v>
      </c>
      <c r="Q919" s="3">
        <v>0.77200000000000002</v>
      </c>
      <c r="R919" s="3">
        <v>0.76900000000000002</v>
      </c>
      <c r="S919" s="3">
        <v>0.83699999999999997</v>
      </c>
      <c r="T919" s="3">
        <v>0.83799999999999997</v>
      </c>
      <c r="U919" s="3">
        <v>0.83699999999999997</v>
      </c>
      <c r="V919" s="3">
        <v>0.83799999999999997</v>
      </c>
      <c r="W919">
        <f t="shared" si="71"/>
        <v>0</v>
      </c>
      <c r="X919" s="6" t="s">
        <v>92</v>
      </c>
      <c r="Y919" s="6" t="str">
        <f t="shared" si="73"/>
        <v>0.15</v>
      </c>
      <c r="Z919" t="str">
        <f t="shared" si="74"/>
        <v>bt</v>
      </c>
      <c r="AA919" t="s">
        <v>57</v>
      </c>
    </row>
    <row r="920" spans="1:27" x14ac:dyDescent="0.3">
      <c r="A920" s="3">
        <v>15</v>
      </c>
      <c r="B920" s="3" t="s">
        <v>11</v>
      </c>
      <c r="C920">
        <v>28</v>
      </c>
      <c r="D920" s="10">
        <f>VLOOKUP(C920,t_label_text!$B$2:$D$28,3,FALSE)</f>
        <v>344.85467399842798</v>
      </c>
      <c r="E920" s="3" t="str">
        <f>VLOOKUP(C920,t_label_text!$B$2:$C$28,2,FALSE)</f>
        <v>28: Arts and Entertainment</v>
      </c>
      <c r="F920">
        <v>0.71399999999999997</v>
      </c>
      <c r="G920">
        <v>0.73</v>
      </c>
      <c r="H920">
        <v>0.72199999999999998</v>
      </c>
      <c r="I920">
        <v>769</v>
      </c>
      <c r="J920">
        <v>0.72499999999999998</v>
      </c>
      <c r="K920">
        <v>0.72399999999999998</v>
      </c>
      <c r="L920">
        <v>0.72499999999999998</v>
      </c>
      <c r="M920" s="3">
        <f t="shared" si="72"/>
        <v>-1.100000000000001E-2</v>
      </c>
      <c r="N920" s="3">
        <f t="shared" si="72"/>
        <v>6.0000000000000053E-3</v>
      </c>
      <c r="O920" s="3">
        <f t="shared" si="72"/>
        <v>-3.0000000000000027E-3</v>
      </c>
      <c r="P920" s="3">
        <v>0.76700000000000002</v>
      </c>
      <c r="Q920" s="3">
        <v>0.77200000000000002</v>
      </c>
      <c r="R920" s="3">
        <v>0.76900000000000002</v>
      </c>
      <c r="S920" s="3">
        <v>0.83699999999999997</v>
      </c>
      <c r="T920" s="3">
        <v>0.83799999999999997</v>
      </c>
      <c r="U920" s="3">
        <v>0.83699999999999997</v>
      </c>
      <c r="V920" s="3">
        <v>0.83799999999999997</v>
      </c>
      <c r="W920">
        <f t="shared" si="71"/>
        <v>0</v>
      </c>
      <c r="X920" s="6" t="s">
        <v>92</v>
      </c>
      <c r="Y920" s="6" t="str">
        <f t="shared" si="73"/>
        <v>0.15</v>
      </c>
      <c r="Z920" t="str">
        <f t="shared" si="74"/>
        <v>bt</v>
      </c>
      <c r="AA920" t="s">
        <v>57</v>
      </c>
    </row>
    <row r="921" spans="1:27" x14ac:dyDescent="0.3">
      <c r="A921" s="3">
        <v>15</v>
      </c>
      <c r="B921" s="3" t="s">
        <v>11</v>
      </c>
      <c r="C921">
        <v>29</v>
      </c>
      <c r="D921" s="10">
        <f>VLOOKUP(C921,t_label_text!$B$2:$D$28,3,FALSE)</f>
        <v>493.52985074626798</v>
      </c>
      <c r="E921" s="3" t="str">
        <f>VLOOKUP(C921,t_label_text!$B$2:$C$28,2,FALSE)</f>
        <v>29: Sports and Recreation</v>
      </c>
      <c r="F921">
        <v>0.91300000000000003</v>
      </c>
      <c r="G921">
        <v>0.94</v>
      </c>
      <c r="H921">
        <v>0.92600000000000005</v>
      </c>
      <c r="I921">
        <v>1273</v>
      </c>
      <c r="J921">
        <v>0.92</v>
      </c>
      <c r="K921">
        <v>0.93500000000000005</v>
      </c>
      <c r="L921">
        <v>0.92800000000000005</v>
      </c>
      <c r="M921" s="3">
        <f t="shared" si="72"/>
        <v>-7.0000000000000062E-3</v>
      </c>
      <c r="N921" s="3">
        <f t="shared" si="72"/>
        <v>4.9999999999998934E-3</v>
      </c>
      <c r="O921" s="3">
        <f t="shared" si="72"/>
        <v>-2.0000000000000018E-3</v>
      </c>
      <c r="P921" s="3">
        <v>0.76700000000000002</v>
      </c>
      <c r="Q921" s="3">
        <v>0.77200000000000002</v>
      </c>
      <c r="R921" s="3">
        <v>0.76900000000000002</v>
      </c>
      <c r="S921" s="3">
        <v>0.83699999999999997</v>
      </c>
      <c r="T921" s="3">
        <v>0.83799999999999997</v>
      </c>
      <c r="U921" s="3">
        <v>0.83699999999999997</v>
      </c>
      <c r="V921" s="3">
        <v>0.83799999999999997</v>
      </c>
      <c r="W921">
        <f t="shared" si="71"/>
        <v>0</v>
      </c>
      <c r="X921" s="6" t="s">
        <v>92</v>
      </c>
      <c r="Y921" s="6" t="str">
        <f t="shared" si="73"/>
        <v>0.15</v>
      </c>
      <c r="Z921" t="str">
        <f t="shared" si="74"/>
        <v>bt</v>
      </c>
      <c r="AA921" t="s">
        <v>57</v>
      </c>
    </row>
    <row r="922" spans="1:27" x14ac:dyDescent="0.3">
      <c r="A922" s="3">
        <v>15</v>
      </c>
      <c r="B922" s="3" t="s">
        <v>11</v>
      </c>
      <c r="C922">
        <v>30</v>
      </c>
      <c r="D922" s="10">
        <f>VLOOKUP(C922,t_label_text!$B$2:$D$28,3,FALSE)</f>
        <v>503.80547112462</v>
      </c>
      <c r="E922" s="3" t="str">
        <f>VLOOKUP(C922,t_label_text!$B$2:$C$28,2,FALSE)</f>
        <v>30: Death Notices</v>
      </c>
      <c r="F922">
        <v>0.82699999999999996</v>
      </c>
      <c r="G922">
        <v>0.85399999999999998</v>
      </c>
      <c r="H922">
        <v>0.84</v>
      </c>
      <c r="I922">
        <v>268</v>
      </c>
      <c r="J922">
        <v>0.84099999999999997</v>
      </c>
      <c r="K922">
        <v>0.85099999999999998</v>
      </c>
      <c r="L922">
        <v>0.84599999999999997</v>
      </c>
      <c r="M922" s="3">
        <f t="shared" si="72"/>
        <v>-1.4000000000000012E-2</v>
      </c>
      <c r="N922" s="3">
        <f t="shared" si="72"/>
        <v>3.0000000000000027E-3</v>
      </c>
      <c r="O922" s="3">
        <f t="shared" si="72"/>
        <v>-6.0000000000000053E-3</v>
      </c>
      <c r="P922" s="3">
        <v>0.76700000000000002</v>
      </c>
      <c r="Q922" s="3">
        <v>0.77200000000000002</v>
      </c>
      <c r="R922" s="3">
        <v>0.76900000000000002</v>
      </c>
      <c r="S922" s="3">
        <v>0.83699999999999997</v>
      </c>
      <c r="T922" s="3">
        <v>0.83799999999999997</v>
      </c>
      <c r="U922" s="3">
        <v>0.83699999999999997</v>
      </c>
      <c r="V922" s="3">
        <v>0.83799999999999997</v>
      </c>
      <c r="W922">
        <f t="shared" si="71"/>
        <v>0</v>
      </c>
      <c r="X922" s="6" t="s">
        <v>92</v>
      </c>
      <c r="Y922" s="6" t="str">
        <f t="shared" si="73"/>
        <v>0.15</v>
      </c>
      <c r="Z922" t="str">
        <f t="shared" si="74"/>
        <v>bt</v>
      </c>
      <c r="AA922" t="s">
        <v>57</v>
      </c>
    </row>
    <row r="923" spans="1:27" x14ac:dyDescent="0.3">
      <c r="A923" s="3">
        <v>15</v>
      </c>
      <c r="B923" s="3" t="s">
        <v>11</v>
      </c>
      <c r="C923">
        <v>31</v>
      </c>
      <c r="D923" s="10">
        <f>VLOOKUP(C923,t_label_text!$B$2:$D$28,3,FALSE)</f>
        <v>399.79069767441803</v>
      </c>
      <c r="E923" s="3" t="str">
        <f>VLOOKUP(C923,t_label_text!$B$2:$C$28,2,FALSE)</f>
        <v>31: Churches and Religion</v>
      </c>
      <c r="F923">
        <v>0.72299999999999998</v>
      </c>
      <c r="G923">
        <v>0.73899999999999999</v>
      </c>
      <c r="H923">
        <v>0.73099999999999998</v>
      </c>
      <c r="I923">
        <v>329</v>
      </c>
      <c r="J923">
        <v>0.73899999999999999</v>
      </c>
      <c r="K923">
        <v>0.73299999999999998</v>
      </c>
      <c r="L923">
        <v>0.73599999999999999</v>
      </c>
      <c r="M923" s="3">
        <f t="shared" si="72"/>
        <v>-1.6000000000000014E-2</v>
      </c>
      <c r="N923" s="3">
        <f t="shared" si="72"/>
        <v>6.0000000000000053E-3</v>
      </c>
      <c r="O923" s="3">
        <f t="shared" si="72"/>
        <v>-5.0000000000000044E-3</v>
      </c>
      <c r="P923" s="3">
        <v>0.76700000000000002</v>
      </c>
      <c r="Q923" s="3">
        <v>0.77200000000000002</v>
      </c>
      <c r="R923" s="3">
        <v>0.76900000000000002</v>
      </c>
      <c r="S923" s="3">
        <v>0.83699999999999997</v>
      </c>
      <c r="T923" s="3">
        <v>0.83799999999999997</v>
      </c>
      <c r="U923" s="3">
        <v>0.83699999999999997</v>
      </c>
      <c r="V923" s="3">
        <v>0.83799999999999997</v>
      </c>
      <c r="W923">
        <f t="shared" si="71"/>
        <v>0</v>
      </c>
      <c r="X923" s="6" t="s">
        <v>92</v>
      </c>
      <c r="Y923" s="6" t="str">
        <f t="shared" si="73"/>
        <v>0.15</v>
      </c>
      <c r="Z923" t="str">
        <f t="shared" si="74"/>
        <v>bt</v>
      </c>
      <c r="AA923" t="s">
        <v>57</v>
      </c>
    </row>
    <row r="924" spans="1:27" x14ac:dyDescent="0.3">
      <c r="A924" s="3">
        <v>16</v>
      </c>
      <c r="B924" s="3" t="s">
        <v>11</v>
      </c>
      <c r="C924" s="3">
        <v>0</v>
      </c>
      <c r="D924" s="10">
        <f>VLOOKUP(C924,t_label_text!$B$2:$D$28,3,FALSE)</f>
        <v>538.511410788381</v>
      </c>
      <c r="E924" s="3" t="str">
        <f>VLOOKUP(C924,t_label_text!$B$2:$C$28,2,FALSE)</f>
        <v>0: Other, Miscellaneous, and Human Interest</v>
      </c>
      <c r="F924" s="3">
        <v>0.377</v>
      </c>
      <c r="G924" s="3">
        <v>0.23300000000000001</v>
      </c>
      <c r="H924" s="3">
        <v>0.28799999999999998</v>
      </c>
      <c r="I924" s="3">
        <v>172</v>
      </c>
      <c r="J924" s="3">
        <v>0.32700000000000001</v>
      </c>
      <c r="K924" s="3">
        <v>0.27900000000000003</v>
      </c>
      <c r="L924" s="3">
        <v>0.30099999999999999</v>
      </c>
      <c r="M924" s="3">
        <f t="shared" si="72"/>
        <v>4.9999999999999989E-2</v>
      </c>
      <c r="N924" s="3">
        <f t="shared" si="72"/>
        <v>-4.6000000000000013E-2</v>
      </c>
      <c r="O924" s="3">
        <f t="shared" si="72"/>
        <v>-1.3000000000000012E-2</v>
      </c>
      <c r="P924" s="3">
        <v>0.77500000000000002</v>
      </c>
      <c r="Q924" s="3">
        <v>0.76900000000000002</v>
      </c>
      <c r="R924" s="3">
        <v>0.77100000000000002</v>
      </c>
      <c r="S924" s="3">
        <v>0.83699999999999997</v>
      </c>
      <c r="T924" s="3">
        <v>0.83799999999999997</v>
      </c>
      <c r="U924" s="3">
        <v>0.83699999999999997</v>
      </c>
      <c r="V924" s="3">
        <v>0.83799999999999997</v>
      </c>
      <c r="W924">
        <f t="shared" si="71"/>
        <v>0</v>
      </c>
      <c r="X924" s="3" t="s">
        <v>93</v>
      </c>
      <c r="Y924" s="6" t="str">
        <f t="shared" si="73"/>
        <v>0.2</v>
      </c>
      <c r="Z924" t="str">
        <f t="shared" si="74"/>
        <v>bt</v>
      </c>
      <c r="AA924" t="s">
        <v>57</v>
      </c>
    </row>
    <row r="925" spans="1:27" x14ac:dyDescent="0.3">
      <c r="A925" s="3">
        <v>16</v>
      </c>
      <c r="B925" s="3" t="s">
        <v>11</v>
      </c>
      <c r="C925">
        <v>1</v>
      </c>
      <c r="D925" s="10">
        <f>VLOOKUP(C925,t_label_text!$B$2:$D$28,3,FALSE)</f>
        <v>567.49343544857697</v>
      </c>
      <c r="E925" s="3" t="str">
        <f>VLOOKUP(C925,t_label_text!$B$2:$C$28,2,FALSE)</f>
        <v>1: Macroeconomics</v>
      </c>
      <c r="F925">
        <v>0.81699999999999995</v>
      </c>
      <c r="G925">
        <v>0.85299999999999998</v>
      </c>
      <c r="H925">
        <v>0.83499999999999996</v>
      </c>
      <c r="I925">
        <v>964</v>
      </c>
      <c r="J925">
        <v>0.84299999999999997</v>
      </c>
      <c r="K925">
        <v>0.84299999999999997</v>
      </c>
      <c r="L925">
        <v>0.84299999999999997</v>
      </c>
      <c r="M925" s="3">
        <f t="shared" si="72"/>
        <v>-2.6000000000000023E-2</v>
      </c>
      <c r="N925" s="3">
        <f t="shared" si="72"/>
        <v>1.0000000000000009E-2</v>
      </c>
      <c r="O925" s="3">
        <f t="shared" si="72"/>
        <v>-8.0000000000000071E-3</v>
      </c>
      <c r="P925" s="3">
        <v>0.77500000000000002</v>
      </c>
      <c r="Q925" s="3">
        <v>0.76900000000000002</v>
      </c>
      <c r="R925" s="3">
        <v>0.77100000000000002</v>
      </c>
      <c r="S925" s="3">
        <v>0.83699999999999997</v>
      </c>
      <c r="T925" s="3">
        <v>0.83799999999999997</v>
      </c>
      <c r="U925" s="3">
        <v>0.83699999999999997</v>
      </c>
      <c r="V925" s="3">
        <v>0.83799999999999997</v>
      </c>
      <c r="W925">
        <f t="shared" si="71"/>
        <v>0</v>
      </c>
      <c r="X925" s="6" t="s">
        <v>93</v>
      </c>
      <c r="Y925" s="6" t="str">
        <f t="shared" si="73"/>
        <v>0.2</v>
      </c>
      <c r="Z925" t="str">
        <f t="shared" si="74"/>
        <v>bt</v>
      </c>
      <c r="AA925" t="s">
        <v>57</v>
      </c>
    </row>
    <row r="926" spans="1:27" x14ac:dyDescent="0.3">
      <c r="A926" s="3">
        <v>16</v>
      </c>
      <c r="B926" s="3" t="s">
        <v>11</v>
      </c>
      <c r="C926">
        <v>2</v>
      </c>
      <c r="D926" s="10">
        <f>VLOOKUP(C926,t_label_text!$B$2:$D$28,3,FALSE)</f>
        <v>576.32740411339603</v>
      </c>
      <c r="E926" s="3" t="str">
        <f>VLOOKUP(C926,t_label_text!$B$2:$C$28,2,FALSE)</f>
        <v>2: Civil Rights, Minority Issues, and Civil Liberties</v>
      </c>
      <c r="F926">
        <v>0.72899999999999998</v>
      </c>
      <c r="G926">
        <v>0.70399999999999996</v>
      </c>
      <c r="H926">
        <v>0.71599999999999997</v>
      </c>
      <c r="I926">
        <v>914</v>
      </c>
      <c r="J926">
        <v>0.73899999999999999</v>
      </c>
      <c r="K926">
        <v>0.72199999999999998</v>
      </c>
      <c r="L926">
        <v>0.73</v>
      </c>
      <c r="M926" s="3">
        <f t="shared" si="72"/>
        <v>-1.0000000000000009E-2</v>
      </c>
      <c r="N926" s="3">
        <f t="shared" si="72"/>
        <v>-1.8000000000000016E-2</v>
      </c>
      <c r="O926" s="3">
        <f t="shared" si="72"/>
        <v>-1.4000000000000012E-2</v>
      </c>
      <c r="P926" s="3">
        <v>0.77500000000000002</v>
      </c>
      <c r="Q926" s="3">
        <v>0.76900000000000002</v>
      </c>
      <c r="R926" s="3">
        <v>0.77100000000000002</v>
      </c>
      <c r="S926" s="3">
        <v>0.83699999999999997</v>
      </c>
      <c r="T926" s="3">
        <v>0.83799999999999997</v>
      </c>
      <c r="U926" s="3">
        <v>0.83699999999999997</v>
      </c>
      <c r="V926" s="3">
        <v>0.83799999999999997</v>
      </c>
      <c r="W926">
        <f t="shared" si="71"/>
        <v>0</v>
      </c>
      <c r="X926" s="6" t="s">
        <v>93</v>
      </c>
      <c r="Y926" s="6" t="str">
        <f t="shared" si="73"/>
        <v>0.2</v>
      </c>
      <c r="Z926" t="str">
        <f t="shared" si="74"/>
        <v>bt</v>
      </c>
      <c r="AA926" t="s">
        <v>57</v>
      </c>
    </row>
    <row r="927" spans="1:27" x14ac:dyDescent="0.3">
      <c r="A927" s="3">
        <v>16</v>
      </c>
      <c r="B927" s="3" t="s">
        <v>11</v>
      </c>
      <c r="C927">
        <v>3</v>
      </c>
      <c r="D927" s="10">
        <f>VLOOKUP(C927,t_label_text!$B$2:$D$28,3,FALSE)</f>
        <v>578.27380952380895</v>
      </c>
      <c r="E927" s="3" t="str">
        <f>VLOOKUP(C927,t_label_text!$B$2:$C$28,2,FALSE)</f>
        <v>3: Health</v>
      </c>
      <c r="F927">
        <v>0.88600000000000001</v>
      </c>
      <c r="G927">
        <v>0.879</v>
      </c>
      <c r="H927">
        <v>0.88300000000000001</v>
      </c>
      <c r="I927">
        <v>1799</v>
      </c>
      <c r="J927">
        <v>0.88600000000000001</v>
      </c>
      <c r="K927">
        <v>0.873</v>
      </c>
      <c r="L927">
        <v>0.879</v>
      </c>
      <c r="M927" s="3">
        <f t="shared" si="72"/>
        <v>0</v>
      </c>
      <c r="N927" s="3">
        <f t="shared" si="72"/>
        <v>6.0000000000000053E-3</v>
      </c>
      <c r="O927" s="3">
        <f t="shared" si="72"/>
        <v>4.0000000000000036E-3</v>
      </c>
      <c r="P927" s="3">
        <v>0.77500000000000002</v>
      </c>
      <c r="Q927" s="3">
        <v>0.76900000000000002</v>
      </c>
      <c r="R927" s="3">
        <v>0.77100000000000002</v>
      </c>
      <c r="S927" s="3">
        <v>0.83699999999999997</v>
      </c>
      <c r="T927" s="3">
        <v>0.83799999999999997</v>
      </c>
      <c r="U927" s="3">
        <v>0.83699999999999997</v>
      </c>
      <c r="V927" s="3">
        <v>0.83799999999999997</v>
      </c>
      <c r="W927">
        <f t="shared" si="71"/>
        <v>0</v>
      </c>
      <c r="X927" s="6" t="s">
        <v>93</v>
      </c>
      <c r="Y927" s="6" t="str">
        <f t="shared" si="73"/>
        <v>0.2</v>
      </c>
      <c r="Z927" t="str">
        <f t="shared" si="74"/>
        <v>bt</v>
      </c>
      <c r="AA927" t="s">
        <v>57</v>
      </c>
    </row>
    <row r="928" spans="1:27" x14ac:dyDescent="0.3">
      <c r="A928" s="3">
        <v>16</v>
      </c>
      <c r="B928" s="3" t="s">
        <v>11</v>
      </c>
      <c r="C928">
        <v>4</v>
      </c>
      <c r="D928" s="10">
        <f>VLOOKUP(C928,t_label_text!$B$2:$D$28,3,FALSE)</f>
        <v>570.42590120160196</v>
      </c>
      <c r="E928" s="3" t="str">
        <f>VLOOKUP(C928,t_label_text!$B$2:$C$28,2,FALSE)</f>
        <v>4: Agriculture</v>
      </c>
      <c r="F928">
        <v>0.81499999999999995</v>
      </c>
      <c r="G928">
        <v>0.78600000000000003</v>
      </c>
      <c r="H928">
        <v>0.8</v>
      </c>
      <c r="I928">
        <v>168</v>
      </c>
      <c r="J928">
        <v>0.80600000000000005</v>
      </c>
      <c r="K928">
        <v>0.81499999999999995</v>
      </c>
      <c r="L928">
        <v>0.81100000000000005</v>
      </c>
      <c r="M928" s="3">
        <f t="shared" si="72"/>
        <v>8.999999999999897E-3</v>
      </c>
      <c r="N928" s="3">
        <f t="shared" si="72"/>
        <v>-2.8999999999999915E-2</v>
      </c>
      <c r="O928" s="3">
        <f t="shared" si="72"/>
        <v>-1.100000000000001E-2</v>
      </c>
      <c r="P928" s="3">
        <v>0.77500000000000002</v>
      </c>
      <c r="Q928" s="3">
        <v>0.76900000000000002</v>
      </c>
      <c r="R928" s="3">
        <v>0.77100000000000002</v>
      </c>
      <c r="S928" s="3">
        <v>0.83699999999999997</v>
      </c>
      <c r="T928" s="3">
        <v>0.83799999999999997</v>
      </c>
      <c r="U928" s="3">
        <v>0.83699999999999997</v>
      </c>
      <c r="V928" s="3">
        <v>0.83799999999999997</v>
      </c>
      <c r="W928">
        <f t="shared" si="71"/>
        <v>0</v>
      </c>
      <c r="X928" s="6" t="s">
        <v>93</v>
      </c>
      <c r="Y928" s="6" t="str">
        <f t="shared" si="73"/>
        <v>0.2</v>
      </c>
      <c r="Z928" t="str">
        <f t="shared" si="74"/>
        <v>bt</v>
      </c>
      <c r="AA928" t="s">
        <v>57</v>
      </c>
    </row>
    <row r="929" spans="1:27" x14ac:dyDescent="0.3">
      <c r="A929" s="3">
        <v>16</v>
      </c>
      <c r="B929" s="3" t="s">
        <v>11</v>
      </c>
      <c r="C929">
        <v>5</v>
      </c>
      <c r="D929" s="10">
        <f>VLOOKUP(C929,t_label_text!$B$2:$D$28,3,FALSE)</f>
        <v>574.38925438596402</v>
      </c>
      <c r="E929" s="3" t="str">
        <f>VLOOKUP(C929,t_label_text!$B$2:$C$28,2,FALSE)</f>
        <v>5: Labor and Employment</v>
      </c>
      <c r="F929">
        <v>0.75900000000000001</v>
      </c>
      <c r="G929">
        <v>0.74399999999999999</v>
      </c>
      <c r="H929">
        <v>0.751</v>
      </c>
      <c r="I929">
        <v>749</v>
      </c>
      <c r="J929">
        <v>0.71699999999999997</v>
      </c>
      <c r="K929">
        <v>0.78900000000000003</v>
      </c>
      <c r="L929">
        <v>0.751</v>
      </c>
      <c r="M929" s="3">
        <f t="shared" si="72"/>
        <v>4.2000000000000037E-2</v>
      </c>
      <c r="N929" s="3">
        <f t="shared" si="72"/>
        <v>-4.500000000000004E-2</v>
      </c>
      <c r="O929" s="3">
        <f t="shared" si="72"/>
        <v>0</v>
      </c>
      <c r="P929" s="3">
        <v>0.77500000000000002</v>
      </c>
      <c r="Q929" s="3">
        <v>0.76900000000000002</v>
      </c>
      <c r="R929" s="3">
        <v>0.77100000000000002</v>
      </c>
      <c r="S929" s="3">
        <v>0.83699999999999997</v>
      </c>
      <c r="T929" s="3">
        <v>0.83799999999999997</v>
      </c>
      <c r="U929" s="3">
        <v>0.83699999999999997</v>
      </c>
      <c r="V929" s="3">
        <v>0.83799999999999997</v>
      </c>
      <c r="W929">
        <f t="shared" si="71"/>
        <v>0</v>
      </c>
      <c r="X929" s="6" t="s">
        <v>93</v>
      </c>
      <c r="Y929" s="6" t="str">
        <f t="shared" si="73"/>
        <v>0.2</v>
      </c>
      <c r="Z929" t="str">
        <f t="shared" si="74"/>
        <v>bt</v>
      </c>
      <c r="AA929" t="s">
        <v>57</v>
      </c>
    </row>
    <row r="930" spans="1:27" x14ac:dyDescent="0.3">
      <c r="A930" s="3">
        <v>16</v>
      </c>
      <c r="B930" s="3" t="s">
        <v>11</v>
      </c>
      <c r="C930">
        <v>6</v>
      </c>
      <c r="D930" s="10">
        <f>VLOOKUP(C930,t_label_text!$B$2:$D$28,3,FALSE)</f>
        <v>564.70056497175096</v>
      </c>
      <c r="E930" s="3" t="str">
        <f>VLOOKUP(C930,t_label_text!$B$2:$C$28,2,FALSE)</f>
        <v>6: Education</v>
      </c>
      <c r="F930">
        <v>0.88600000000000001</v>
      </c>
      <c r="G930">
        <v>0.89</v>
      </c>
      <c r="H930">
        <v>0.88800000000000001</v>
      </c>
      <c r="I930">
        <v>912</v>
      </c>
      <c r="J930">
        <v>0.878</v>
      </c>
      <c r="K930">
        <v>0.90800000000000003</v>
      </c>
      <c r="L930">
        <v>0.89300000000000002</v>
      </c>
      <c r="M930" s="3">
        <f t="shared" si="72"/>
        <v>8.0000000000000071E-3</v>
      </c>
      <c r="N930" s="3">
        <f t="shared" si="72"/>
        <v>-1.8000000000000016E-2</v>
      </c>
      <c r="O930" s="3">
        <f t="shared" si="72"/>
        <v>-5.0000000000000044E-3</v>
      </c>
      <c r="P930" s="3">
        <v>0.77500000000000002</v>
      </c>
      <c r="Q930" s="3">
        <v>0.76900000000000002</v>
      </c>
      <c r="R930" s="3">
        <v>0.77100000000000002</v>
      </c>
      <c r="S930" s="3">
        <v>0.83699999999999997</v>
      </c>
      <c r="T930" s="3">
        <v>0.83799999999999997</v>
      </c>
      <c r="U930" s="3">
        <v>0.83699999999999997</v>
      </c>
      <c r="V930" s="3">
        <v>0.83799999999999997</v>
      </c>
      <c r="W930">
        <f t="shared" si="71"/>
        <v>0</v>
      </c>
      <c r="X930" s="6" t="s">
        <v>93</v>
      </c>
      <c r="Y930" s="6" t="str">
        <f t="shared" si="73"/>
        <v>0.2</v>
      </c>
      <c r="Z930" t="str">
        <f t="shared" si="74"/>
        <v>bt</v>
      </c>
      <c r="AA930" t="s">
        <v>57</v>
      </c>
    </row>
    <row r="931" spans="1:27" x14ac:dyDescent="0.3">
      <c r="A931" s="3">
        <v>16</v>
      </c>
      <c r="B931" s="3" t="s">
        <v>11</v>
      </c>
      <c r="C931">
        <v>7</v>
      </c>
      <c r="D931" s="10">
        <f>VLOOKUP(C931,t_label_text!$B$2:$D$28,3,FALSE)</f>
        <v>565.923076923076</v>
      </c>
      <c r="E931" s="3" t="str">
        <f>VLOOKUP(C931,t_label_text!$B$2:$C$28,2,FALSE)</f>
        <v>7: Environment</v>
      </c>
      <c r="F931">
        <v>0.78300000000000003</v>
      </c>
      <c r="G931">
        <v>0.746</v>
      </c>
      <c r="H931">
        <v>0.76400000000000001</v>
      </c>
      <c r="I931">
        <v>354</v>
      </c>
      <c r="J931">
        <v>0.75</v>
      </c>
      <c r="K931">
        <v>0.746</v>
      </c>
      <c r="L931">
        <v>0.748</v>
      </c>
      <c r="M931" s="3">
        <f t="shared" si="72"/>
        <v>3.3000000000000029E-2</v>
      </c>
      <c r="N931" s="3">
        <f t="shared" si="72"/>
        <v>0</v>
      </c>
      <c r="O931" s="3">
        <f t="shared" si="72"/>
        <v>1.6000000000000014E-2</v>
      </c>
      <c r="P931" s="3">
        <v>0.77500000000000002</v>
      </c>
      <c r="Q931" s="3">
        <v>0.76900000000000002</v>
      </c>
      <c r="R931" s="3">
        <v>0.77100000000000002</v>
      </c>
      <c r="S931" s="3">
        <v>0.83699999999999997</v>
      </c>
      <c r="T931" s="3">
        <v>0.83799999999999997</v>
      </c>
      <c r="U931" s="3">
        <v>0.83699999999999997</v>
      </c>
      <c r="V931" s="3">
        <v>0.83799999999999997</v>
      </c>
      <c r="W931">
        <f t="shared" si="71"/>
        <v>0</v>
      </c>
      <c r="X931" s="6" t="s">
        <v>93</v>
      </c>
      <c r="Y931" s="6" t="str">
        <f t="shared" si="73"/>
        <v>0.2</v>
      </c>
      <c r="Z931" t="str">
        <f t="shared" si="74"/>
        <v>bt</v>
      </c>
      <c r="AA931" t="s">
        <v>57</v>
      </c>
    </row>
    <row r="932" spans="1:27" x14ac:dyDescent="0.3">
      <c r="A932" s="3">
        <v>16</v>
      </c>
      <c r="B932" s="3" t="s">
        <v>11</v>
      </c>
      <c r="C932">
        <v>8</v>
      </c>
      <c r="D932" s="10">
        <f>VLOOKUP(C932,t_label_text!$B$2:$D$28,3,FALSE)</f>
        <v>543.63973063973003</v>
      </c>
      <c r="E932" s="3" t="str">
        <f>VLOOKUP(C932,t_label_text!$B$2:$C$28,2,FALSE)</f>
        <v>8: Energy</v>
      </c>
      <c r="F932">
        <v>0.83299999999999996</v>
      </c>
      <c r="G932">
        <v>0.88300000000000001</v>
      </c>
      <c r="H932">
        <v>0.85699999999999998</v>
      </c>
      <c r="I932">
        <v>299</v>
      </c>
      <c r="J932">
        <v>0.85199999999999998</v>
      </c>
      <c r="K932">
        <v>0.84599999999999997</v>
      </c>
      <c r="L932">
        <v>0.84899999999999998</v>
      </c>
      <c r="M932" s="3">
        <f t="shared" si="72"/>
        <v>-1.9000000000000017E-2</v>
      </c>
      <c r="N932" s="3">
        <f t="shared" si="72"/>
        <v>3.7000000000000033E-2</v>
      </c>
      <c r="O932" s="3">
        <f t="shared" si="72"/>
        <v>8.0000000000000071E-3</v>
      </c>
      <c r="P932" s="3">
        <v>0.77500000000000002</v>
      </c>
      <c r="Q932" s="3">
        <v>0.76900000000000002</v>
      </c>
      <c r="R932" s="3">
        <v>0.77100000000000002</v>
      </c>
      <c r="S932" s="3">
        <v>0.83699999999999997</v>
      </c>
      <c r="T932" s="3">
        <v>0.83799999999999997</v>
      </c>
      <c r="U932" s="3">
        <v>0.83699999999999997</v>
      </c>
      <c r="V932" s="3">
        <v>0.83799999999999997</v>
      </c>
      <c r="W932">
        <f t="shared" si="71"/>
        <v>0</v>
      </c>
      <c r="X932" s="6" t="s">
        <v>93</v>
      </c>
      <c r="Y932" s="6" t="str">
        <f t="shared" si="73"/>
        <v>0.2</v>
      </c>
      <c r="Z932" t="str">
        <f t="shared" si="74"/>
        <v>bt</v>
      </c>
      <c r="AA932" t="s">
        <v>57</v>
      </c>
    </row>
    <row r="933" spans="1:27" x14ac:dyDescent="0.3">
      <c r="A933" s="3">
        <v>16</v>
      </c>
      <c r="B933" s="3" t="s">
        <v>11</v>
      </c>
      <c r="C933">
        <v>10</v>
      </c>
      <c r="D933" s="10">
        <f>VLOOKUP(C933,t_label_text!$B$2:$D$28,3,FALSE)</f>
        <v>575.12643678160896</v>
      </c>
      <c r="E933" s="3" t="str">
        <f>VLOOKUP(C933,t_label_text!$B$2:$C$28,2,FALSE)</f>
        <v>10: Transportation</v>
      </c>
      <c r="F933">
        <v>0.76100000000000001</v>
      </c>
      <c r="G933">
        <v>0.80800000000000005</v>
      </c>
      <c r="H933">
        <v>0.78400000000000003</v>
      </c>
      <c r="I933">
        <v>594</v>
      </c>
      <c r="J933">
        <v>0.752</v>
      </c>
      <c r="K933">
        <v>0.80500000000000005</v>
      </c>
      <c r="L933">
        <v>0.77700000000000002</v>
      </c>
      <c r="M933" s="3">
        <f t="shared" si="72"/>
        <v>9.000000000000008E-3</v>
      </c>
      <c r="N933" s="3">
        <f t="shared" si="72"/>
        <v>3.0000000000000027E-3</v>
      </c>
      <c r="O933" s="3">
        <f t="shared" si="72"/>
        <v>7.0000000000000062E-3</v>
      </c>
      <c r="P933" s="3">
        <v>0.77500000000000002</v>
      </c>
      <c r="Q933" s="3">
        <v>0.76900000000000002</v>
      </c>
      <c r="R933" s="3">
        <v>0.77100000000000002</v>
      </c>
      <c r="S933" s="3">
        <v>0.83699999999999997</v>
      </c>
      <c r="T933" s="3">
        <v>0.83799999999999997</v>
      </c>
      <c r="U933" s="3">
        <v>0.83699999999999997</v>
      </c>
      <c r="V933" s="3">
        <v>0.83799999999999997</v>
      </c>
      <c r="W933">
        <f t="shared" si="71"/>
        <v>0</v>
      </c>
      <c r="X933" s="6" t="s">
        <v>93</v>
      </c>
      <c r="Y933" s="6" t="str">
        <f t="shared" si="73"/>
        <v>0.2</v>
      </c>
      <c r="Z933" t="str">
        <f t="shared" si="74"/>
        <v>bt</v>
      </c>
      <c r="AA933" t="s">
        <v>57</v>
      </c>
    </row>
    <row r="934" spans="1:27" x14ac:dyDescent="0.3">
      <c r="A934" s="3">
        <v>16</v>
      </c>
      <c r="B934" s="3" t="s">
        <v>11</v>
      </c>
      <c r="C934">
        <v>12</v>
      </c>
      <c r="D934" s="10">
        <f>VLOOKUP(C934,t_label_text!$B$2:$D$28,3,FALSE)</f>
        <v>558.20512820512795</v>
      </c>
      <c r="E934" s="3" t="str">
        <f>VLOOKUP(C934,t_label_text!$B$2:$C$28,2,FALSE)</f>
        <v>12: Law, Crime, and Family Issues</v>
      </c>
      <c r="F934">
        <v>0.81299999999999994</v>
      </c>
      <c r="G934">
        <v>0.82199999999999995</v>
      </c>
      <c r="H934">
        <v>0.81699999999999995</v>
      </c>
      <c r="I934">
        <v>2088</v>
      </c>
      <c r="J934">
        <v>0.80500000000000005</v>
      </c>
      <c r="K934">
        <v>0.82199999999999995</v>
      </c>
      <c r="L934">
        <v>0.81399999999999995</v>
      </c>
      <c r="M934" s="3">
        <f t="shared" si="72"/>
        <v>7.9999999999998961E-3</v>
      </c>
      <c r="N934" s="3">
        <f t="shared" si="72"/>
        <v>0</v>
      </c>
      <c r="O934" s="3">
        <f t="shared" si="72"/>
        <v>3.0000000000000027E-3</v>
      </c>
      <c r="P934" s="3">
        <v>0.77500000000000002</v>
      </c>
      <c r="Q934" s="3">
        <v>0.76900000000000002</v>
      </c>
      <c r="R934" s="3">
        <v>0.77100000000000002</v>
      </c>
      <c r="S934" s="3">
        <v>0.83699999999999997</v>
      </c>
      <c r="T934" s="3">
        <v>0.83799999999999997</v>
      </c>
      <c r="U934" s="3">
        <v>0.83699999999999997</v>
      </c>
      <c r="V934" s="3">
        <v>0.83799999999999997</v>
      </c>
      <c r="W934">
        <f t="shared" si="71"/>
        <v>0</v>
      </c>
      <c r="X934" s="6" t="s">
        <v>93</v>
      </c>
      <c r="Y934" s="6" t="str">
        <f t="shared" si="73"/>
        <v>0.2</v>
      </c>
      <c r="Z934" t="str">
        <f t="shared" si="74"/>
        <v>bt</v>
      </c>
      <c r="AA934" t="s">
        <v>57</v>
      </c>
    </row>
    <row r="935" spans="1:27" x14ac:dyDescent="0.3">
      <c r="A935" s="3">
        <v>16</v>
      </c>
      <c r="B935" s="3" t="s">
        <v>11</v>
      </c>
      <c r="C935">
        <v>13</v>
      </c>
      <c r="D935" s="10">
        <f>VLOOKUP(C935,t_label_text!$B$2:$D$28,3,FALSE)</f>
        <v>595.585365853658</v>
      </c>
      <c r="E935" s="3" t="str">
        <f>VLOOKUP(C935,t_label_text!$B$2:$C$28,2,FALSE)</f>
        <v>13: Social Welfare</v>
      </c>
      <c r="F935">
        <v>0.77500000000000002</v>
      </c>
      <c r="G935">
        <v>0.76900000000000002</v>
      </c>
      <c r="H935">
        <v>0.77200000000000002</v>
      </c>
      <c r="I935">
        <v>273</v>
      </c>
      <c r="J935">
        <v>0.753</v>
      </c>
      <c r="K935">
        <v>0.72499999999999998</v>
      </c>
      <c r="L935">
        <v>0.73899999999999999</v>
      </c>
      <c r="M935" s="3">
        <f t="shared" si="72"/>
        <v>2.200000000000002E-2</v>
      </c>
      <c r="N935" s="3">
        <f t="shared" si="72"/>
        <v>4.4000000000000039E-2</v>
      </c>
      <c r="O935" s="3">
        <f t="shared" si="72"/>
        <v>3.3000000000000029E-2</v>
      </c>
      <c r="P935" s="3">
        <v>0.77500000000000002</v>
      </c>
      <c r="Q935" s="3">
        <v>0.76900000000000002</v>
      </c>
      <c r="R935" s="3">
        <v>0.77100000000000002</v>
      </c>
      <c r="S935" s="3">
        <v>0.83699999999999997</v>
      </c>
      <c r="T935" s="3">
        <v>0.83799999999999997</v>
      </c>
      <c r="U935" s="3">
        <v>0.83699999999999997</v>
      </c>
      <c r="V935" s="3">
        <v>0.83799999999999997</v>
      </c>
      <c r="W935">
        <f t="shared" si="71"/>
        <v>0</v>
      </c>
      <c r="X935" s="6" t="s">
        <v>93</v>
      </c>
      <c r="Y935" s="6" t="str">
        <f t="shared" si="73"/>
        <v>0.2</v>
      </c>
      <c r="Z935" t="str">
        <f t="shared" si="74"/>
        <v>bt</v>
      </c>
      <c r="AA935" t="s">
        <v>57</v>
      </c>
    </row>
    <row r="936" spans="1:27" x14ac:dyDescent="0.3">
      <c r="A936" s="3">
        <v>16</v>
      </c>
      <c r="B936" s="3" t="s">
        <v>11</v>
      </c>
      <c r="C936">
        <v>14</v>
      </c>
      <c r="D936" s="10">
        <f>VLOOKUP(C936,t_label_text!$B$2:$D$28,3,FALSE)</f>
        <v>551.40672538030401</v>
      </c>
      <c r="E936" s="3" t="str">
        <f>VLOOKUP(C936,t_label_text!$B$2:$C$28,2,FALSE)</f>
        <v>14: Community Development and Housing Issues</v>
      </c>
      <c r="F936">
        <v>0.67600000000000005</v>
      </c>
      <c r="G936">
        <v>0.65600000000000003</v>
      </c>
      <c r="H936">
        <v>0.66600000000000004</v>
      </c>
      <c r="I936">
        <v>410</v>
      </c>
      <c r="J936">
        <v>0.66100000000000003</v>
      </c>
      <c r="K936">
        <v>0.622</v>
      </c>
      <c r="L936">
        <v>0.64100000000000001</v>
      </c>
      <c r="M936" s="3">
        <f t="shared" si="72"/>
        <v>1.5000000000000013E-2</v>
      </c>
      <c r="N936" s="3">
        <f t="shared" si="72"/>
        <v>3.400000000000003E-2</v>
      </c>
      <c r="O936" s="3">
        <f t="shared" si="72"/>
        <v>2.5000000000000022E-2</v>
      </c>
      <c r="P936" s="3">
        <v>0.77500000000000002</v>
      </c>
      <c r="Q936" s="3">
        <v>0.76900000000000002</v>
      </c>
      <c r="R936" s="3">
        <v>0.77100000000000002</v>
      </c>
      <c r="S936" s="3">
        <v>0.83699999999999997</v>
      </c>
      <c r="T936" s="3">
        <v>0.83799999999999997</v>
      </c>
      <c r="U936" s="3">
        <v>0.83699999999999997</v>
      </c>
      <c r="V936" s="3">
        <v>0.83799999999999997</v>
      </c>
      <c r="W936">
        <f t="shared" si="71"/>
        <v>0</v>
      </c>
      <c r="X936" s="6" t="s">
        <v>93</v>
      </c>
      <c r="Y936" s="6" t="str">
        <f t="shared" si="73"/>
        <v>0.2</v>
      </c>
      <c r="Z936" t="str">
        <f t="shared" si="74"/>
        <v>bt</v>
      </c>
      <c r="AA936" t="s">
        <v>57</v>
      </c>
    </row>
    <row r="937" spans="1:27" x14ac:dyDescent="0.3">
      <c r="A937" s="3">
        <v>16</v>
      </c>
      <c r="B937" s="3" t="s">
        <v>11</v>
      </c>
      <c r="C937">
        <v>15</v>
      </c>
      <c r="D937" s="10">
        <f>VLOOKUP(C937,t_label_text!$B$2:$D$28,3,FALSE)</f>
        <v>557.69926322839899</v>
      </c>
      <c r="E937" s="3" t="str">
        <f>VLOOKUP(C937,t_label_text!$B$2:$C$28,2,FALSE)</f>
        <v>15: Banking, Finance, and Domestic Commerce</v>
      </c>
      <c r="F937">
        <v>0.74099999999999999</v>
      </c>
      <c r="G937">
        <v>0.70599999999999996</v>
      </c>
      <c r="H937">
        <v>0.72299999999999998</v>
      </c>
      <c r="I937">
        <v>1249</v>
      </c>
      <c r="J937">
        <v>0.77500000000000002</v>
      </c>
      <c r="K937">
        <v>0.71</v>
      </c>
      <c r="L937">
        <v>0.74099999999999999</v>
      </c>
      <c r="M937" s="3">
        <f t="shared" si="72"/>
        <v>-3.400000000000003E-2</v>
      </c>
      <c r="N937" s="3">
        <f t="shared" si="72"/>
        <v>-4.0000000000000036E-3</v>
      </c>
      <c r="O937" s="3">
        <f t="shared" si="72"/>
        <v>-1.8000000000000016E-2</v>
      </c>
      <c r="P937" s="3">
        <v>0.77500000000000002</v>
      </c>
      <c r="Q937" s="3">
        <v>0.76900000000000002</v>
      </c>
      <c r="R937" s="3">
        <v>0.77100000000000002</v>
      </c>
      <c r="S937" s="3">
        <v>0.83699999999999997</v>
      </c>
      <c r="T937" s="3">
        <v>0.83799999999999997</v>
      </c>
      <c r="U937" s="3">
        <v>0.83699999999999997</v>
      </c>
      <c r="V937" s="3">
        <v>0.83799999999999997</v>
      </c>
      <c r="W937">
        <f t="shared" si="71"/>
        <v>0</v>
      </c>
      <c r="X937" s="6" t="s">
        <v>93</v>
      </c>
      <c r="Y937" s="6" t="str">
        <f t="shared" si="73"/>
        <v>0.2</v>
      </c>
      <c r="Z937" t="str">
        <f t="shared" si="74"/>
        <v>bt</v>
      </c>
      <c r="AA937" t="s">
        <v>57</v>
      </c>
    </row>
    <row r="938" spans="1:27" x14ac:dyDescent="0.3">
      <c r="A938" s="3">
        <v>16</v>
      </c>
      <c r="B938" s="3" t="s">
        <v>11</v>
      </c>
      <c r="C938">
        <v>16</v>
      </c>
      <c r="D938" s="10">
        <f>VLOOKUP(C938,t_label_text!$B$2:$D$28,3,FALSE)</f>
        <v>522.44089012517304</v>
      </c>
      <c r="E938" s="3" t="str">
        <f>VLOOKUP(C938,t_label_text!$B$2:$C$28,2,FALSE)</f>
        <v>16: Defense</v>
      </c>
      <c r="F938">
        <v>0.83</v>
      </c>
      <c r="G938">
        <v>0.86799999999999999</v>
      </c>
      <c r="H938">
        <v>0.84899999999999998</v>
      </c>
      <c r="I938">
        <v>4479</v>
      </c>
      <c r="J938">
        <v>0.83199999999999996</v>
      </c>
      <c r="K938">
        <v>0.88100000000000001</v>
      </c>
      <c r="L938">
        <v>0.85599999999999998</v>
      </c>
      <c r="M938" s="3">
        <f t="shared" si="72"/>
        <v>-2.0000000000000018E-3</v>
      </c>
      <c r="N938" s="3">
        <f t="shared" si="72"/>
        <v>-1.3000000000000012E-2</v>
      </c>
      <c r="O938" s="3">
        <f t="shared" si="72"/>
        <v>-7.0000000000000062E-3</v>
      </c>
      <c r="P938" s="3">
        <v>0.77500000000000002</v>
      </c>
      <c r="Q938" s="3">
        <v>0.76900000000000002</v>
      </c>
      <c r="R938" s="3">
        <v>0.77100000000000002</v>
      </c>
      <c r="S938" s="3">
        <v>0.83699999999999997</v>
      </c>
      <c r="T938" s="3">
        <v>0.83799999999999997</v>
      </c>
      <c r="U938" s="3">
        <v>0.83699999999999997</v>
      </c>
      <c r="V938" s="3">
        <v>0.83799999999999997</v>
      </c>
      <c r="W938">
        <f t="shared" si="71"/>
        <v>0</v>
      </c>
      <c r="X938" s="6" t="s">
        <v>93</v>
      </c>
      <c r="Y938" s="6" t="str">
        <f t="shared" si="73"/>
        <v>0.2</v>
      </c>
      <c r="Z938" t="str">
        <f t="shared" si="74"/>
        <v>bt</v>
      </c>
      <c r="AA938" t="s">
        <v>57</v>
      </c>
    </row>
    <row r="939" spans="1:27" x14ac:dyDescent="0.3">
      <c r="A939" s="3">
        <v>16</v>
      </c>
      <c r="B939" s="3" t="s">
        <v>11</v>
      </c>
      <c r="C939">
        <v>17</v>
      </c>
      <c r="D939" s="10">
        <f>VLOOKUP(C939,t_label_text!$B$2:$D$28,3,FALSE)</f>
        <v>560.02755905511799</v>
      </c>
      <c r="E939" s="3" t="str">
        <f>VLOOKUP(C939,t_label_text!$B$2:$C$28,2,FALSE)</f>
        <v>17: Space, Science, Technology and Communications</v>
      </c>
      <c r="F939">
        <v>0.75800000000000001</v>
      </c>
      <c r="G939">
        <v>0.754</v>
      </c>
      <c r="H939">
        <v>0.75600000000000001</v>
      </c>
      <c r="I939">
        <v>719</v>
      </c>
      <c r="J939">
        <v>0.78</v>
      </c>
      <c r="K939">
        <v>0.74</v>
      </c>
      <c r="L939">
        <v>0.75900000000000001</v>
      </c>
      <c r="M939" s="3">
        <f t="shared" si="72"/>
        <v>-2.200000000000002E-2</v>
      </c>
      <c r="N939" s="3">
        <f t="shared" si="72"/>
        <v>1.4000000000000012E-2</v>
      </c>
      <c r="O939" s="3">
        <f t="shared" si="72"/>
        <v>-3.0000000000000027E-3</v>
      </c>
      <c r="P939" s="3">
        <v>0.77500000000000002</v>
      </c>
      <c r="Q939" s="3">
        <v>0.76900000000000002</v>
      </c>
      <c r="R939" s="3">
        <v>0.77100000000000002</v>
      </c>
      <c r="S939" s="3">
        <v>0.83699999999999997</v>
      </c>
      <c r="T939" s="3">
        <v>0.83799999999999997</v>
      </c>
      <c r="U939" s="3">
        <v>0.83699999999999997</v>
      </c>
      <c r="V939" s="3">
        <v>0.83799999999999997</v>
      </c>
      <c r="W939">
        <f t="shared" si="71"/>
        <v>0</v>
      </c>
      <c r="X939" s="6" t="s">
        <v>93</v>
      </c>
      <c r="Y939" s="6" t="str">
        <f t="shared" si="73"/>
        <v>0.2</v>
      </c>
      <c r="Z939" t="str">
        <f t="shared" si="74"/>
        <v>bt</v>
      </c>
      <c r="AA939" t="s">
        <v>57</v>
      </c>
    </row>
    <row r="940" spans="1:27" x14ac:dyDescent="0.3">
      <c r="A940" s="3">
        <v>16</v>
      </c>
      <c r="B940" s="3" t="s">
        <v>11</v>
      </c>
      <c r="C940">
        <v>18</v>
      </c>
      <c r="D940" s="10">
        <f>VLOOKUP(C940,t_label_text!$B$2:$D$28,3,FALSE)</f>
        <v>545.21214982688002</v>
      </c>
      <c r="E940" s="3" t="str">
        <f>VLOOKUP(C940,t_label_text!$B$2:$C$28,2,FALSE)</f>
        <v>18: Foreign Trade</v>
      </c>
      <c r="F940">
        <v>0.70399999999999996</v>
      </c>
      <c r="G940">
        <v>0.70099999999999996</v>
      </c>
      <c r="H940">
        <v>0.70199999999999996</v>
      </c>
      <c r="I940">
        <v>254</v>
      </c>
      <c r="J940">
        <v>0.64700000000000002</v>
      </c>
      <c r="K940">
        <v>0.67700000000000005</v>
      </c>
      <c r="L940">
        <v>0.66200000000000003</v>
      </c>
      <c r="M940" s="3">
        <f t="shared" si="72"/>
        <v>5.699999999999994E-2</v>
      </c>
      <c r="N940" s="3">
        <f t="shared" si="72"/>
        <v>2.399999999999991E-2</v>
      </c>
      <c r="O940" s="3">
        <f t="shared" si="72"/>
        <v>3.9999999999999925E-2</v>
      </c>
      <c r="P940" s="3">
        <v>0.77500000000000002</v>
      </c>
      <c r="Q940" s="3">
        <v>0.76900000000000002</v>
      </c>
      <c r="R940" s="3">
        <v>0.77100000000000002</v>
      </c>
      <c r="S940" s="3">
        <v>0.83699999999999997</v>
      </c>
      <c r="T940" s="3">
        <v>0.83799999999999997</v>
      </c>
      <c r="U940" s="3">
        <v>0.83699999999999997</v>
      </c>
      <c r="V940" s="3">
        <v>0.83799999999999997</v>
      </c>
      <c r="W940">
        <f t="shared" si="71"/>
        <v>0</v>
      </c>
      <c r="X940" s="6" t="s">
        <v>93</v>
      </c>
      <c r="Y940" s="6" t="str">
        <f t="shared" si="73"/>
        <v>0.2</v>
      </c>
      <c r="Z940" t="str">
        <f t="shared" si="74"/>
        <v>bt</v>
      </c>
      <c r="AA940" t="s">
        <v>57</v>
      </c>
    </row>
    <row r="941" spans="1:27" x14ac:dyDescent="0.3">
      <c r="A941" s="3">
        <v>16</v>
      </c>
      <c r="B941" s="3" t="s">
        <v>11</v>
      </c>
      <c r="C941">
        <v>19</v>
      </c>
      <c r="D941" s="10">
        <f>VLOOKUP(C941,t_label_text!$B$2:$D$28,3,FALSE)</f>
        <v>545.29257200606298</v>
      </c>
      <c r="E941" s="3" t="str">
        <f>VLOOKUP(C941,t_label_text!$B$2:$C$28,2,FALSE)</f>
        <v>19: International Affairs and Foreign Aid</v>
      </c>
      <c r="F941">
        <v>0.89400000000000002</v>
      </c>
      <c r="G941">
        <v>0.88100000000000001</v>
      </c>
      <c r="H941">
        <v>0.88700000000000001</v>
      </c>
      <c r="I941">
        <v>6354</v>
      </c>
      <c r="J941">
        <v>0.90400000000000003</v>
      </c>
      <c r="K941">
        <v>0.875</v>
      </c>
      <c r="L941">
        <v>0.88900000000000001</v>
      </c>
      <c r="M941" s="3">
        <f t="shared" si="72"/>
        <v>-1.0000000000000009E-2</v>
      </c>
      <c r="N941" s="3">
        <f t="shared" si="72"/>
        <v>6.0000000000000053E-3</v>
      </c>
      <c r="O941" s="3">
        <f t="shared" si="72"/>
        <v>-2.0000000000000018E-3</v>
      </c>
      <c r="P941" s="3">
        <v>0.77500000000000002</v>
      </c>
      <c r="Q941" s="3">
        <v>0.76900000000000002</v>
      </c>
      <c r="R941" s="3">
        <v>0.77100000000000002</v>
      </c>
      <c r="S941" s="3">
        <v>0.83699999999999997</v>
      </c>
      <c r="T941" s="3">
        <v>0.83799999999999997</v>
      </c>
      <c r="U941" s="3">
        <v>0.83699999999999997</v>
      </c>
      <c r="V941" s="3">
        <v>0.83799999999999997</v>
      </c>
      <c r="W941">
        <f t="shared" si="71"/>
        <v>0</v>
      </c>
      <c r="X941" s="6" t="s">
        <v>93</v>
      </c>
      <c r="Y941" s="6" t="str">
        <f t="shared" si="73"/>
        <v>0.2</v>
      </c>
      <c r="Z941" t="str">
        <f t="shared" si="74"/>
        <v>bt</v>
      </c>
      <c r="AA941" t="s">
        <v>57</v>
      </c>
    </row>
    <row r="942" spans="1:27" x14ac:dyDescent="0.3">
      <c r="A942" s="3">
        <v>16</v>
      </c>
      <c r="B942" s="3" t="s">
        <v>11</v>
      </c>
      <c r="C942">
        <v>20</v>
      </c>
      <c r="D942" s="10">
        <f>VLOOKUP(C942,t_label_text!$B$2:$D$28,3,FALSE)</f>
        <v>509.30111524163499</v>
      </c>
      <c r="E942" s="3" t="str">
        <f>VLOOKUP(C942,t_label_text!$B$2:$C$28,2,FALSE)</f>
        <v>20: Government Operations</v>
      </c>
      <c r="F942">
        <v>0.91500000000000004</v>
      </c>
      <c r="G942">
        <v>0.90700000000000003</v>
      </c>
      <c r="H942">
        <v>0.91100000000000003</v>
      </c>
      <c r="I942">
        <v>3958</v>
      </c>
      <c r="J942">
        <v>0.91500000000000004</v>
      </c>
      <c r="K942">
        <v>0.90100000000000002</v>
      </c>
      <c r="L942">
        <v>0.90800000000000003</v>
      </c>
      <c r="M942" s="3">
        <f t="shared" si="72"/>
        <v>0</v>
      </c>
      <c r="N942" s="3">
        <f t="shared" si="72"/>
        <v>6.0000000000000053E-3</v>
      </c>
      <c r="O942" s="3">
        <f t="shared" si="72"/>
        <v>3.0000000000000027E-3</v>
      </c>
      <c r="P942" s="3">
        <v>0.77500000000000002</v>
      </c>
      <c r="Q942" s="3">
        <v>0.76900000000000002</v>
      </c>
      <c r="R942" s="3">
        <v>0.77100000000000002</v>
      </c>
      <c r="S942" s="3">
        <v>0.83699999999999997</v>
      </c>
      <c r="T942" s="3">
        <v>0.83799999999999997</v>
      </c>
      <c r="U942" s="3">
        <v>0.83699999999999997</v>
      </c>
      <c r="V942" s="3">
        <v>0.83799999999999997</v>
      </c>
      <c r="W942">
        <f t="shared" si="71"/>
        <v>0</v>
      </c>
      <c r="X942" s="6" t="s">
        <v>93</v>
      </c>
      <c r="Y942" s="6" t="str">
        <f t="shared" si="73"/>
        <v>0.2</v>
      </c>
      <c r="Z942" t="str">
        <f t="shared" si="74"/>
        <v>bt</v>
      </c>
      <c r="AA942" t="s">
        <v>57</v>
      </c>
    </row>
    <row r="943" spans="1:27" x14ac:dyDescent="0.3">
      <c r="A943" s="3">
        <v>16</v>
      </c>
      <c r="B943" s="3" t="s">
        <v>11</v>
      </c>
      <c r="C943">
        <v>21</v>
      </c>
      <c r="D943" s="10">
        <f>VLOOKUP(C943,t_label_text!$B$2:$D$28,3,FALSE)</f>
        <v>567.30909090908995</v>
      </c>
      <c r="E943" s="3" t="str">
        <f>VLOOKUP(C943,t_label_text!$B$2:$C$28,2,FALSE)</f>
        <v>21: Public Lands and Water Management</v>
      </c>
      <c r="F943">
        <v>0.59199999999999997</v>
      </c>
      <c r="G943">
        <v>0.55000000000000004</v>
      </c>
      <c r="H943">
        <v>0.56999999999999995</v>
      </c>
      <c r="I943">
        <v>269</v>
      </c>
      <c r="J943">
        <v>0.54200000000000004</v>
      </c>
      <c r="K943">
        <v>0.60199999999999998</v>
      </c>
      <c r="L943">
        <v>0.56999999999999995</v>
      </c>
      <c r="M943" s="3">
        <f t="shared" si="72"/>
        <v>4.9999999999999933E-2</v>
      </c>
      <c r="N943" s="3">
        <f t="shared" si="72"/>
        <v>-5.1999999999999935E-2</v>
      </c>
      <c r="O943" s="3">
        <f t="shared" si="72"/>
        <v>0</v>
      </c>
      <c r="P943" s="3">
        <v>0.77500000000000002</v>
      </c>
      <c r="Q943" s="3">
        <v>0.76900000000000002</v>
      </c>
      <c r="R943" s="3">
        <v>0.77100000000000002</v>
      </c>
      <c r="S943" s="3">
        <v>0.83699999999999997</v>
      </c>
      <c r="T943" s="3">
        <v>0.83799999999999997</v>
      </c>
      <c r="U943" s="3">
        <v>0.83699999999999997</v>
      </c>
      <c r="V943" s="3">
        <v>0.83799999999999997</v>
      </c>
      <c r="W943">
        <f t="shared" ref="W943:W1006" si="75">V943-$V$494</f>
        <v>0</v>
      </c>
      <c r="X943" s="6" t="s">
        <v>93</v>
      </c>
      <c r="Y943" s="6" t="str">
        <f t="shared" si="73"/>
        <v>0.2</v>
      </c>
      <c r="Z943" t="str">
        <f t="shared" si="74"/>
        <v>bt</v>
      </c>
      <c r="AA943" t="s">
        <v>57</v>
      </c>
    </row>
    <row r="944" spans="1:27" x14ac:dyDescent="0.3">
      <c r="A944" s="3">
        <v>16</v>
      </c>
      <c r="B944" s="3" t="s">
        <v>11</v>
      </c>
      <c r="C944">
        <v>24</v>
      </c>
      <c r="D944" s="10">
        <f>VLOOKUP(C944,t_label_text!$B$2:$D$28,3,FALSE)</f>
        <v>394.93019197207599</v>
      </c>
      <c r="E944" s="3" t="str">
        <f>VLOOKUP(C944,t_label_text!$B$2:$C$28,2,FALSE)</f>
        <v>24: State and Local Government Administration</v>
      </c>
      <c r="F944">
        <v>0.81799999999999995</v>
      </c>
      <c r="G944">
        <v>0.83799999999999997</v>
      </c>
      <c r="H944">
        <v>0.82799999999999996</v>
      </c>
      <c r="I944">
        <v>715</v>
      </c>
      <c r="J944">
        <v>0.83099999999999996</v>
      </c>
      <c r="K944">
        <v>0.83599999999999997</v>
      </c>
      <c r="L944">
        <v>0.83299999999999996</v>
      </c>
      <c r="M944" s="3">
        <f t="shared" si="72"/>
        <v>-1.3000000000000012E-2</v>
      </c>
      <c r="N944" s="3">
        <f t="shared" si="72"/>
        <v>2.0000000000000018E-3</v>
      </c>
      <c r="O944" s="3">
        <f t="shared" si="72"/>
        <v>-5.0000000000000044E-3</v>
      </c>
      <c r="P944" s="3">
        <v>0.77500000000000002</v>
      </c>
      <c r="Q944" s="3">
        <v>0.76900000000000002</v>
      </c>
      <c r="R944" s="3">
        <v>0.77100000000000002</v>
      </c>
      <c r="S944" s="3">
        <v>0.83699999999999997</v>
      </c>
      <c r="T944" s="3">
        <v>0.83799999999999997</v>
      </c>
      <c r="U944" s="3">
        <v>0.83699999999999997</v>
      </c>
      <c r="V944" s="3">
        <v>0.83799999999999997</v>
      </c>
      <c r="W944">
        <f t="shared" si="75"/>
        <v>0</v>
      </c>
      <c r="X944" s="6" t="s">
        <v>93</v>
      </c>
      <c r="Y944" s="6" t="str">
        <f t="shared" si="73"/>
        <v>0.2</v>
      </c>
      <c r="Z944" t="str">
        <f t="shared" si="74"/>
        <v>bt</v>
      </c>
      <c r="AA944" t="s">
        <v>57</v>
      </c>
    </row>
    <row r="945" spans="1:27" x14ac:dyDescent="0.3">
      <c r="A945" s="3">
        <v>16</v>
      </c>
      <c r="B945" s="3" t="s">
        <v>11</v>
      </c>
      <c r="C945">
        <v>26</v>
      </c>
      <c r="D945" s="10">
        <f>VLOOKUP(C945,t_label_text!$B$2:$D$28,3,FALSE)</f>
        <v>446.52713178294499</v>
      </c>
      <c r="E945" s="3" t="str">
        <f>VLOOKUP(C945,t_label_text!$B$2:$C$28,2,FALSE)</f>
        <v>26: Weather and Natural Disasters</v>
      </c>
      <c r="F945">
        <v>0.84099999999999997</v>
      </c>
      <c r="G945">
        <v>0.84299999999999997</v>
      </c>
      <c r="H945">
        <v>0.84199999999999997</v>
      </c>
      <c r="I945">
        <v>573</v>
      </c>
      <c r="J945">
        <v>0.84</v>
      </c>
      <c r="K945">
        <v>0.84299999999999997</v>
      </c>
      <c r="L945">
        <v>0.84099999999999997</v>
      </c>
      <c r="M945" s="3">
        <f t="shared" si="72"/>
        <v>1.0000000000000009E-3</v>
      </c>
      <c r="N945" s="3">
        <f t="shared" si="72"/>
        <v>0</v>
      </c>
      <c r="O945" s="3">
        <f t="shared" si="72"/>
        <v>1.0000000000000009E-3</v>
      </c>
      <c r="P945" s="3">
        <v>0.77500000000000002</v>
      </c>
      <c r="Q945" s="3">
        <v>0.76900000000000002</v>
      </c>
      <c r="R945" s="3">
        <v>0.77100000000000002</v>
      </c>
      <c r="S945" s="3">
        <v>0.83699999999999997</v>
      </c>
      <c r="T945" s="3">
        <v>0.83799999999999997</v>
      </c>
      <c r="U945" s="3">
        <v>0.83699999999999997</v>
      </c>
      <c r="V945" s="3">
        <v>0.83799999999999997</v>
      </c>
      <c r="W945">
        <f t="shared" si="75"/>
        <v>0</v>
      </c>
      <c r="X945" s="6" t="s">
        <v>93</v>
      </c>
      <c r="Y945" s="6" t="str">
        <f t="shared" si="73"/>
        <v>0.2</v>
      </c>
      <c r="Z945" t="str">
        <f t="shared" si="74"/>
        <v>bt</v>
      </c>
      <c r="AA945" t="s">
        <v>57</v>
      </c>
    </row>
    <row r="946" spans="1:27" x14ac:dyDescent="0.3">
      <c r="A946" s="3">
        <v>16</v>
      </c>
      <c r="B946" s="3" t="s">
        <v>11</v>
      </c>
      <c r="C946">
        <v>27</v>
      </c>
      <c r="D946" s="10">
        <f>VLOOKUP(C946,t_label_text!$B$2:$D$28,3,FALSE)</f>
        <v>438.84785435630602</v>
      </c>
      <c r="E946" s="3" t="str">
        <f>VLOOKUP(C946,t_label_text!$B$2:$C$28,2,FALSE)</f>
        <v>27: Fires</v>
      </c>
      <c r="F946">
        <v>0.68600000000000005</v>
      </c>
      <c r="G946">
        <v>0.72899999999999998</v>
      </c>
      <c r="H946">
        <v>0.70699999999999996</v>
      </c>
      <c r="I946">
        <v>129</v>
      </c>
      <c r="J946">
        <v>0.74399999999999999</v>
      </c>
      <c r="K946">
        <v>0.69799999999999995</v>
      </c>
      <c r="L946">
        <v>0.72</v>
      </c>
      <c r="M946" s="3">
        <f t="shared" si="72"/>
        <v>-5.799999999999994E-2</v>
      </c>
      <c r="N946" s="3">
        <f t="shared" si="72"/>
        <v>3.1000000000000028E-2</v>
      </c>
      <c r="O946" s="3">
        <f t="shared" si="72"/>
        <v>-1.3000000000000012E-2</v>
      </c>
      <c r="P946" s="3">
        <v>0.77500000000000002</v>
      </c>
      <c r="Q946" s="3">
        <v>0.76900000000000002</v>
      </c>
      <c r="R946" s="3">
        <v>0.77100000000000002</v>
      </c>
      <c r="S946" s="3">
        <v>0.83699999999999997</v>
      </c>
      <c r="T946" s="3">
        <v>0.83799999999999997</v>
      </c>
      <c r="U946" s="3">
        <v>0.83699999999999997</v>
      </c>
      <c r="V946" s="3">
        <v>0.83799999999999997</v>
      </c>
      <c r="W946">
        <f t="shared" si="75"/>
        <v>0</v>
      </c>
      <c r="X946" s="6" t="s">
        <v>93</v>
      </c>
      <c r="Y946" s="6" t="str">
        <f t="shared" si="73"/>
        <v>0.2</v>
      </c>
      <c r="Z946" t="str">
        <f t="shared" si="74"/>
        <v>bt</v>
      </c>
      <c r="AA946" t="s">
        <v>57</v>
      </c>
    </row>
    <row r="947" spans="1:27" x14ac:dyDescent="0.3">
      <c r="A947" s="3">
        <v>16</v>
      </c>
      <c r="B947" s="3" t="s">
        <v>11</v>
      </c>
      <c r="C947">
        <v>28</v>
      </c>
      <c r="D947" s="10">
        <f>VLOOKUP(C947,t_label_text!$B$2:$D$28,3,FALSE)</f>
        <v>344.85467399842798</v>
      </c>
      <c r="E947" s="3" t="str">
        <f>VLOOKUP(C947,t_label_text!$B$2:$C$28,2,FALSE)</f>
        <v>28: Arts and Entertainment</v>
      </c>
      <c r="F947">
        <v>0.69899999999999995</v>
      </c>
      <c r="G947">
        <v>0.73699999999999999</v>
      </c>
      <c r="H947">
        <v>0.71799999999999997</v>
      </c>
      <c r="I947">
        <v>769</v>
      </c>
      <c r="J947">
        <v>0.72499999999999998</v>
      </c>
      <c r="K947">
        <v>0.72399999999999998</v>
      </c>
      <c r="L947">
        <v>0.72499999999999998</v>
      </c>
      <c r="M947" s="3">
        <f t="shared" si="72"/>
        <v>-2.6000000000000023E-2</v>
      </c>
      <c r="N947" s="3">
        <f t="shared" si="72"/>
        <v>1.3000000000000012E-2</v>
      </c>
      <c r="O947" s="3">
        <f t="shared" si="72"/>
        <v>-7.0000000000000062E-3</v>
      </c>
      <c r="P947" s="3">
        <v>0.77500000000000002</v>
      </c>
      <c r="Q947" s="3">
        <v>0.76900000000000002</v>
      </c>
      <c r="R947" s="3">
        <v>0.77100000000000002</v>
      </c>
      <c r="S947" s="3">
        <v>0.83699999999999997</v>
      </c>
      <c r="T947" s="3">
        <v>0.83799999999999997</v>
      </c>
      <c r="U947" s="3">
        <v>0.83699999999999997</v>
      </c>
      <c r="V947" s="3">
        <v>0.83799999999999997</v>
      </c>
      <c r="W947">
        <f t="shared" si="75"/>
        <v>0</v>
      </c>
      <c r="X947" s="6" t="s">
        <v>93</v>
      </c>
      <c r="Y947" s="6" t="str">
        <f t="shared" si="73"/>
        <v>0.2</v>
      </c>
      <c r="Z947" t="str">
        <f t="shared" si="74"/>
        <v>bt</v>
      </c>
      <c r="AA947" t="s">
        <v>57</v>
      </c>
    </row>
    <row r="948" spans="1:27" x14ac:dyDescent="0.3">
      <c r="A948" s="3">
        <v>16</v>
      </c>
      <c r="B948" s="3" t="s">
        <v>11</v>
      </c>
      <c r="C948">
        <v>29</v>
      </c>
      <c r="D948" s="10">
        <f>VLOOKUP(C948,t_label_text!$B$2:$D$28,3,FALSE)</f>
        <v>493.52985074626798</v>
      </c>
      <c r="E948" s="3" t="str">
        <f>VLOOKUP(C948,t_label_text!$B$2:$C$28,2,FALSE)</f>
        <v>29: Sports and Recreation</v>
      </c>
      <c r="F948">
        <v>0.92900000000000005</v>
      </c>
      <c r="G948">
        <v>0.93300000000000005</v>
      </c>
      <c r="H948">
        <v>0.93100000000000005</v>
      </c>
      <c r="I948">
        <v>1273</v>
      </c>
      <c r="J948">
        <v>0.92</v>
      </c>
      <c r="K948">
        <v>0.93500000000000005</v>
      </c>
      <c r="L948">
        <v>0.92800000000000005</v>
      </c>
      <c r="M948" s="3">
        <f t="shared" si="72"/>
        <v>9.000000000000008E-3</v>
      </c>
      <c r="N948" s="3">
        <f t="shared" si="72"/>
        <v>-2.0000000000000018E-3</v>
      </c>
      <c r="O948" s="3">
        <f t="shared" si="72"/>
        <v>3.0000000000000027E-3</v>
      </c>
      <c r="P948" s="3">
        <v>0.77500000000000002</v>
      </c>
      <c r="Q948" s="3">
        <v>0.76900000000000002</v>
      </c>
      <c r="R948" s="3">
        <v>0.77100000000000002</v>
      </c>
      <c r="S948" s="3">
        <v>0.83699999999999997</v>
      </c>
      <c r="T948" s="3">
        <v>0.83799999999999997</v>
      </c>
      <c r="U948" s="3">
        <v>0.83699999999999997</v>
      </c>
      <c r="V948" s="3">
        <v>0.83799999999999997</v>
      </c>
      <c r="W948">
        <f t="shared" si="75"/>
        <v>0</v>
      </c>
      <c r="X948" s="6" t="s">
        <v>93</v>
      </c>
      <c r="Y948" s="6" t="str">
        <f t="shared" si="73"/>
        <v>0.2</v>
      </c>
      <c r="Z948" t="str">
        <f t="shared" si="74"/>
        <v>bt</v>
      </c>
      <c r="AA948" t="s">
        <v>57</v>
      </c>
    </row>
    <row r="949" spans="1:27" x14ac:dyDescent="0.3">
      <c r="A949" s="3">
        <v>16</v>
      </c>
      <c r="B949" s="3" t="s">
        <v>11</v>
      </c>
      <c r="C949">
        <v>30</v>
      </c>
      <c r="D949" s="10">
        <f>VLOOKUP(C949,t_label_text!$B$2:$D$28,3,FALSE)</f>
        <v>503.80547112462</v>
      </c>
      <c r="E949" s="3" t="str">
        <f>VLOOKUP(C949,t_label_text!$B$2:$C$28,2,FALSE)</f>
        <v>30: Death Notices</v>
      </c>
      <c r="F949">
        <v>0.86799999999999999</v>
      </c>
      <c r="G949">
        <v>0.81</v>
      </c>
      <c r="H949">
        <v>0.83799999999999997</v>
      </c>
      <c r="I949">
        <v>268</v>
      </c>
      <c r="J949">
        <v>0.84099999999999997</v>
      </c>
      <c r="K949">
        <v>0.85099999999999998</v>
      </c>
      <c r="L949">
        <v>0.84599999999999997</v>
      </c>
      <c r="M949" s="3">
        <f t="shared" si="72"/>
        <v>2.7000000000000024E-2</v>
      </c>
      <c r="N949" s="3">
        <f t="shared" si="72"/>
        <v>-4.0999999999999925E-2</v>
      </c>
      <c r="O949" s="3">
        <f t="shared" si="72"/>
        <v>-8.0000000000000071E-3</v>
      </c>
      <c r="P949" s="3">
        <v>0.77500000000000002</v>
      </c>
      <c r="Q949" s="3">
        <v>0.76900000000000002</v>
      </c>
      <c r="R949" s="3">
        <v>0.77100000000000002</v>
      </c>
      <c r="S949" s="3">
        <v>0.83699999999999997</v>
      </c>
      <c r="T949" s="3">
        <v>0.83799999999999997</v>
      </c>
      <c r="U949" s="3">
        <v>0.83699999999999997</v>
      </c>
      <c r="V949" s="3">
        <v>0.83799999999999997</v>
      </c>
      <c r="W949">
        <f t="shared" si="75"/>
        <v>0</v>
      </c>
      <c r="X949" s="6" t="s">
        <v>93</v>
      </c>
      <c r="Y949" s="6" t="str">
        <f t="shared" si="73"/>
        <v>0.2</v>
      </c>
      <c r="Z949" t="str">
        <f t="shared" si="74"/>
        <v>bt</v>
      </c>
      <c r="AA949" t="s">
        <v>57</v>
      </c>
    </row>
    <row r="950" spans="1:27" x14ac:dyDescent="0.3">
      <c r="A950" s="3">
        <v>16</v>
      </c>
      <c r="B950" s="3" t="s">
        <v>11</v>
      </c>
      <c r="C950">
        <v>31</v>
      </c>
      <c r="D950" s="10">
        <f>VLOOKUP(C950,t_label_text!$B$2:$D$28,3,FALSE)</f>
        <v>399.79069767441803</v>
      </c>
      <c r="E950" s="3" t="str">
        <f>VLOOKUP(C950,t_label_text!$B$2:$C$28,2,FALSE)</f>
        <v>31: Churches and Religion</v>
      </c>
      <c r="F950">
        <v>0.752</v>
      </c>
      <c r="G950">
        <v>0.72599999999999998</v>
      </c>
      <c r="H950">
        <v>0.73899999999999999</v>
      </c>
      <c r="I950">
        <v>329</v>
      </c>
      <c r="J950">
        <v>0.73899999999999999</v>
      </c>
      <c r="K950">
        <v>0.73299999999999998</v>
      </c>
      <c r="L950">
        <v>0.73599999999999999</v>
      </c>
      <c r="M950" s="3">
        <f t="shared" si="72"/>
        <v>1.3000000000000012E-2</v>
      </c>
      <c r="N950" s="3">
        <f t="shared" si="72"/>
        <v>-7.0000000000000062E-3</v>
      </c>
      <c r="O950" s="3">
        <f t="shared" si="72"/>
        <v>3.0000000000000027E-3</v>
      </c>
      <c r="P950" s="3">
        <v>0.77500000000000002</v>
      </c>
      <c r="Q950" s="3">
        <v>0.76900000000000002</v>
      </c>
      <c r="R950" s="3">
        <v>0.77100000000000002</v>
      </c>
      <c r="S950" s="3">
        <v>0.83699999999999997</v>
      </c>
      <c r="T950" s="3">
        <v>0.83799999999999997</v>
      </c>
      <c r="U950" s="3">
        <v>0.83699999999999997</v>
      </c>
      <c r="V950" s="3">
        <v>0.83799999999999997</v>
      </c>
      <c r="W950">
        <f t="shared" si="75"/>
        <v>0</v>
      </c>
      <c r="X950" s="6" t="s">
        <v>93</v>
      </c>
      <c r="Y950" s="6" t="str">
        <f t="shared" si="73"/>
        <v>0.2</v>
      </c>
      <c r="Z950" t="str">
        <f t="shared" si="74"/>
        <v>bt</v>
      </c>
      <c r="AA950" t="s">
        <v>57</v>
      </c>
    </row>
    <row r="951" spans="1:27" x14ac:dyDescent="0.3">
      <c r="A951" s="3">
        <v>17</v>
      </c>
      <c r="B951" s="3" t="s">
        <v>11</v>
      </c>
      <c r="C951" s="3">
        <v>0</v>
      </c>
      <c r="D951" s="10">
        <f>VLOOKUP(C951,t_label_text!$B$2:$D$28,3,FALSE)</f>
        <v>538.511410788381</v>
      </c>
      <c r="E951" s="3" t="str">
        <f>VLOOKUP(C951,t_label_text!$B$2:$C$28,2,FALSE)</f>
        <v>0: Other, Miscellaneous, and Human Interest</v>
      </c>
      <c r="F951" s="3">
        <v>0.36</v>
      </c>
      <c r="G951" s="3">
        <v>0.20899999999999999</v>
      </c>
      <c r="H951" s="3">
        <v>0.26500000000000001</v>
      </c>
      <c r="I951" s="3">
        <v>172</v>
      </c>
      <c r="J951" s="3">
        <v>0.32700000000000001</v>
      </c>
      <c r="K951" s="3">
        <v>0.27900000000000003</v>
      </c>
      <c r="L951" s="3">
        <v>0.30099999999999999</v>
      </c>
      <c r="M951" s="3">
        <f t="shared" si="72"/>
        <v>3.2999999999999974E-2</v>
      </c>
      <c r="N951" s="3">
        <f t="shared" si="72"/>
        <v>-7.0000000000000034E-2</v>
      </c>
      <c r="O951" s="3">
        <f t="shared" si="72"/>
        <v>-3.5999999999999976E-2</v>
      </c>
      <c r="P951" s="3">
        <v>0.77300000000000002</v>
      </c>
      <c r="Q951" s="3">
        <v>0.76500000000000001</v>
      </c>
      <c r="R951" s="3">
        <v>0.76800000000000002</v>
      </c>
      <c r="S951" s="3">
        <v>0.83599999999999997</v>
      </c>
      <c r="T951" s="3">
        <v>0.83699999999999997</v>
      </c>
      <c r="U951" s="3">
        <v>0.83599999999999997</v>
      </c>
      <c r="V951" s="3">
        <v>0.83699999999999997</v>
      </c>
      <c r="W951">
        <f t="shared" si="75"/>
        <v>-1.0000000000000009E-3</v>
      </c>
      <c r="X951" s="3" t="s">
        <v>94</v>
      </c>
      <c r="Y951" s="6" t="str">
        <f t="shared" si="73"/>
        <v>0.25</v>
      </c>
      <c r="Z951" t="str">
        <f t="shared" si="74"/>
        <v>bt</v>
      </c>
      <c r="AA951" t="s">
        <v>57</v>
      </c>
    </row>
    <row r="952" spans="1:27" x14ac:dyDescent="0.3">
      <c r="A952" s="3">
        <v>17</v>
      </c>
      <c r="B952" s="3" t="s">
        <v>11</v>
      </c>
      <c r="C952">
        <v>1</v>
      </c>
      <c r="D952" s="10">
        <f>VLOOKUP(C952,t_label_text!$B$2:$D$28,3,FALSE)</f>
        <v>567.49343544857697</v>
      </c>
      <c r="E952" s="3" t="str">
        <f>VLOOKUP(C952,t_label_text!$B$2:$C$28,2,FALSE)</f>
        <v>1: Macroeconomics</v>
      </c>
      <c r="F952">
        <v>0.82599999999999996</v>
      </c>
      <c r="G952">
        <v>0.85399999999999998</v>
      </c>
      <c r="H952">
        <v>0.84</v>
      </c>
      <c r="I952">
        <v>964</v>
      </c>
      <c r="J952">
        <v>0.84299999999999997</v>
      </c>
      <c r="K952">
        <v>0.84299999999999997</v>
      </c>
      <c r="L952">
        <v>0.84299999999999997</v>
      </c>
      <c r="M952" s="3">
        <f t="shared" si="72"/>
        <v>-1.7000000000000015E-2</v>
      </c>
      <c r="N952" s="3">
        <f t="shared" si="72"/>
        <v>1.100000000000001E-2</v>
      </c>
      <c r="O952" s="3">
        <f t="shared" si="72"/>
        <v>-3.0000000000000027E-3</v>
      </c>
      <c r="P952" s="3">
        <v>0.77300000000000002</v>
      </c>
      <c r="Q952" s="3">
        <v>0.76500000000000001</v>
      </c>
      <c r="R952" s="3">
        <v>0.76800000000000002</v>
      </c>
      <c r="S952" s="3">
        <v>0.83599999999999997</v>
      </c>
      <c r="T952" s="3">
        <v>0.83699999999999997</v>
      </c>
      <c r="U952" s="3">
        <v>0.83599999999999997</v>
      </c>
      <c r="V952" s="3">
        <v>0.83699999999999997</v>
      </c>
      <c r="W952">
        <f t="shared" si="75"/>
        <v>-1.0000000000000009E-3</v>
      </c>
      <c r="X952" s="6" t="s">
        <v>94</v>
      </c>
      <c r="Y952" s="6" t="str">
        <f t="shared" si="73"/>
        <v>0.25</v>
      </c>
      <c r="Z952" t="str">
        <f t="shared" si="74"/>
        <v>bt</v>
      </c>
      <c r="AA952" t="s">
        <v>57</v>
      </c>
    </row>
    <row r="953" spans="1:27" x14ac:dyDescent="0.3">
      <c r="A953" s="3">
        <v>17</v>
      </c>
      <c r="B953" s="3" t="s">
        <v>11</v>
      </c>
      <c r="C953">
        <v>2</v>
      </c>
      <c r="D953" s="10">
        <f>VLOOKUP(C953,t_label_text!$B$2:$D$28,3,FALSE)</f>
        <v>576.32740411339603</v>
      </c>
      <c r="E953" s="3" t="str">
        <f>VLOOKUP(C953,t_label_text!$B$2:$C$28,2,FALSE)</f>
        <v>2: Civil Rights, Minority Issues, and Civil Liberties</v>
      </c>
      <c r="F953">
        <v>0.747</v>
      </c>
      <c r="G953">
        <v>0.67700000000000005</v>
      </c>
      <c r="H953">
        <v>0.71</v>
      </c>
      <c r="I953">
        <v>914</v>
      </c>
      <c r="J953">
        <v>0.73899999999999999</v>
      </c>
      <c r="K953">
        <v>0.72199999999999998</v>
      </c>
      <c r="L953">
        <v>0.73</v>
      </c>
      <c r="M953" s="3">
        <f t="shared" si="72"/>
        <v>8.0000000000000071E-3</v>
      </c>
      <c r="N953" s="3">
        <f t="shared" si="72"/>
        <v>-4.4999999999999929E-2</v>
      </c>
      <c r="O953" s="3">
        <f t="shared" si="72"/>
        <v>-2.0000000000000018E-2</v>
      </c>
      <c r="P953" s="3">
        <v>0.77300000000000002</v>
      </c>
      <c r="Q953" s="3">
        <v>0.76500000000000001</v>
      </c>
      <c r="R953" s="3">
        <v>0.76800000000000002</v>
      </c>
      <c r="S953" s="3">
        <v>0.83599999999999997</v>
      </c>
      <c r="T953" s="3">
        <v>0.83699999999999997</v>
      </c>
      <c r="U953" s="3">
        <v>0.83599999999999997</v>
      </c>
      <c r="V953" s="3">
        <v>0.83699999999999997</v>
      </c>
      <c r="W953">
        <f t="shared" si="75"/>
        <v>-1.0000000000000009E-3</v>
      </c>
      <c r="X953" s="6" t="s">
        <v>94</v>
      </c>
      <c r="Y953" s="6" t="str">
        <f t="shared" si="73"/>
        <v>0.25</v>
      </c>
      <c r="Z953" t="str">
        <f t="shared" si="74"/>
        <v>bt</v>
      </c>
      <c r="AA953" t="s">
        <v>57</v>
      </c>
    </row>
    <row r="954" spans="1:27" x14ac:dyDescent="0.3">
      <c r="A954" s="3">
        <v>17</v>
      </c>
      <c r="B954" s="3" t="s">
        <v>11</v>
      </c>
      <c r="C954">
        <v>3</v>
      </c>
      <c r="D954" s="10">
        <f>VLOOKUP(C954,t_label_text!$B$2:$D$28,3,FALSE)</f>
        <v>578.27380952380895</v>
      </c>
      <c r="E954" s="3" t="str">
        <f>VLOOKUP(C954,t_label_text!$B$2:$C$28,2,FALSE)</f>
        <v>3: Health</v>
      </c>
      <c r="F954">
        <v>0.879</v>
      </c>
      <c r="G954">
        <v>0.89700000000000002</v>
      </c>
      <c r="H954">
        <v>0.88800000000000001</v>
      </c>
      <c r="I954">
        <v>1799</v>
      </c>
      <c r="J954">
        <v>0.88600000000000001</v>
      </c>
      <c r="K954">
        <v>0.873</v>
      </c>
      <c r="L954">
        <v>0.879</v>
      </c>
      <c r="M954" s="3">
        <f t="shared" si="72"/>
        <v>-7.0000000000000062E-3</v>
      </c>
      <c r="N954" s="3">
        <f t="shared" si="72"/>
        <v>2.4000000000000021E-2</v>
      </c>
      <c r="O954" s="3">
        <f t="shared" si="72"/>
        <v>9.000000000000008E-3</v>
      </c>
      <c r="P954" s="3">
        <v>0.77300000000000002</v>
      </c>
      <c r="Q954" s="3">
        <v>0.76500000000000001</v>
      </c>
      <c r="R954" s="3">
        <v>0.76800000000000002</v>
      </c>
      <c r="S954" s="3">
        <v>0.83599999999999997</v>
      </c>
      <c r="T954" s="3">
        <v>0.83699999999999997</v>
      </c>
      <c r="U954" s="3">
        <v>0.83599999999999997</v>
      </c>
      <c r="V954" s="3">
        <v>0.83699999999999997</v>
      </c>
      <c r="W954">
        <f t="shared" si="75"/>
        <v>-1.0000000000000009E-3</v>
      </c>
      <c r="X954" s="6" t="s">
        <v>94</v>
      </c>
      <c r="Y954" s="6" t="str">
        <f t="shared" si="73"/>
        <v>0.25</v>
      </c>
      <c r="Z954" t="str">
        <f t="shared" si="74"/>
        <v>bt</v>
      </c>
      <c r="AA954" t="s">
        <v>57</v>
      </c>
    </row>
    <row r="955" spans="1:27" x14ac:dyDescent="0.3">
      <c r="A955" s="3">
        <v>17</v>
      </c>
      <c r="B955" s="3" t="s">
        <v>11</v>
      </c>
      <c r="C955">
        <v>4</v>
      </c>
      <c r="D955" s="10">
        <f>VLOOKUP(C955,t_label_text!$B$2:$D$28,3,FALSE)</f>
        <v>570.42590120160196</v>
      </c>
      <c r="E955" s="3" t="str">
        <f>VLOOKUP(C955,t_label_text!$B$2:$C$28,2,FALSE)</f>
        <v>4: Agriculture</v>
      </c>
      <c r="F955">
        <v>0.79400000000000004</v>
      </c>
      <c r="G955">
        <v>0.78</v>
      </c>
      <c r="H955">
        <v>0.78700000000000003</v>
      </c>
      <c r="I955">
        <v>168</v>
      </c>
      <c r="J955">
        <v>0.80600000000000005</v>
      </c>
      <c r="K955">
        <v>0.81499999999999995</v>
      </c>
      <c r="L955">
        <v>0.81100000000000005</v>
      </c>
      <c r="M955" s="3">
        <f t="shared" si="72"/>
        <v>-1.2000000000000011E-2</v>
      </c>
      <c r="N955" s="3">
        <f t="shared" si="72"/>
        <v>-3.499999999999992E-2</v>
      </c>
      <c r="O955" s="3">
        <f t="shared" si="72"/>
        <v>-2.4000000000000021E-2</v>
      </c>
      <c r="P955" s="3">
        <v>0.77300000000000002</v>
      </c>
      <c r="Q955" s="3">
        <v>0.76500000000000001</v>
      </c>
      <c r="R955" s="3">
        <v>0.76800000000000002</v>
      </c>
      <c r="S955" s="3">
        <v>0.83599999999999997</v>
      </c>
      <c r="T955" s="3">
        <v>0.83699999999999997</v>
      </c>
      <c r="U955" s="3">
        <v>0.83599999999999997</v>
      </c>
      <c r="V955" s="3">
        <v>0.83699999999999997</v>
      </c>
      <c r="W955">
        <f t="shared" si="75"/>
        <v>-1.0000000000000009E-3</v>
      </c>
      <c r="X955" s="6" t="s">
        <v>94</v>
      </c>
      <c r="Y955" s="6" t="str">
        <f t="shared" si="73"/>
        <v>0.25</v>
      </c>
      <c r="Z955" t="str">
        <f t="shared" si="74"/>
        <v>bt</v>
      </c>
      <c r="AA955" t="s">
        <v>57</v>
      </c>
    </row>
    <row r="956" spans="1:27" x14ac:dyDescent="0.3">
      <c r="A956" s="3">
        <v>17</v>
      </c>
      <c r="B956" s="3" t="s">
        <v>11</v>
      </c>
      <c r="C956">
        <v>5</v>
      </c>
      <c r="D956" s="10">
        <f>VLOOKUP(C956,t_label_text!$B$2:$D$28,3,FALSE)</f>
        <v>574.38925438596402</v>
      </c>
      <c r="E956" s="3" t="str">
        <f>VLOOKUP(C956,t_label_text!$B$2:$C$28,2,FALSE)</f>
        <v>5: Labor and Employment</v>
      </c>
      <c r="F956">
        <v>0.76900000000000002</v>
      </c>
      <c r="G956">
        <v>0.754</v>
      </c>
      <c r="H956">
        <v>0.76100000000000001</v>
      </c>
      <c r="I956">
        <v>749</v>
      </c>
      <c r="J956">
        <v>0.71699999999999997</v>
      </c>
      <c r="K956">
        <v>0.78900000000000003</v>
      </c>
      <c r="L956">
        <v>0.751</v>
      </c>
      <c r="M956" s="3">
        <f t="shared" si="72"/>
        <v>5.2000000000000046E-2</v>
      </c>
      <c r="N956" s="3">
        <f t="shared" si="72"/>
        <v>-3.5000000000000031E-2</v>
      </c>
      <c r="O956" s="3">
        <f t="shared" si="72"/>
        <v>1.0000000000000009E-2</v>
      </c>
      <c r="P956" s="3">
        <v>0.77300000000000002</v>
      </c>
      <c r="Q956" s="3">
        <v>0.76500000000000001</v>
      </c>
      <c r="R956" s="3">
        <v>0.76800000000000002</v>
      </c>
      <c r="S956" s="3">
        <v>0.83599999999999997</v>
      </c>
      <c r="T956" s="3">
        <v>0.83699999999999997</v>
      </c>
      <c r="U956" s="3">
        <v>0.83599999999999997</v>
      </c>
      <c r="V956" s="3">
        <v>0.83699999999999997</v>
      </c>
      <c r="W956">
        <f t="shared" si="75"/>
        <v>-1.0000000000000009E-3</v>
      </c>
      <c r="X956" s="6" t="s">
        <v>94</v>
      </c>
      <c r="Y956" s="6" t="str">
        <f t="shared" si="73"/>
        <v>0.25</v>
      </c>
      <c r="Z956" t="str">
        <f t="shared" si="74"/>
        <v>bt</v>
      </c>
      <c r="AA956" t="s">
        <v>57</v>
      </c>
    </row>
    <row r="957" spans="1:27" x14ac:dyDescent="0.3">
      <c r="A957" s="3">
        <v>17</v>
      </c>
      <c r="B957" s="3" t="s">
        <v>11</v>
      </c>
      <c r="C957">
        <v>6</v>
      </c>
      <c r="D957" s="10">
        <f>VLOOKUP(C957,t_label_text!$B$2:$D$28,3,FALSE)</f>
        <v>564.70056497175096</v>
      </c>
      <c r="E957" s="3" t="str">
        <f>VLOOKUP(C957,t_label_text!$B$2:$C$28,2,FALSE)</f>
        <v>6: Education</v>
      </c>
      <c r="F957">
        <v>0.86499999999999999</v>
      </c>
      <c r="G957">
        <v>0.9</v>
      </c>
      <c r="H957">
        <v>0.88200000000000001</v>
      </c>
      <c r="I957">
        <v>912</v>
      </c>
      <c r="J957">
        <v>0.878</v>
      </c>
      <c r="K957">
        <v>0.90800000000000003</v>
      </c>
      <c r="L957">
        <v>0.89300000000000002</v>
      </c>
      <c r="M957" s="3">
        <f t="shared" si="72"/>
        <v>-1.3000000000000012E-2</v>
      </c>
      <c r="N957" s="3">
        <f t="shared" si="72"/>
        <v>-8.0000000000000071E-3</v>
      </c>
      <c r="O957" s="3">
        <f t="shared" si="72"/>
        <v>-1.100000000000001E-2</v>
      </c>
      <c r="P957" s="3">
        <v>0.77300000000000002</v>
      </c>
      <c r="Q957" s="3">
        <v>0.76500000000000001</v>
      </c>
      <c r="R957" s="3">
        <v>0.76800000000000002</v>
      </c>
      <c r="S957" s="3">
        <v>0.83599999999999997</v>
      </c>
      <c r="T957" s="3">
        <v>0.83699999999999997</v>
      </c>
      <c r="U957" s="3">
        <v>0.83599999999999997</v>
      </c>
      <c r="V957" s="3">
        <v>0.83699999999999997</v>
      </c>
      <c r="W957">
        <f t="shared" si="75"/>
        <v>-1.0000000000000009E-3</v>
      </c>
      <c r="X957" s="6" t="s">
        <v>94</v>
      </c>
      <c r="Y957" s="6" t="str">
        <f t="shared" si="73"/>
        <v>0.25</v>
      </c>
      <c r="Z957" t="str">
        <f t="shared" si="74"/>
        <v>bt</v>
      </c>
      <c r="AA957" t="s">
        <v>57</v>
      </c>
    </row>
    <row r="958" spans="1:27" x14ac:dyDescent="0.3">
      <c r="A958" s="3">
        <v>17</v>
      </c>
      <c r="B958" s="3" t="s">
        <v>11</v>
      </c>
      <c r="C958">
        <v>7</v>
      </c>
      <c r="D958" s="10">
        <f>VLOOKUP(C958,t_label_text!$B$2:$D$28,3,FALSE)</f>
        <v>565.923076923076</v>
      </c>
      <c r="E958" s="3" t="str">
        <f>VLOOKUP(C958,t_label_text!$B$2:$C$28,2,FALSE)</f>
        <v>7: Environment</v>
      </c>
      <c r="F958">
        <v>0.78300000000000003</v>
      </c>
      <c r="G958">
        <v>0.76300000000000001</v>
      </c>
      <c r="H958">
        <v>0.77300000000000002</v>
      </c>
      <c r="I958">
        <v>354</v>
      </c>
      <c r="J958">
        <v>0.75</v>
      </c>
      <c r="K958">
        <v>0.746</v>
      </c>
      <c r="L958">
        <v>0.748</v>
      </c>
      <c r="M958" s="3">
        <f t="shared" si="72"/>
        <v>3.3000000000000029E-2</v>
      </c>
      <c r="N958" s="3">
        <f t="shared" si="72"/>
        <v>1.7000000000000015E-2</v>
      </c>
      <c r="O958" s="3">
        <f t="shared" si="72"/>
        <v>2.5000000000000022E-2</v>
      </c>
      <c r="P958" s="3">
        <v>0.77300000000000002</v>
      </c>
      <c r="Q958" s="3">
        <v>0.76500000000000001</v>
      </c>
      <c r="R958" s="3">
        <v>0.76800000000000002</v>
      </c>
      <c r="S958" s="3">
        <v>0.83599999999999997</v>
      </c>
      <c r="T958" s="3">
        <v>0.83699999999999997</v>
      </c>
      <c r="U958" s="3">
        <v>0.83599999999999997</v>
      </c>
      <c r="V958" s="3">
        <v>0.83699999999999997</v>
      </c>
      <c r="W958">
        <f t="shared" si="75"/>
        <v>-1.0000000000000009E-3</v>
      </c>
      <c r="X958" s="6" t="s">
        <v>94</v>
      </c>
      <c r="Y958" s="6" t="str">
        <f t="shared" si="73"/>
        <v>0.25</v>
      </c>
      <c r="Z958" t="str">
        <f t="shared" si="74"/>
        <v>bt</v>
      </c>
      <c r="AA958" t="s">
        <v>57</v>
      </c>
    </row>
    <row r="959" spans="1:27" x14ac:dyDescent="0.3">
      <c r="A959" s="3">
        <v>17</v>
      </c>
      <c r="B959" s="3" t="s">
        <v>11</v>
      </c>
      <c r="C959">
        <v>8</v>
      </c>
      <c r="D959" s="10">
        <f>VLOOKUP(C959,t_label_text!$B$2:$D$28,3,FALSE)</f>
        <v>543.63973063973003</v>
      </c>
      <c r="E959" s="3" t="str">
        <f>VLOOKUP(C959,t_label_text!$B$2:$C$28,2,FALSE)</f>
        <v>8: Energy</v>
      </c>
      <c r="F959">
        <v>0.86499999999999999</v>
      </c>
      <c r="G959">
        <v>0.876</v>
      </c>
      <c r="H959">
        <v>0.87</v>
      </c>
      <c r="I959">
        <v>299</v>
      </c>
      <c r="J959">
        <v>0.85199999999999998</v>
      </c>
      <c r="K959">
        <v>0.84599999999999997</v>
      </c>
      <c r="L959">
        <v>0.84899999999999998</v>
      </c>
      <c r="M959" s="3">
        <f t="shared" si="72"/>
        <v>1.3000000000000012E-2</v>
      </c>
      <c r="N959" s="3">
        <f t="shared" si="72"/>
        <v>3.0000000000000027E-2</v>
      </c>
      <c r="O959" s="3">
        <f t="shared" si="72"/>
        <v>2.1000000000000019E-2</v>
      </c>
      <c r="P959" s="3">
        <v>0.77300000000000002</v>
      </c>
      <c r="Q959" s="3">
        <v>0.76500000000000001</v>
      </c>
      <c r="R959" s="3">
        <v>0.76800000000000002</v>
      </c>
      <c r="S959" s="3">
        <v>0.83599999999999997</v>
      </c>
      <c r="T959" s="3">
        <v>0.83699999999999997</v>
      </c>
      <c r="U959" s="3">
        <v>0.83599999999999997</v>
      </c>
      <c r="V959" s="3">
        <v>0.83699999999999997</v>
      </c>
      <c r="W959">
        <f t="shared" si="75"/>
        <v>-1.0000000000000009E-3</v>
      </c>
      <c r="X959" s="6" t="s">
        <v>94</v>
      </c>
      <c r="Y959" s="6" t="str">
        <f t="shared" si="73"/>
        <v>0.25</v>
      </c>
      <c r="Z959" t="str">
        <f t="shared" si="74"/>
        <v>bt</v>
      </c>
      <c r="AA959" t="s">
        <v>57</v>
      </c>
    </row>
    <row r="960" spans="1:27" x14ac:dyDescent="0.3">
      <c r="A960" s="3">
        <v>17</v>
      </c>
      <c r="B960" s="3" t="s">
        <v>11</v>
      </c>
      <c r="C960">
        <v>10</v>
      </c>
      <c r="D960" s="10">
        <f>VLOOKUP(C960,t_label_text!$B$2:$D$28,3,FALSE)</f>
        <v>575.12643678160896</v>
      </c>
      <c r="E960" s="3" t="str">
        <f>VLOOKUP(C960,t_label_text!$B$2:$C$28,2,FALSE)</f>
        <v>10: Transportation</v>
      </c>
      <c r="F960">
        <v>0.78</v>
      </c>
      <c r="G960">
        <v>0.78100000000000003</v>
      </c>
      <c r="H960">
        <v>0.78</v>
      </c>
      <c r="I960">
        <v>594</v>
      </c>
      <c r="J960">
        <v>0.752</v>
      </c>
      <c r="K960">
        <v>0.80500000000000005</v>
      </c>
      <c r="L960">
        <v>0.77700000000000002</v>
      </c>
      <c r="M960" s="3">
        <f t="shared" si="72"/>
        <v>2.8000000000000025E-2</v>
      </c>
      <c r="N960" s="3">
        <f t="shared" si="72"/>
        <v>-2.4000000000000021E-2</v>
      </c>
      <c r="O960" s="3">
        <f t="shared" si="72"/>
        <v>3.0000000000000027E-3</v>
      </c>
      <c r="P960" s="3">
        <v>0.77300000000000002</v>
      </c>
      <c r="Q960" s="3">
        <v>0.76500000000000001</v>
      </c>
      <c r="R960" s="3">
        <v>0.76800000000000002</v>
      </c>
      <c r="S960" s="3">
        <v>0.83599999999999997</v>
      </c>
      <c r="T960" s="3">
        <v>0.83699999999999997</v>
      </c>
      <c r="U960" s="3">
        <v>0.83599999999999997</v>
      </c>
      <c r="V960" s="3">
        <v>0.83699999999999997</v>
      </c>
      <c r="W960">
        <f t="shared" si="75"/>
        <v>-1.0000000000000009E-3</v>
      </c>
      <c r="X960" s="6" t="s">
        <v>94</v>
      </c>
      <c r="Y960" s="6" t="str">
        <f t="shared" si="73"/>
        <v>0.25</v>
      </c>
      <c r="Z960" t="str">
        <f t="shared" si="74"/>
        <v>bt</v>
      </c>
      <c r="AA960" t="s">
        <v>57</v>
      </c>
    </row>
    <row r="961" spans="1:27" x14ac:dyDescent="0.3">
      <c r="A961" s="3">
        <v>17</v>
      </c>
      <c r="B961" s="3" t="s">
        <v>11</v>
      </c>
      <c r="C961">
        <v>12</v>
      </c>
      <c r="D961" s="10">
        <f>VLOOKUP(C961,t_label_text!$B$2:$D$28,3,FALSE)</f>
        <v>558.20512820512795</v>
      </c>
      <c r="E961" s="3" t="str">
        <f>VLOOKUP(C961,t_label_text!$B$2:$C$28,2,FALSE)</f>
        <v>12: Law, Crime, and Family Issues</v>
      </c>
      <c r="F961">
        <v>0.82799999999999996</v>
      </c>
      <c r="G961">
        <v>0.80400000000000005</v>
      </c>
      <c r="H961">
        <v>0.81599999999999995</v>
      </c>
      <c r="I961">
        <v>2088</v>
      </c>
      <c r="J961">
        <v>0.80500000000000005</v>
      </c>
      <c r="K961">
        <v>0.82199999999999995</v>
      </c>
      <c r="L961">
        <v>0.81399999999999995</v>
      </c>
      <c r="M961" s="3">
        <f t="shared" si="72"/>
        <v>2.2999999999999909E-2</v>
      </c>
      <c r="N961" s="3">
        <f t="shared" si="72"/>
        <v>-1.7999999999999905E-2</v>
      </c>
      <c r="O961" s="3">
        <f t="shared" si="72"/>
        <v>2.0000000000000018E-3</v>
      </c>
      <c r="P961" s="3">
        <v>0.77300000000000002</v>
      </c>
      <c r="Q961" s="3">
        <v>0.76500000000000001</v>
      </c>
      <c r="R961" s="3">
        <v>0.76800000000000002</v>
      </c>
      <c r="S961" s="3">
        <v>0.83599999999999997</v>
      </c>
      <c r="T961" s="3">
        <v>0.83699999999999997</v>
      </c>
      <c r="U961" s="3">
        <v>0.83599999999999997</v>
      </c>
      <c r="V961" s="3">
        <v>0.83699999999999997</v>
      </c>
      <c r="W961">
        <f t="shared" si="75"/>
        <v>-1.0000000000000009E-3</v>
      </c>
      <c r="X961" s="6" t="s">
        <v>94</v>
      </c>
      <c r="Y961" s="6" t="str">
        <f t="shared" si="73"/>
        <v>0.25</v>
      </c>
      <c r="Z961" t="str">
        <f t="shared" si="74"/>
        <v>bt</v>
      </c>
      <c r="AA961" t="s">
        <v>57</v>
      </c>
    </row>
    <row r="962" spans="1:27" x14ac:dyDescent="0.3">
      <c r="A962" s="3">
        <v>17</v>
      </c>
      <c r="B962" s="3" t="s">
        <v>11</v>
      </c>
      <c r="C962">
        <v>13</v>
      </c>
      <c r="D962" s="10">
        <f>VLOOKUP(C962,t_label_text!$B$2:$D$28,3,FALSE)</f>
        <v>595.585365853658</v>
      </c>
      <c r="E962" s="3" t="str">
        <f>VLOOKUP(C962,t_label_text!$B$2:$C$28,2,FALSE)</f>
        <v>13: Social Welfare</v>
      </c>
      <c r="F962">
        <v>0.74399999999999999</v>
      </c>
      <c r="G962">
        <v>0.73599999999999999</v>
      </c>
      <c r="H962">
        <v>0.74</v>
      </c>
      <c r="I962">
        <v>273</v>
      </c>
      <c r="J962">
        <v>0.753</v>
      </c>
      <c r="K962">
        <v>0.72499999999999998</v>
      </c>
      <c r="L962">
        <v>0.73899999999999999</v>
      </c>
      <c r="M962" s="3">
        <f t="shared" si="72"/>
        <v>-9.000000000000008E-3</v>
      </c>
      <c r="N962" s="3">
        <f t="shared" si="72"/>
        <v>1.100000000000001E-2</v>
      </c>
      <c r="O962" s="3">
        <f t="shared" si="72"/>
        <v>1.0000000000000009E-3</v>
      </c>
      <c r="P962" s="3">
        <v>0.77300000000000002</v>
      </c>
      <c r="Q962" s="3">
        <v>0.76500000000000001</v>
      </c>
      <c r="R962" s="3">
        <v>0.76800000000000002</v>
      </c>
      <c r="S962" s="3">
        <v>0.83599999999999997</v>
      </c>
      <c r="T962" s="3">
        <v>0.83699999999999997</v>
      </c>
      <c r="U962" s="3">
        <v>0.83599999999999997</v>
      </c>
      <c r="V962" s="3">
        <v>0.83699999999999997</v>
      </c>
      <c r="W962">
        <f t="shared" si="75"/>
        <v>-1.0000000000000009E-3</v>
      </c>
      <c r="X962" s="6" t="s">
        <v>94</v>
      </c>
      <c r="Y962" s="6" t="str">
        <f t="shared" si="73"/>
        <v>0.25</v>
      </c>
      <c r="Z962" t="str">
        <f t="shared" si="74"/>
        <v>bt</v>
      </c>
      <c r="AA962" t="s">
        <v>57</v>
      </c>
    </row>
    <row r="963" spans="1:27" x14ac:dyDescent="0.3">
      <c r="A963" s="3">
        <v>17</v>
      </c>
      <c r="B963" s="3" t="s">
        <v>11</v>
      </c>
      <c r="C963">
        <v>14</v>
      </c>
      <c r="D963" s="10">
        <f>VLOOKUP(C963,t_label_text!$B$2:$D$28,3,FALSE)</f>
        <v>551.40672538030401</v>
      </c>
      <c r="E963" s="3" t="str">
        <f>VLOOKUP(C963,t_label_text!$B$2:$C$28,2,FALSE)</f>
        <v>14: Community Development and Housing Issues</v>
      </c>
      <c r="F963">
        <v>0.69799999999999995</v>
      </c>
      <c r="G963">
        <v>0.61499999999999999</v>
      </c>
      <c r="H963">
        <v>0.65400000000000003</v>
      </c>
      <c r="I963">
        <v>410</v>
      </c>
      <c r="J963">
        <v>0.66100000000000003</v>
      </c>
      <c r="K963">
        <v>0.622</v>
      </c>
      <c r="L963">
        <v>0.64100000000000001</v>
      </c>
      <c r="M963" s="3">
        <f t="shared" si="72"/>
        <v>3.6999999999999922E-2</v>
      </c>
      <c r="N963" s="3">
        <f t="shared" si="72"/>
        <v>-7.0000000000000062E-3</v>
      </c>
      <c r="O963" s="3">
        <f t="shared" si="72"/>
        <v>1.3000000000000012E-2</v>
      </c>
      <c r="P963" s="3">
        <v>0.77300000000000002</v>
      </c>
      <c r="Q963" s="3">
        <v>0.76500000000000001</v>
      </c>
      <c r="R963" s="3">
        <v>0.76800000000000002</v>
      </c>
      <c r="S963" s="3">
        <v>0.83599999999999997</v>
      </c>
      <c r="T963" s="3">
        <v>0.83699999999999997</v>
      </c>
      <c r="U963" s="3">
        <v>0.83599999999999997</v>
      </c>
      <c r="V963" s="3">
        <v>0.83699999999999997</v>
      </c>
      <c r="W963">
        <f t="shared" si="75"/>
        <v>-1.0000000000000009E-3</v>
      </c>
      <c r="X963" s="6" t="s">
        <v>94</v>
      </c>
      <c r="Y963" s="6" t="str">
        <f t="shared" si="73"/>
        <v>0.25</v>
      </c>
      <c r="Z963" t="str">
        <f t="shared" si="74"/>
        <v>bt</v>
      </c>
      <c r="AA963" t="s">
        <v>57</v>
      </c>
    </row>
    <row r="964" spans="1:27" x14ac:dyDescent="0.3">
      <c r="A964" s="3">
        <v>17</v>
      </c>
      <c r="B964" s="3" t="s">
        <v>11</v>
      </c>
      <c r="C964">
        <v>15</v>
      </c>
      <c r="D964" s="10">
        <f>VLOOKUP(C964,t_label_text!$B$2:$D$28,3,FALSE)</f>
        <v>557.69926322839899</v>
      </c>
      <c r="E964" s="3" t="str">
        <f>VLOOKUP(C964,t_label_text!$B$2:$C$28,2,FALSE)</f>
        <v>15: Banking, Finance, and Domestic Commerce</v>
      </c>
      <c r="F964">
        <v>0.70699999999999996</v>
      </c>
      <c r="G964">
        <v>0.73299999999999998</v>
      </c>
      <c r="H964">
        <v>0.72</v>
      </c>
      <c r="I964">
        <v>1249</v>
      </c>
      <c r="J964">
        <v>0.77500000000000002</v>
      </c>
      <c r="K964">
        <v>0.71</v>
      </c>
      <c r="L964">
        <v>0.74099999999999999</v>
      </c>
      <c r="M964" s="3">
        <f t="shared" si="72"/>
        <v>-6.800000000000006E-2</v>
      </c>
      <c r="N964" s="3">
        <f t="shared" si="72"/>
        <v>2.300000000000002E-2</v>
      </c>
      <c r="O964" s="3">
        <f t="shared" si="72"/>
        <v>-2.1000000000000019E-2</v>
      </c>
      <c r="P964" s="3">
        <v>0.77300000000000002</v>
      </c>
      <c r="Q964" s="3">
        <v>0.76500000000000001</v>
      </c>
      <c r="R964" s="3">
        <v>0.76800000000000002</v>
      </c>
      <c r="S964" s="3">
        <v>0.83599999999999997</v>
      </c>
      <c r="T964" s="3">
        <v>0.83699999999999997</v>
      </c>
      <c r="U964" s="3">
        <v>0.83599999999999997</v>
      </c>
      <c r="V964" s="3">
        <v>0.83699999999999997</v>
      </c>
      <c r="W964">
        <f t="shared" si="75"/>
        <v>-1.0000000000000009E-3</v>
      </c>
      <c r="X964" s="6" t="s">
        <v>94</v>
      </c>
      <c r="Y964" s="6" t="str">
        <f t="shared" si="73"/>
        <v>0.25</v>
      </c>
      <c r="Z964" t="str">
        <f t="shared" si="74"/>
        <v>bt</v>
      </c>
      <c r="AA964" t="s">
        <v>57</v>
      </c>
    </row>
    <row r="965" spans="1:27" x14ac:dyDescent="0.3">
      <c r="A965" s="3">
        <v>17</v>
      </c>
      <c r="B965" s="3" t="s">
        <v>11</v>
      </c>
      <c r="C965">
        <v>16</v>
      </c>
      <c r="D965" s="10">
        <f>VLOOKUP(C965,t_label_text!$B$2:$D$28,3,FALSE)</f>
        <v>522.44089012517304</v>
      </c>
      <c r="E965" s="3" t="str">
        <f>VLOOKUP(C965,t_label_text!$B$2:$C$28,2,FALSE)</f>
        <v>16: Defense</v>
      </c>
      <c r="F965">
        <v>0.83199999999999996</v>
      </c>
      <c r="G965">
        <v>0.871</v>
      </c>
      <c r="H965">
        <v>0.85099999999999998</v>
      </c>
      <c r="I965">
        <v>4479</v>
      </c>
      <c r="J965">
        <v>0.83199999999999996</v>
      </c>
      <c r="K965">
        <v>0.88100000000000001</v>
      </c>
      <c r="L965">
        <v>0.85599999999999998</v>
      </c>
      <c r="M965" s="3">
        <f t="shared" ref="M965:O1028" si="76">F965-J965</f>
        <v>0</v>
      </c>
      <c r="N965" s="3">
        <f t="shared" si="76"/>
        <v>-1.0000000000000009E-2</v>
      </c>
      <c r="O965" s="3">
        <f t="shared" si="76"/>
        <v>-5.0000000000000044E-3</v>
      </c>
      <c r="P965" s="3">
        <v>0.77300000000000002</v>
      </c>
      <c r="Q965" s="3">
        <v>0.76500000000000001</v>
      </c>
      <c r="R965" s="3">
        <v>0.76800000000000002</v>
      </c>
      <c r="S965" s="3">
        <v>0.83599999999999997</v>
      </c>
      <c r="T965" s="3">
        <v>0.83699999999999997</v>
      </c>
      <c r="U965" s="3">
        <v>0.83599999999999997</v>
      </c>
      <c r="V965" s="3">
        <v>0.83699999999999997</v>
      </c>
      <c r="W965">
        <f t="shared" si="75"/>
        <v>-1.0000000000000009E-3</v>
      </c>
      <c r="X965" s="6" t="s">
        <v>94</v>
      </c>
      <c r="Y965" s="6" t="str">
        <f t="shared" si="73"/>
        <v>0.25</v>
      </c>
      <c r="Z965" t="str">
        <f t="shared" si="74"/>
        <v>bt</v>
      </c>
      <c r="AA965" t="s">
        <v>57</v>
      </c>
    </row>
    <row r="966" spans="1:27" x14ac:dyDescent="0.3">
      <c r="A966" s="3">
        <v>17</v>
      </c>
      <c r="B966" s="3" t="s">
        <v>11</v>
      </c>
      <c r="C966">
        <v>17</v>
      </c>
      <c r="D966" s="10">
        <f>VLOOKUP(C966,t_label_text!$B$2:$D$28,3,FALSE)</f>
        <v>560.02755905511799</v>
      </c>
      <c r="E966" s="3" t="str">
        <f>VLOOKUP(C966,t_label_text!$B$2:$C$28,2,FALSE)</f>
        <v>17: Space, Science, Technology and Communications</v>
      </c>
      <c r="F966">
        <v>0.75600000000000001</v>
      </c>
      <c r="G966">
        <v>0.74299999999999999</v>
      </c>
      <c r="H966">
        <v>0.749</v>
      </c>
      <c r="I966">
        <v>719</v>
      </c>
      <c r="J966">
        <v>0.78</v>
      </c>
      <c r="K966">
        <v>0.74</v>
      </c>
      <c r="L966">
        <v>0.75900000000000001</v>
      </c>
      <c r="M966" s="3">
        <f t="shared" si="76"/>
        <v>-2.4000000000000021E-2</v>
      </c>
      <c r="N966" s="3">
        <f t="shared" si="76"/>
        <v>3.0000000000000027E-3</v>
      </c>
      <c r="O966" s="3">
        <f t="shared" si="76"/>
        <v>-1.0000000000000009E-2</v>
      </c>
      <c r="P966" s="3">
        <v>0.77300000000000002</v>
      </c>
      <c r="Q966" s="3">
        <v>0.76500000000000001</v>
      </c>
      <c r="R966" s="3">
        <v>0.76800000000000002</v>
      </c>
      <c r="S966" s="3">
        <v>0.83599999999999997</v>
      </c>
      <c r="T966" s="3">
        <v>0.83699999999999997</v>
      </c>
      <c r="U966" s="3">
        <v>0.83599999999999997</v>
      </c>
      <c r="V966" s="3">
        <v>0.83699999999999997</v>
      </c>
      <c r="W966">
        <f t="shared" si="75"/>
        <v>-1.0000000000000009E-3</v>
      </c>
      <c r="X966" s="6" t="s">
        <v>94</v>
      </c>
      <c r="Y966" s="6" t="str">
        <f t="shared" si="73"/>
        <v>0.25</v>
      </c>
      <c r="Z966" t="str">
        <f t="shared" si="74"/>
        <v>bt</v>
      </c>
      <c r="AA966" t="s">
        <v>57</v>
      </c>
    </row>
    <row r="967" spans="1:27" x14ac:dyDescent="0.3">
      <c r="A967" s="3">
        <v>17</v>
      </c>
      <c r="B967" s="3" t="s">
        <v>11</v>
      </c>
      <c r="C967">
        <v>18</v>
      </c>
      <c r="D967" s="10">
        <f>VLOOKUP(C967,t_label_text!$B$2:$D$28,3,FALSE)</f>
        <v>545.21214982688002</v>
      </c>
      <c r="E967" s="3" t="str">
        <f>VLOOKUP(C967,t_label_text!$B$2:$C$28,2,FALSE)</f>
        <v>18: Foreign Trade</v>
      </c>
      <c r="F967">
        <v>0.73199999999999998</v>
      </c>
      <c r="G967">
        <v>0.66500000000000004</v>
      </c>
      <c r="H967">
        <v>0.69699999999999995</v>
      </c>
      <c r="I967">
        <v>254</v>
      </c>
      <c r="J967">
        <v>0.64700000000000002</v>
      </c>
      <c r="K967">
        <v>0.67700000000000005</v>
      </c>
      <c r="L967">
        <v>0.66200000000000003</v>
      </c>
      <c r="M967" s="3">
        <f t="shared" si="76"/>
        <v>8.4999999999999964E-2</v>
      </c>
      <c r="N967" s="3">
        <f t="shared" si="76"/>
        <v>-1.2000000000000011E-2</v>
      </c>
      <c r="O967" s="3">
        <f t="shared" si="76"/>
        <v>3.499999999999992E-2</v>
      </c>
      <c r="P967" s="3">
        <v>0.77300000000000002</v>
      </c>
      <c r="Q967" s="3">
        <v>0.76500000000000001</v>
      </c>
      <c r="R967" s="3">
        <v>0.76800000000000002</v>
      </c>
      <c r="S967" s="3">
        <v>0.83599999999999997</v>
      </c>
      <c r="T967" s="3">
        <v>0.83699999999999997</v>
      </c>
      <c r="U967" s="3">
        <v>0.83599999999999997</v>
      </c>
      <c r="V967" s="3">
        <v>0.83699999999999997</v>
      </c>
      <c r="W967">
        <f t="shared" si="75"/>
        <v>-1.0000000000000009E-3</v>
      </c>
      <c r="X967" s="6" t="s">
        <v>94</v>
      </c>
      <c r="Y967" s="6" t="str">
        <f t="shared" ref="Y967:Y1030" si="77">MID(X967, SEARCH("=", X967)+1, SEARCH("_", X967) - SEARCH("=", X967) -1)</f>
        <v>0.25</v>
      </c>
      <c r="Z967" t="str">
        <f t="shared" ref="Z967:Z1030" si="78">_xlfn.TEXTAFTER(X967,"_")</f>
        <v>bt</v>
      </c>
      <c r="AA967" t="s">
        <v>57</v>
      </c>
    </row>
    <row r="968" spans="1:27" x14ac:dyDescent="0.3">
      <c r="A968" s="3">
        <v>17</v>
      </c>
      <c r="B968" s="3" t="s">
        <v>11</v>
      </c>
      <c r="C968">
        <v>19</v>
      </c>
      <c r="D968" s="10">
        <f>VLOOKUP(C968,t_label_text!$B$2:$D$28,3,FALSE)</f>
        <v>545.29257200606298</v>
      </c>
      <c r="E968" s="3" t="str">
        <f>VLOOKUP(C968,t_label_text!$B$2:$C$28,2,FALSE)</f>
        <v>19: International Affairs and Foreign Aid</v>
      </c>
      <c r="F968">
        <v>0.89200000000000002</v>
      </c>
      <c r="G968">
        <v>0.88200000000000001</v>
      </c>
      <c r="H968">
        <v>0.88700000000000001</v>
      </c>
      <c r="I968">
        <v>6354</v>
      </c>
      <c r="J968">
        <v>0.90400000000000003</v>
      </c>
      <c r="K968">
        <v>0.875</v>
      </c>
      <c r="L968">
        <v>0.88900000000000001</v>
      </c>
      <c r="M968" s="3">
        <f t="shared" si="76"/>
        <v>-1.2000000000000011E-2</v>
      </c>
      <c r="N968" s="3">
        <f t="shared" si="76"/>
        <v>7.0000000000000062E-3</v>
      </c>
      <c r="O968" s="3">
        <f t="shared" si="76"/>
        <v>-2.0000000000000018E-3</v>
      </c>
      <c r="P968" s="3">
        <v>0.77300000000000002</v>
      </c>
      <c r="Q968" s="3">
        <v>0.76500000000000001</v>
      </c>
      <c r="R968" s="3">
        <v>0.76800000000000002</v>
      </c>
      <c r="S968" s="3">
        <v>0.83599999999999997</v>
      </c>
      <c r="T968" s="3">
        <v>0.83699999999999997</v>
      </c>
      <c r="U968" s="3">
        <v>0.83599999999999997</v>
      </c>
      <c r="V968" s="3">
        <v>0.83699999999999997</v>
      </c>
      <c r="W968">
        <f t="shared" si="75"/>
        <v>-1.0000000000000009E-3</v>
      </c>
      <c r="X968" s="6" t="s">
        <v>94</v>
      </c>
      <c r="Y968" s="6" t="str">
        <f t="shared" si="77"/>
        <v>0.25</v>
      </c>
      <c r="Z968" t="str">
        <f t="shared" si="78"/>
        <v>bt</v>
      </c>
      <c r="AA968" t="s">
        <v>57</v>
      </c>
    </row>
    <row r="969" spans="1:27" x14ac:dyDescent="0.3">
      <c r="A969" s="3">
        <v>17</v>
      </c>
      <c r="B969" s="3" t="s">
        <v>11</v>
      </c>
      <c r="C969">
        <v>20</v>
      </c>
      <c r="D969" s="10">
        <f>VLOOKUP(C969,t_label_text!$B$2:$D$28,3,FALSE)</f>
        <v>509.30111524163499</v>
      </c>
      <c r="E969" s="3" t="str">
        <f>VLOOKUP(C969,t_label_text!$B$2:$C$28,2,FALSE)</f>
        <v>20: Government Operations</v>
      </c>
      <c r="F969">
        <v>0.91400000000000003</v>
      </c>
      <c r="G969">
        <v>0.90300000000000002</v>
      </c>
      <c r="H969">
        <v>0.90800000000000003</v>
      </c>
      <c r="I969">
        <v>3958</v>
      </c>
      <c r="J969">
        <v>0.91500000000000004</v>
      </c>
      <c r="K969">
        <v>0.90100000000000002</v>
      </c>
      <c r="L969">
        <v>0.90800000000000003</v>
      </c>
      <c r="M969" s="3">
        <f t="shared" si="76"/>
        <v>-1.0000000000000009E-3</v>
      </c>
      <c r="N969" s="3">
        <f t="shared" si="76"/>
        <v>2.0000000000000018E-3</v>
      </c>
      <c r="O969" s="3">
        <f t="shared" si="76"/>
        <v>0</v>
      </c>
      <c r="P969" s="3">
        <v>0.77300000000000002</v>
      </c>
      <c r="Q969" s="3">
        <v>0.76500000000000001</v>
      </c>
      <c r="R969" s="3">
        <v>0.76800000000000002</v>
      </c>
      <c r="S969" s="3">
        <v>0.83599999999999997</v>
      </c>
      <c r="T969" s="3">
        <v>0.83699999999999997</v>
      </c>
      <c r="U969" s="3">
        <v>0.83599999999999997</v>
      </c>
      <c r="V969" s="3">
        <v>0.83699999999999997</v>
      </c>
      <c r="W969">
        <f t="shared" si="75"/>
        <v>-1.0000000000000009E-3</v>
      </c>
      <c r="X969" s="6" t="s">
        <v>94</v>
      </c>
      <c r="Y969" s="6" t="str">
        <f t="shared" si="77"/>
        <v>0.25</v>
      </c>
      <c r="Z969" t="str">
        <f t="shared" si="78"/>
        <v>bt</v>
      </c>
      <c r="AA969" t="s">
        <v>57</v>
      </c>
    </row>
    <row r="970" spans="1:27" x14ac:dyDescent="0.3">
      <c r="A970" s="3">
        <v>17</v>
      </c>
      <c r="B970" s="3" t="s">
        <v>11</v>
      </c>
      <c r="C970">
        <v>21</v>
      </c>
      <c r="D970" s="10">
        <f>VLOOKUP(C970,t_label_text!$B$2:$D$28,3,FALSE)</f>
        <v>567.30909090908995</v>
      </c>
      <c r="E970" s="3" t="str">
        <f>VLOOKUP(C970,t_label_text!$B$2:$C$28,2,FALSE)</f>
        <v>21: Public Lands and Water Management</v>
      </c>
      <c r="F970">
        <v>0.55000000000000004</v>
      </c>
      <c r="G970">
        <v>0.56899999999999995</v>
      </c>
      <c r="H970">
        <v>0.55900000000000005</v>
      </c>
      <c r="I970">
        <v>269</v>
      </c>
      <c r="J970">
        <v>0.54200000000000004</v>
      </c>
      <c r="K970">
        <v>0.60199999999999998</v>
      </c>
      <c r="L970">
        <v>0.56999999999999995</v>
      </c>
      <c r="M970" s="3">
        <f t="shared" si="76"/>
        <v>8.0000000000000071E-3</v>
      </c>
      <c r="N970" s="3">
        <f t="shared" si="76"/>
        <v>-3.3000000000000029E-2</v>
      </c>
      <c r="O970" s="3">
        <f t="shared" si="76"/>
        <v>-1.0999999999999899E-2</v>
      </c>
      <c r="P970" s="3">
        <v>0.77300000000000002</v>
      </c>
      <c r="Q970" s="3">
        <v>0.76500000000000001</v>
      </c>
      <c r="R970" s="3">
        <v>0.76800000000000002</v>
      </c>
      <c r="S970" s="3">
        <v>0.83599999999999997</v>
      </c>
      <c r="T970" s="3">
        <v>0.83699999999999997</v>
      </c>
      <c r="U970" s="3">
        <v>0.83599999999999997</v>
      </c>
      <c r="V970" s="3">
        <v>0.83699999999999997</v>
      </c>
      <c r="W970">
        <f t="shared" si="75"/>
        <v>-1.0000000000000009E-3</v>
      </c>
      <c r="X970" s="6" t="s">
        <v>94</v>
      </c>
      <c r="Y970" s="6" t="str">
        <f t="shared" si="77"/>
        <v>0.25</v>
      </c>
      <c r="Z970" t="str">
        <f t="shared" si="78"/>
        <v>bt</v>
      </c>
      <c r="AA970" t="s">
        <v>57</v>
      </c>
    </row>
    <row r="971" spans="1:27" x14ac:dyDescent="0.3">
      <c r="A971" s="3">
        <v>17</v>
      </c>
      <c r="B971" s="3" t="s">
        <v>11</v>
      </c>
      <c r="C971">
        <v>24</v>
      </c>
      <c r="D971" s="10">
        <f>VLOOKUP(C971,t_label_text!$B$2:$D$28,3,FALSE)</f>
        <v>394.93019197207599</v>
      </c>
      <c r="E971" s="3" t="str">
        <f>VLOOKUP(C971,t_label_text!$B$2:$C$28,2,FALSE)</f>
        <v>24: State and Local Government Administration</v>
      </c>
      <c r="F971">
        <v>0.83299999999999996</v>
      </c>
      <c r="G971">
        <v>0.85899999999999999</v>
      </c>
      <c r="H971">
        <v>0.84599999999999997</v>
      </c>
      <c r="I971">
        <v>715</v>
      </c>
      <c r="J971">
        <v>0.83099999999999996</v>
      </c>
      <c r="K971">
        <v>0.83599999999999997</v>
      </c>
      <c r="L971">
        <v>0.83299999999999996</v>
      </c>
      <c r="M971" s="3">
        <f t="shared" si="76"/>
        <v>2.0000000000000018E-3</v>
      </c>
      <c r="N971" s="3">
        <f t="shared" si="76"/>
        <v>2.300000000000002E-2</v>
      </c>
      <c r="O971" s="3">
        <f t="shared" si="76"/>
        <v>1.3000000000000012E-2</v>
      </c>
      <c r="P971" s="3">
        <v>0.77300000000000002</v>
      </c>
      <c r="Q971" s="3">
        <v>0.76500000000000001</v>
      </c>
      <c r="R971" s="3">
        <v>0.76800000000000002</v>
      </c>
      <c r="S971" s="3">
        <v>0.83599999999999997</v>
      </c>
      <c r="T971" s="3">
        <v>0.83699999999999997</v>
      </c>
      <c r="U971" s="3">
        <v>0.83599999999999997</v>
      </c>
      <c r="V971" s="3">
        <v>0.83699999999999997</v>
      </c>
      <c r="W971">
        <f t="shared" si="75"/>
        <v>-1.0000000000000009E-3</v>
      </c>
      <c r="X971" s="6" t="s">
        <v>94</v>
      </c>
      <c r="Y971" s="6" t="str">
        <f t="shared" si="77"/>
        <v>0.25</v>
      </c>
      <c r="Z971" t="str">
        <f t="shared" si="78"/>
        <v>bt</v>
      </c>
      <c r="AA971" t="s">
        <v>57</v>
      </c>
    </row>
    <row r="972" spans="1:27" x14ac:dyDescent="0.3">
      <c r="A972" s="3">
        <v>17</v>
      </c>
      <c r="B972" s="3" t="s">
        <v>11</v>
      </c>
      <c r="C972">
        <v>26</v>
      </c>
      <c r="D972" s="10">
        <f>VLOOKUP(C972,t_label_text!$B$2:$D$28,3,FALSE)</f>
        <v>446.52713178294499</v>
      </c>
      <c r="E972" s="3" t="str">
        <f>VLOOKUP(C972,t_label_text!$B$2:$C$28,2,FALSE)</f>
        <v>26: Weather and Natural Disasters</v>
      </c>
      <c r="F972">
        <v>0.83699999999999997</v>
      </c>
      <c r="G972">
        <v>0.82699999999999996</v>
      </c>
      <c r="H972">
        <v>0.83199999999999996</v>
      </c>
      <c r="I972">
        <v>573</v>
      </c>
      <c r="J972">
        <v>0.84</v>
      </c>
      <c r="K972">
        <v>0.84299999999999997</v>
      </c>
      <c r="L972">
        <v>0.84099999999999997</v>
      </c>
      <c r="M972" s="3">
        <f t="shared" si="76"/>
        <v>-3.0000000000000027E-3</v>
      </c>
      <c r="N972" s="3">
        <f t="shared" si="76"/>
        <v>-1.6000000000000014E-2</v>
      </c>
      <c r="O972" s="3">
        <f t="shared" si="76"/>
        <v>-9.000000000000008E-3</v>
      </c>
      <c r="P972" s="3">
        <v>0.77300000000000002</v>
      </c>
      <c r="Q972" s="3">
        <v>0.76500000000000001</v>
      </c>
      <c r="R972" s="3">
        <v>0.76800000000000002</v>
      </c>
      <c r="S972" s="3">
        <v>0.83599999999999997</v>
      </c>
      <c r="T972" s="3">
        <v>0.83699999999999997</v>
      </c>
      <c r="U972" s="3">
        <v>0.83599999999999997</v>
      </c>
      <c r="V972" s="3">
        <v>0.83699999999999997</v>
      </c>
      <c r="W972">
        <f t="shared" si="75"/>
        <v>-1.0000000000000009E-3</v>
      </c>
      <c r="X972" s="6" t="s">
        <v>94</v>
      </c>
      <c r="Y972" s="6" t="str">
        <f t="shared" si="77"/>
        <v>0.25</v>
      </c>
      <c r="Z972" t="str">
        <f t="shared" si="78"/>
        <v>bt</v>
      </c>
      <c r="AA972" t="s">
        <v>57</v>
      </c>
    </row>
    <row r="973" spans="1:27" x14ac:dyDescent="0.3">
      <c r="A973" s="3">
        <v>17</v>
      </c>
      <c r="B973" s="3" t="s">
        <v>11</v>
      </c>
      <c r="C973">
        <v>27</v>
      </c>
      <c r="D973" s="10">
        <f>VLOOKUP(C973,t_label_text!$B$2:$D$28,3,FALSE)</f>
        <v>438.84785435630602</v>
      </c>
      <c r="E973" s="3" t="str">
        <f>VLOOKUP(C973,t_label_text!$B$2:$C$28,2,FALSE)</f>
        <v>27: Fires</v>
      </c>
      <c r="F973">
        <v>0.69899999999999995</v>
      </c>
      <c r="G973">
        <v>0.72099999999999997</v>
      </c>
      <c r="H973">
        <v>0.71</v>
      </c>
      <c r="I973">
        <v>129</v>
      </c>
      <c r="J973">
        <v>0.74399999999999999</v>
      </c>
      <c r="K973">
        <v>0.69799999999999995</v>
      </c>
      <c r="L973">
        <v>0.72</v>
      </c>
      <c r="M973" s="3">
        <f t="shared" si="76"/>
        <v>-4.500000000000004E-2</v>
      </c>
      <c r="N973" s="3">
        <f t="shared" si="76"/>
        <v>2.300000000000002E-2</v>
      </c>
      <c r="O973" s="3">
        <f t="shared" si="76"/>
        <v>-1.0000000000000009E-2</v>
      </c>
      <c r="P973" s="3">
        <v>0.77300000000000002</v>
      </c>
      <c r="Q973" s="3">
        <v>0.76500000000000001</v>
      </c>
      <c r="R973" s="3">
        <v>0.76800000000000002</v>
      </c>
      <c r="S973" s="3">
        <v>0.83599999999999997</v>
      </c>
      <c r="T973" s="3">
        <v>0.83699999999999997</v>
      </c>
      <c r="U973" s="3">
        <v>0.83599999999999997</v>
      </c>
      <c r="V973" s="3">
        <v>0.83699999999999997</v>
      </c>
      <c r="W973">
        <f t="shared" si="75"/>
        <v>-1.0000000000000009E-3</v>
      </c>
      <c r="X973" s="6" t="s">
        <v>94</v>
      </c>
      <c r="Y973" s="6" t="str">
        <f t="shared" si="77"/>
        <v>0.25</v>
      </c>
      <c r="Z973" t="str">
        <f t="shared" si="78"/>
        <v>bt</v>
      </c>
      <c r="AA973" t="s">
        <v>57</v>
      </c>
    </row>
    <row r="974" spans="1:27" x14ac:dyDescent="0.3">
      <c r="A974" s="3">
        <v>17</v>
      </c>
      <c r="B974" s="3" t="s">
        <v>11</v>
      </c>
      <c r="C974">
        <v>28</v>
      </c>
      <c r="D974" s="10">
        <f>VLOOKUP(C974,t_label_text!$B$2:$D$28,3,FALSE)</f>
        <v>344.85467399842798</v>
      </c>
      <c r="E974" s="3" t="str">
        <f>VLOOKUP(C974,t_label_text!$B$2:$C$28,2,FALSE)</f>
        <v>28: Arts and Entertainment</v>
      </c>
      <c r="F974">
        <v>0.70099999999999996</v>
      </c>
      <c r="G974">
        <v>0.73299999999999998</v>
      </c>
      <c r="H974">
        <v>0.71699999999999997</v>
      </c>
      <c r="I974">
        <v>769</v>
      </c>
      <c r="J974">
        <v>0.72499999999999998</v>
      </c>
      <c r="K974">
        <v>0.72399999999999998</v>
      </c>
      <c r="L974">
        <v>0.72499999999999998</v>
      </c>
      <c r="M974" s="3">
        <f t="shared" si="76"/>
        <v>-2.4000000000000021E-2</v>
      </c>
      <c r="N974" s="3">
        <f t="shared" si="76"/>
        <v>9.000000000000008E-3</v>
      </c>
      <c r="O974" s="3">
        <f t="shared" si="76"/>
        <v>-8.0000000000000071E-3</v>
      </c>
      <c r="P974" s="3">
        <v>0.77300000000000002</v>
      </c>
      <c r="Q974" s="3">
        <v>0.76500000000000001</v>
      </c>
      <c r="R974" s="3">
        <v>0.76800000000000002</v>
      </c>
      <c r="S974" s="3">
        <v>0.83599999999999997</v>
      </c>
      <c r="T974" s="3">
        <v>0.83699999999999997</v>
      </c>
      <c r="U974" s="3">
        <v>0.83599999999999997</v>
      </c>
      <c r="V974" s="3">
        <v>0.83699999999999997</v>
      </c>
      <c r="W974">
        <f t="shared" si="75"/>
        <v>-1.0000000000000009E-3</v>
      </c>
      <c r="X974" s="6" t="s">
        <v>94</v>
      </c>
      <c r="Y974" s="6" t="str">
        <f t="shared" si="77"/>
        <v>0.25</v>
      </c>
      <c r="Z974" t="str">
        <f t="shared" si="78"/>
        <v>bt</v>
      </c>
      <c r="AA974" t="s">
        <v>57</v>
      </c>
    </row>
    <row r="975" spans="1:27" x14ac:dyDescent="0.3">
      <c r="A975" s="3">
        <v>17</v>
      </c>
      <c r="B975" s="3" t="s">
        <v>11</v>
      </c>
      <c r="C975">
        <v>29</v>
      </c>
      <c r="D975" s="10">
        <f>VLOOKUP(C975,t_label_text!$B$2:$D$28,3,FALSE)</f>
        <v>493.52985074626798</v>
      </c>
      <c r="E975" s="3" t="str">
        <f>VLOOKUP(C975,t_label_text!$B$2:$C$28,2,FALSE)</f>
        <v>29: Sports and Recreation</v>
      </c>
      <c r="F975">
        <v>0.91500000000000004</v>
      </c>
      <c r="G975">
        <v>0.92100000000000004</v>
      </c>
      <c r="H975">
        <v>0.91800000000000004</v>
      </c>
      <c r="I975">
        <v>1273</v>
      </c>
      <c r="J975">
        <v>0.92</v>
      </c>
      <c r="K975">
        <v>0.93500000000000005</v>
      </c>
      <c r="L975">
        <v>0.92800000000000005</v>
      </c>
      <c r="M975" s="3">
        <f t="shared" si="76"/>
        <v>-5.0000000000000044E-3</v>
      </c>
      <c r="N975" s="3">
        <f t="shared" si="76"/>
        <v>-1.4000000000000012E-2</v>
      </c>
      <c r="O975" s="3">
        <f t="shared" si="76"/>
        <v>-1.0000000000000009E-2</v>
      </c>
      <c r="P975" s="3">
        <v>0.77300000000000002</v>
      </c>
      <c r="Q975" s="3">
        <v>0.76500000000000001</v>
      </c>
      <c r="R975" s="3">
        <v>0.76800000000000002</v>
      </c>
      <c r="S975" s="3">
        <v>0.83599999999999997</v>
      </c>
      <c r="T975" s="3">
        <v>0.83699999999999997</v>
      </c>
      <c r="U975" s="3">
        <v>0.83599999999999997</v>
      </c>
      <c r="V975" s="3">
        <v>0.83699999999999997</v>
      </c>
      <c r="W975">
        <f t="shared" si="75"/>
        <v>-1.0000000000000009E-3</v>
      </c>
      <c r="X975" s="6" t="s">
        <v>94</v>
      </c>
      <c r="Y975" s="6" t="str">
        <f t="shared" si="77"/>
        <v>0.25</v>
      </c>
      <c r="Z975" t="str">
        <f t="shared" si="78"/>
        <v>bt</v>
      </c>
      <c r="AA975" t="s">
        <v>57</v>
      </c>
    </row>
    <row r="976" spans="1:27" x14ac:dyDescent="0.3">
      <c r="A976" s="3">
        <v>17</v>
      </c>
      <c r="B976" s="3" t="s">
        <v>11</v>
      </c>
      <c r="C976">
        <v>30</v>
      </c>
      <c r="D976" s="10">
        <f>VLOOKUP(C976,t_label_text!$B$2:$D$28,3,FALSE)</f>
        <v>503.80547112462</v>
      </c>
      <c r="E976" s="3" t="str">
        <f>VLOOKUP(C976,t_label_text!$B$2:$C$28,2,FALSE)</f>
        <v>30: Death Notices</v>
      </c>
      <c r="F976">
        <v>0.83</v>
      </c>
      <c r="G976">
        <v>0.83599999999999997</v>
      </c>
      <c r="H976">
        <v>0.83299999999999996</v>
      </c>
      <c r="I976">
        <v>268</v>
      </c>
      <c r="J976">
        <v>0.84099999999999997</v>
      </c>
      <c r="K976">
        <v>0.85099999999999998</v>
      </c>
      <c r="L976">
        <v>0.84599999999999997</v>
      </c>
      <c r="M976" s="3">
        <f t="shared" si="76"/>
        <v>-1.100000000000001E-2</v>
      </c>
      <c r="N976" s="3">
        <f t="shared" si="76"/>
        <v>-1.5000000000000013E-2</v>
      </c>
      <c r="O976" s="3">
        <f t="shared" si="76"/>
        <v>-1.3000000000000012E-2</v>
      </c>
      <c r="P976" s="3">
        <v>0.77300000000000002</v>
      </c>
      <c r="Q976" s="3">
        <v>0.76500000000000001</v>
      </c>
      <c r="R976" s="3">
        <v>0.76800000000000002</v>
      </c>
      <c r="S976" s="3">
        <v>0.83599999999999997</v>
      </c>
      <c r="T976" s="3">
        <v>0.83699999999999997</v>
      </c>
      <c r="U976" s="3">
        <v>0.83599999999999997</v>
      </c>
      <c r="V976" s="3">
        <v>0.83699999999999997</v>
      </c>
      <c r="W976">
        <f t="shared" si="75"/>
        <v>-1.0000000000000009E-3</v>
      </c>
      <c r="X976" s="6" t="s">
        <v>94</v>
      </c>
      <c r="Y976" s="6" t="str">
        <f t="shared" si="77"/>
        <v>0.25</v>
      </c>
      <c r="Z976" t="str">
        <f t="shared" si="78"/>
        <v>bt</v>
      </c>
      <c r="AA976" t="s">
        <v>57</v>
      </c>
    </row>
    <row r="977" spans="1:27" x14ac:dyDescent="0.3">
      <c r="A977" s="3">
        <v>17</v>
      </c>
      <c r="B977" s="3" t="s">
        <v>11</v>
      </c>
      <c r="C977">
        <v>31</v>
      </c>
      <c r="D977" s="10">
        <f>VLOOKUP(C977,t_label_text!$B$2:$D$28,3,FALSE)</f>
        <v>399.79069767441803</v>
      </c>
      <c r="E977" s="3" t="str">
        <f>VLOOKUP(C977,t_label_text!$B$2:$C$28,2,FALSE)</f>
        <v>31: Churches and Religion</v>
      </c>
      <c r="F977">
        <v>0.74</v>
      </c>
      <c r="G977">
        <v>0.751</v>
      </c>
      <c r="H977">
        <v>0.745</v>
      </c>
      <c r="I977">
        <v>329</v>
      </c>
      <c r="J977">
        <v>0.73899999999999999</v>
      </c>
      <c r="K977">
        <v>0.73299999999999998</v>
      </c>
      <c r="L977">
        <v>0.73599999999999999</v>
      </c>
      <c r="M977" s="3">
        <f t="shared" si="76"/>
        <v>1.0000000000000009E-3</v>
      </c>
      <c r="N977" s="3">
        <f t="shared" si="76"/>
        <v>1.8000000000000016E-2</v>
      </c>
      <c r="O977" s="3">
        <f t="shared" si="76"/>
        <v>9.000000000000008E-3</v>
      </c>
      <c r="P977" s="3">
        <v>0.77300000000000002</v>
      </c>
      <c r="Q977" s="3">
        <v>0.76500000000000001</v>
      </c>
      <c r="R977" s="3">
        <v>0.76800000000000002</v>
      </c>
      <c r="S977" s="3">
        <v>0.83599999999999997</v>
      </c>
      <c r="T977" s="3">
        <v>0.83699999999999997</v>
      </c>
      <c r="U977" s="3">
        <v>0.83599999999999997</v>
      </c>
      <c r="V977" s="3">
        <v>0.83699999999999997</v>
      </c>
      <c r="W977">
        <f t="shared" si="75"/>
        <v>-1.0000000000000009E-3</v>
      </c>
      <c r="X977" s="6" t="s">
        <v>94</v>
      </c>
      <c r="Y977" s="6" t="str">
        <f t="shared" si="77"/>
        <v>0.25</v>
      </c>
      <c r="Z977" t="str">
        <f t="shared" si="78"/>
        <v>bt</v>
      </c>
      <c r="AA977" t="s">
        <v>57</v>
      </c>
    </row>
    <row r="978" spans="1:27" x14ac:dyDescent="0.3">
      <c r="A978" s="3">
        <v>18</v>
      </c>
      <c r="B978" s="3" t="s">
        <v>11</v>
      </c>
      <c r="C978" s="3">
        <v>0</v>
      </c>
      <c r="D978" s="10">
        <f>VLOOKUP(C978,t_label_text!$B$2:$D$28,3,FALSE)</f>
        <v>538.511410788381</v>
      </c>
      <c r="E978" s="3" t="str">
        <f>VLOOKUP(C978,t_label_text!$B$2:$C$28,2,FALSE)</f>
        <v>0: Other, Miscellaneous, and Human Interest</v>
      </c>
      <c r="F978" s="3">
        <v>0.34399999999999997</v>
      </c>
      <c r="G978" s="3">
        <v>0.26200000000000001</v>
      </c>
      <c r="H978" s="3">
        <v>0.29699999999999999</v>
      </c>
      <c r="I978" s="3">
        <v>172</v>
      </c>
      <c r="J978" s="3">
        <v>0.32700000000000001</v>
      </c>
      <c r="K978" s="3">
        <v>0.27900000000000003</v>
      </c>
      <c r="L978" s="3">
        <v>0.30099999999999999</v>
      </c>
      <c r="M978" s="3">
        <f t="shared" si="76"/>
        <v>1.699999999999996E-2</v>
      </c>
      <c r="N978" s="3">
        <f t="shared" si="76"/>
        <v>-1.7000000000000015E-2</v>
      </c>
      <c r="O978" s="3">
        <f t="shared" si="76"/>
        <v>-4.0000000000000036E-3</v>
      </c>
      <c r="P978">
        <v>0.76500000000000001</v>
      </c>
      <c r="Q978">
        <v>0.76900000000000002</v>
      </c>
      <c r="R978">
        <v>0.76600000000000001</v>
      </c>
      <c r="S978">
        <v>0.83499999999999996</v>
      </c>
      <c r="T978">
        <v>0.83599999999999997</v>
      </c>
      <c r="U978">
        <v>0.83499999999999996</v>
      </c>
      <c r="V978" s="3">
        <v>0.83599999999999997</v>
      </c>
      <c r="W978">
        <f t="shared" si="75"/>
        <v>-2.0000000000000018E-3</v>
      </c>
      <c r="X978" s="3" t="s">
        <v>73</v>
      </c>
      <c r="Y978" s="6" t="str">
        <f t="shared" si="77"/>
        <v>0.3</v>
      </c>
      <c r="Z978" t="str">
        <f t="shared" si="78"/>
        <v>bt</v>
      </c>
      <c r="AA978" t="s">
        <v>57</v>
      </c>
    </row>
    <row r="979" spans="1:27" x14ac:dyDescent="0.3">
      <c r="A979" s="3">
        <v>18</v>
      </c>
      <c r="B979" s="3" t="s">
        <v>11</v>
      </c>
      <c r="C979">
        <v>1</v>
      </c>
      <c r="D979" s="10">
        <f>VLOOKUP(C979,t_label_text!$B$2:$D$28,3,FALSE)</f>
        <v>567.49343544857697</v>
      </c>
      <c r="E979" s="3" t="str">
        <f>VLOOKUP(C979,t_label_text!$B$2:$C$28,2,FALSE)</f>
        <v>1: Macroeconomics</v>
      </c>
      <c r="F979">
        <v>0.84299999999999997</v>
      </c>
      <c r="G979">
        <v>0.82899999999999996</v>
      </c>
      <c r="H979">
        <v>0.83599999999999997</v>
      </c>
      <c r="I979">
        <v>964</v>
      </c>
      <c r="J979">
        <v>0.84299999999999997</v>
      </c>
      <c r="K979">
        <v>0.84299999999999997</v>
      </c>
      <c r="L979">
        <v>0.84299999999999997</v>
      </c>
      <c r="M979" s="3">
        <f t="shared" si="76"/>
        <v>0</v>
      </c>
      <c r="N979" s="3">
        <f t="shared" si="76"/>
        <v>-1.4000000000000012E-2</v>
      </c>
      <c r="O979" s="3">
        <f t="shared" si="76"/>
        <v>-7.0000000000000062E-3</v>
      </c>
      <c r="P979">
        <v>0.76500000000000001</v>
      </c>
      <c r="Q979">
        <v>0.76900000000000002</v>
      </c>
      <c r="R979">
        <v>0.76600000000000001</v>
      </c>
      <c r="S979">
        <v>0.83499999999999996</v>
      </c>
      <c r="T979">
        <v>0.83599999999999997</v>
      </c>
      <c r="U979">
        <v>0.83499999999999996</v>
      </c>
      <c r="V979" s="3">
        <v>0.83599999999999997</v>
      </c>
      <c r="W979">
        <f t="shared" si="75"/>
        <v>-2.0000000000000018E-3</v>
      </c>
      <c r="X979" s="6" t="s">
        <v>73</v>
      </c>
      <c r="Y979" s="6" t="str">
        <f t="shared" si="77"/>
        <v>0.3</v>
      </c>
      <c r="Z979" t="str">
        <f t="shared" si="78"/>
        <v>bt</v>
      </c>
      <c r="AA979" t="s">
        <v>57</v>
      </c>
    </row>
    <row r="980" spans="1:27" x14ac:dyDescent="0.3">
      <c r="A980" s="3">
        <v>18</v>
      </c>
      <c r="B980" s="3" t="s">
        <v>11</v>
      </c>
      <c r="C980">
        <v>2</v>
      </c>
      <c r="D980" s="10">
        <f>VLOOKUP(C980,t_label_text!$B$2:$D$28,3,FALSE)</f>
        <v>576.32740411339603</v>
      </c>
      <c r="E980" s="3" t="str">
        <f>VLOOKUP(C980,t_label_text!$B$2:$C$28,2,FALSE)</f>
        <v>2: Civil Rights, Minority Issues, and Civil Liberties</v>
      </c>
      <c r="F980">
        <v>0.68100000000000005</v>
      </c>
      <c r="G980">
        <v>0.73399999999999999</v>
      </c>
      <c r="H980">
        <v>0.70699999999999996</v>
      </c>
      <c r="I980">
        <v>914</v>
      </c>
      <c r="J980">
        <v>0.73899999999999999</v>
      </c>
      <c r="K980">
        <v>0.72199999999999998</v>
      </c>
      <c r="L980">
        <v>0.73</v>
      </c>
      <c r="M980" s="3">
        <f t="shared" si="76"/>
        <v>-5.799999999999994E-2</v>
      </c>
      <c r="N980" s="3">
        <f t="shared" si="76"/>
        <v>1.2000000000000011E-2</v>
      </c>
      <c r="O980" s="3">
        <f t="shared" si="76"/>
        <v>-2.300000000000002E-2</v>
      </c>
      <c r="P980">
        <v>0.76500000000000001</v>
      </c>
      <c r="Q980">
        <v>0.76900000000000002</v>
      </c>
      <c r="R980">
        <v>0.76600000000000001</v>
      </c>
      <c r="S980">
        <v>0.83499999999999996</v>
      </c>
      <c r="T980">
        <v>0.83599999999999997</v>
      </c>
      <c r="U980">
        <v>0.83499999999999996</v>
      </c>
      <c r="V980" s="3">
        <v>0.83599999999999997</v>
      </c>
      <c r="W980">
        <f t="shared" si="75"/>
        <v>-2.0000000000000018E-3</v>
      </c>
      <c r="X980" s="6" t="s">
        <v>73</v>
      </c>
      <c r="Y980" s="6" t="str">
        <f t="shared" si="77"/>
        <v>0.3</v>
      </c>
      <c r="Z980" t="str">
        <f t="shared" si="78"/>
        <v>bt</v>
      </c>
      <c r="AA980" t="s">
        <v>57</v>
      </c>
    </row>
    <row r="981" spans="1:27" x14ac:dyDescent="0.3">
      <c r="A981" s="3">
        <v>18</v>
      </c>
      <c r="B981" s="3" t="s">
        <v>11</v>
      </c>
      <c r="C981">
        <v>3</v>
      </c>
      <c r="D981" s="10">
        <f>VLOOKUP(C981,t_label_text!$B$2:$D$28,3,FALSE)</f>
        <v>578.27380952380895</v>
      </c>
      <c r="E981" s="3" t="str">
        <f>VLOOKUP(C981,t_label_text!$B$2:$C$28,2,FALSE)</f>
        <v>3: Health</v>
      </c>
      <c r="F981">
        <v>0.88300000000000001</v>
      </c>
      <c r="G981">
        <v>0.879</v>
      </c>
      <c r="H981">
        <v>0.88100000000000001</v>
      </c>
      <c r="I981">
        <v>1799</v>
      </c>
      <c r="J981">
        <v>0.88600000000000001</v>
      </c>
      <c r="K981">
        <v>0.873</v>
      </c>
      <c r="L981">
        <v>0.879</v>
      </c>
      <c r="M981" s="3">
        <f t="shared" si="76"/>
        <v>-3.0000000000000027E-3</v>
      </c>
      <c r="N981" s="3">
        <f t="shared" si="76"/>
        <v>6.0000000000000053E-3</v>
      </c>
      <c r="O981" s="3">
        <f t="shared" si="76"/>
        <v>2.0000000000000018E-3</v>
      </c>
      <c r="P981">
        <v>0.76500000000000001</v>
      </c>
      <c r="Q981">
        <v>0.76900000000000002</v>
      </c>
      <c r="R981">
        <v>0.76600000000000001</v>
      </c>
      <c r="S981">
        <v>0.83499999999999996</v>
      </c>
      <c r="T981">
        <v>0.83599999999999997</v>
      </c>
      <c r="U981">
        <v>0.83499999999999996</v>
      </c>
      <c r="V981" s="3">
        <v>0.83599999999999997</v>
      </c>
      <c r="W981">
        <f t="shared" si="75"/>
        <v>-2.0000000000000018E-3</v>
      </c>
      <c r="X981" s="6" t="s">
        <v>73</v>
      </c>
      <c r="Y981" s="6" t="str">
        <f t="shared" si="77"/>
        <v>0.3</v>
      </c>
      <c r="Z981" t="str">
        <f t="shared" si="78"/>
        <v>bt</v>
      </c>
      <c r="AA981" t="s">
        <v>57</v>
      </c>
    </row>
    <row r="982" spans="1:27" x14ac:dyDescent="0.3">
      <c r="A982" s="3">
        <v>18</v>
      </c>
      <c r="B982" s="3" t="s">
        <v>11</v>
      </c>
      <c r="C982">
        <v>4</v>
      </c>
      <c r="D982" s="10">
        <f>VLOOKUP(C982,t_label_text!$B$2:$D$28,3,FALSE)</f>
        <v>570.42590120160196</v>
      </c>
      <c r="E982" s="3" t="str">
        <f>VLOOKUP(C982,t_label_text!$B$2:$C$28,2,FALSE)</f>
        <v>4: Agriculture</v>
      </c>
      <c r="F982">
        <v>0.69699999999999995</v>
      </c>
      <c r="G982">
        <v>0.83299999999999996</v>
      </c>
      <c r="H982">
        <v>0.75900000000000001</v>
      </c>
      <c r="I982">
        <v>168</v>
      </c>
      <c r="J982">
        <v>0.80600000000000005</v>
      </c>
      <c r="K982">
        <v>0.81499999999999995</v>
      </c>
      <c r="L982">
        <v>0.81100000000000005</v>
      </c>
      <c r="M982" s="3">
        <f t="shared" si="76"/>
        <v>-0.1090000000000001</v>
      </c>
      <c r="N982" s="3">
        <f t="shared" si="76"/>
        <v>1.8000000000000016E-2</v>
      </c>
      <c r="O982" s="3">
        <f t="shared" si="76"/>
        <v>-5.2000000000000046E-2</v>
      </c>
      <c r="P982">
        <v>0.76500000000000001</v>
      </c>
      <c r="Q982">
        <v>0.76900000000000002</v>
      </c>
      <c r="R982">
        <v>0.76600000000000001</v>
      </c>
      <c r="S982">
        <v>0.83499999999999996</v>
      </c>
      <c r="T982">
        <v>0.83599999999999997</v>
      </c>
      <c r="U982">
        <v>0.83499999999999996</v>
      </c>
      <c r="V982" s="3">
        <v>0.83599999999999997</v>
      </c>
      <c r="W982">
        <f t="shared" si="75"/>
        <v>-2.0000000000000018E-3</v>
      </c>
      <c r="X982" s="6" t="s">
        <v>73</v>
      </c>
      <c r="Y982" s="6" t="str">
        <f t="shared" si="77"/>
        <v>0.3</v>
      </c>
      <c r="Z982" t="str">
        <f t="shared" si="78"/>
        <v>bt</v>
      </c>
      <c r="AA982" t="s">
        <v>57</v>
      </c>
    </row>
    <row r="983" spans="1:27" x14ac:dyDescent="0.3">
      <c r="A983" s="3">
        <v>18</v>
      </c>
      <c r="B983" s="3" t="s">
        <v>11</v>
      </c>
      <c r="C983">
        <v>5</v>
      </c>
      <c r="D983" s="10">
        <f>VLOOKUP(C983,t_label_text!$B$2:$D$28,3,FALSE)</f>
        <v>574.38925438596402</v>
      </c>
      <c r="E983" s="3" t="str">
        <f>VLOOKUP(C983,t_label_text!$B$2:$C$28,2,FALSE)</f>
        <v>5: Labor and Employment</v>
      </c>
      <c r="F983">
        <v>0.72499999999999998</v>
      </c>
      <c r="G983">
        <v>0.75700000000000001</v>
      </c>
      <c r="H983">
        <v>0.74099999999999999</v>
      </c>
      <c r="I983">
        <v>749</v>
      </c>
      <c r="J983">
        <v>0.71699999999999997</v>
      </c>
      <c r="K983">
        <v>0.78900000000000003</v>
      </c>
      <c r="L983">
        <v>0.751</v>
      </c>
      <c r="M983" s="3">
        <f t="shared" si="76"/>
        <v>8.0000000000000071E-3</v>
      </c>
      <c r="N983" s="3">
        <f t="shared" si="76"/>
        <v>-3.2000000000000028E-2</v>
      </c>
      <c r="O983" s="3">
        <f t="shared" si="76"/>
        <v>-1.0000000000000009E-2</v>
      </c>
      <c r="P983">
        <v>0.76500000000000001</v>
      </c>
      <c r="Q983">
        <v>0.76900000000000002</v>
      </c>
      <c r="R983">
        <v>0.76600000000000001</v>
      </c>
      <c r="S983">
        <v>0.83499999999999996</v>
      </c>
      <c r="T983">
        <v>0.83599999999999997</v>
      </c>
      <c r="U983">
        <v>0.83499999999999996</v>
      </c>
      <c r="V983" s="3">
        <v>0.83599999999999997</v>
      </c>
      <c r="W983">
        <f t="shared" si="75"/>
        <v>-2.0000000000000018E-3</v>
      </c>
      <c r="X983" s="6" t="s">
        <v>73</v>
      </c>
      <c r="Y983" s="6" t="str">
        <f t="shared" si="77"/>
        <v>0.3</v>
      </c>
      <c r="Z983" t="str">
        <f t="shared" si="78"/>
        <v>bt</v>
      </c>
      <c r="AA983" t="s">
        <v>57</v>
      </c>
    </row>
    <row r="984" spans="1:27" x14ac:dyDescent="0.3">
      <c r="A984" s="3">
        <v>18</v>
      </c>
      <c r="B984" s="3" t="s">
        <v>11</v>
      </c>
      <c r="C984">
        <v>6</v>
      </c>
      <c r="D984" s="10">
        <f>VLOOKUP(C984,t_label_text!$B$2:$D$28,3,FALSE)</f>
        <v>564.70056497175096</v>
      </c>
      <c r="E984" s="3" t="str">
        <f>VLOOKUP(C984,t_label_text!$B$2:$C$28,2,FALSE)</f>
        <v>6: Education</v>
      </c>
      <c r="F984">
        <v>0.877</v>
      </c>
      <c r="G984">
        <v>0.89900000000000002</v>
      </c>
      <c r="H984">
        <v>0.88800000000000001</v>
      </c>
      <c r="I984">
        <v>912</v>
      </c>
      <c r="J984">
        <v>0.878</v>
      </c>
      <c r="K984">
        <v>0.90800000000000003</v>
      </c>
      <c r="L984">
        <v>0.89300000000000002</v>
      </c>
      <c r="M984" s="3">
        <f t="shared" si="76"/>
        <v>-1.0000000000000009E-3</v>
      </c>
      <c r="N984" s="3">
        <f t="shared" si="76"/>
        <v>-9.000000000000008E-3</v>
      </c>
      <c r="O984" s="3">
        <f t="shared" si="76"/>
        <v>-5.0000000000000044E-3</v>
      </c>
      <c r="P984">
        <v>0.76500000000000001</v>
      </c>
      <c r="Q984">
        <v>0.76900000000000002</v>
      </c>
      <c r="R984">
        <v>0.76600000000000001</v>
      </c>
      <c r="S984">
        <v>0.83499999999999996</v>
      </c>
      <c r="T984">
        <v>0.83599999999999997</v>
      </c>
      <c r="U984">
        <v>0.83499999999999996</v>
      </c>
      <c r="V984" s="3">
        <v>0.83599999999999997</v>
      </c>
      <c r="W984">
        <f t="shared" si="75"/>
        <v>-2.0000000000000018E-3</v>
      </c>
      <c r="X984" s="6" t="s">
        <v>73</v>
      </c>
      <c r="Y984" s="6" t="str">
        <f t="shared" si="77"/>
        <v>0.3</v>
      </c>
      <c r="Z984" t="str">
        <f t="shared" si="78"/>
        <v>bt</v>
      </c>
      <c r="AA984" t="s">
        <v>57</v>
      </c>
    </row>
    <row r="985" spans="1:27" x14ac:dyDescent="0.3">
      <c r="A985" s="3">
        <v>18</v>
      </c>
      <c r="B985" s="3" t="s">
        <v>11</v>
      </c>
      <c r="C985">
        <v>7</v>
      </c>
      <c r="D985" s="10">
        <f>VLOOKUP(C985,t_label_text!$B$2:$D$28,3,FALSE)</f>
        <v>565.923076923076</v>
      </c>
      <c r="E985" s="3" t="str">
        <f>VLOOKUP(C985,t_label_text!$B$2:$C$28,2,FALSE)</f>
        <v>7: Environment</v>
      </c>
      <c r="F985">
        <v>0.73499999999999999</v>
      </c>
      <c r="G985">
        <v>0.78200000000000003</v>
      </c>
      <c r="H985">
        <v>0.75800000000000001</v>
      </c>
      <c r="I985">
        <v>354</v>
      </c>
      <c r="J985">
        <v>0.75</v>
      </c>
      <c r="K985">
        <v>0.746</v>
      </c>
      <c r="L985">
        <v>0.748</v>
      </c>
      <c r="M985" s="3">
        <f t="shared" si="76"/>
        <v>-1.5000000000000013E-2</v>
      </c>
      <c r="N985" s="3">
        <f t="shared" si="76"/>
        <v>3.6000000000000032E-2</v>
      </c>
      <c r="O985" s="3">
        <f t="shared" si="76"/>
        <v>1.0000000000000009E-2</v>
      </c>
      <c r="P985">
        <v>0.76500000000000001</v>
      </c>
      <c r="Q985">
        <v>0.76900000000000002</v>
      </c>
      <c r="R985">
        <v>0.76600000000000001</v>
      </c>
      <c r="S985">
        <v>0.83499999999999996</v>
      </c>
      <c r="T985">
        <v>0.83599999999999997</v>
      </c>
      <c r="U985">
        <v>0.83499999999999996</v>
      </c>
      <c r="V985" s="3">
        <v>0.83599999999999997</v>
      </c>
      <c r="W985">
        <f t="shared" si="75"/>
        <v>-2.0000000000000018E-3</v>
      </c>
      <c r="X985" s="6" t="s">
        <v>73</v>
      </c>
      <c r="Y985" s="6" t="str">
        <f t="shared" si="77"/>
        <v>0.3</v>
      </c>
      <c r="Z985" t="str">
        <f t="shared" si="78"/>
        <v>bt</v>
      </c>
      <c r="AA985" t="s">
        <v>57</v>
      </c>
    </row>
    <row r="986" spans="1:27" x14ac:dyDescent="0.3">
      <c r="A986" s="3">
        <v>18</v>
      </c>
      <c r="B986" s="3" t="s">
        <v>11</v>
      </c>
      <c r="C986">
        <v>8</v>
      </c>
      <c r="D986" s="10">
        <f>VLOOKUP(C986,t_label_text!$B$2:$D$28,3,FALSE)</f>
        <v>543.63973063973003</v>
      </c>
      <c r="E986" s="3" t="str">
        <f>VLOOKUP(C986,t_label_text!$B$2:$C$28,2,FALSE)</f>
        <v>8: Energy</v>
      </c>
      <c r="F986">
        <v>0.86599999999999999</v>
      </c>
      <c r="G986">
        <v>0.84299999999999997</v>
      </c>
      <c r="H986">
        <v>0.85399999999999998</v>
      </c>
      <c r="I986">
        <v>299</v>
      </c>
      <c r="J986">
        <v>0.85199999999999998</v>
      </c>
      <c r="K986">
        <v>0.84599999999999997</v>
      </c>
      <c r="L986">
        <v>0.84899999999999998</v>
      </c>
      <c r="M986" s="3">
        <f t="shared" si="76"/>
        <v>1.4000000000000012E-2</v>
      </c>
      <c r="N986" s="3">
        <f t="shared" si="76"/>
        <v>-3.0000000000000027E-3</v>
      </c>
      <c r="O986" s="3">
        <f t="shared" si="76"/>
        <v>5.0000000000000044E-3</v>
      </c>
      <c r="P986">
        <v>0.76500000000000001</v>
      </c>
      <c r="Q986">
        <v>0.76900000000000002</v>
      </c>
      <c r="R986">
        <v>0.76600000000000001</v>
      </c>
      <c r="S986">
        <v>0.83499999999999996</v>
      </c>
      <c r="T986">
        <v>0.83599999999999997</v>
      </c>
      <c r="U986">
        <v>0.83499999999999996</v>
      </c>
      <c r="V986" s="3">
        <v>0.83599999999999997</v>
      </c>
      <c r="W986">
        <f t="shared" si="75"/>
        <v>-2.0000000000000018E-3</v>
      </c>
      <c r="X986" s="6" t="s">
        <v>73</v>
      </c>
      <c r="Y986" s="6" t="str">
        <f t="shared" si="77"/>
        <v>0.3</v>
      </c>
      <c r="Z986" t="str">
        <f t="shared" si="78"/>
        <v>bt</v>
      </c>
      <c r="AA986" t="s">
        <v>57</v>
      </c>
    </row>
    <row r="987" spans="1:27" x14ac:dyDescent="0.3">
      <c r="A987" s="3">
        <v>18</v>
      </c>
      <c r="B987" s="3" t="s">
        <v>11</v>
      </c>
      <c r="C987">
        <v>10</v>
      </c>
      <c r="D987" s="10">
        <f>VLOOKUP(C987,t_label_text!$B$2:$D$28,3,FALSE)</f>
        <v>575.12643678160896</v>
      </c>
      <c r="E987" s="3" t="str">
        <f>VLOOKUP(C987,t_label_text!$B$2:$C$28,2,FALSE)</f>
        <v>10: Transportation</v>
      </c>
      <c r="F987">
        <v>0.78</v>
      </c>
      <c r="G987">
        <v>0.79800000000000004</v>
      </c>
      <c r="H987">
        <v>0.78900000000000003</v>
      </c>
      <c r="I987">
        <v>594</v>
      </c>
      <c r="J987">
        <v>0.752</v>
      </c>
      <c r="K987">
        <v>0.80500000000000005</v>
      </c>
      <c r="L987">
        <v>0.77700000000000002</v>
      </c>
      <c r="M987" s="3">
        <f t="shared" si="76"/>
        <v>2.8000000000000025E-2</v>
      </c>
      <c r="N987" s="3">
        <f t="shared" si="76"/>
        <v>-7.0000000000000062E-3</v>
      </c>
      <c r="O987" s="3">
        <f t="shared" si="76"/>
        <v>1.2000000000000011E-2</v>
      </c>
      <c r="P987">
        <v>0.76500000000000001</v>
      </c>
      <c r="Q987">
        <v>0.76900000000000002</v>
      </c>
      <c r="R987">
        <v>0.76600000000000001</v>
      </c>
      <c r="S987">
        <v>0.83499999999999996</v>
      </c>
      <c r="T987">
        <v>0.83599999999999997</v>
      </c>
      <c r="U987">
        <v>0.83499999999999996</v>
      </c>
      <c r="V987" s="3">
        <v>0.83599999999999997</v>
      </c>
      <c r="W987">
        <f t="shared" si="75"/>
        <v>-2.0000000000000018E-3</v>
      </c>
      <c r="X987" s="6" t="s">
        <v>73</v>
      </c>
      <c r="Y987" s="6" t="str">
        <f t="shared" si="77"/>
        <v>0.3</v>
      </c>
      <c r="Z987" t="str">
        <f t="shared" si="78"/>
        <v>bt</v>
      </c>
      <c r="AA987" t="s">
        <v>57</v>
      </c>
    </row>
    <row r="988" spans="1:27" x14ac:dyDescent="0.3">
      <c r="A988" s="3">
        <v>18</v>
      </c>
      <c r="B988" s="3" t="s">
        <v>11</v>
      </c>
      <c r="C988">
        <v>12</v>
      </c>
      <c r="D988" s="10">
        <f>VLOOKUP(C988,t_label_text!$B$2:$D$28,3,FALSE)</f>
        <v>558.20512820512795</v>
      </c>
      <c r="E988" s="3" t="str">
        <f>VLOOKUP(C988,t_label_text!$B$2:$C$28,2,FALSE)</f>
        <v>12: Law, Crime, and Family Issues</v>
      </c>
      <c r="F988">
        <v>0.81799999999999995</v>
      </c>
      <c r="G988">
        <v>0.79100000000000004</v>
      </c>
      <c r="H988">
        <v>0.80400000000000005</v>
      </c>
      <c r="I988">
        <v>2088</v>
      </c>
      <c r="J988">
        <v>0.80500000000000005</v>
      </c>
      <c r="K988">
        <v>0.82199999999999995</v>
      </c>
      <c r="L988">
        <v>0.81399999999999995</v>
      </c>
      <c r="M988" s="3">
        <f t="shared" si="76"/>
        <v>1.2999999999999901E-2</v>
      </c>
      <c r="N988" s="3">
        <f t="shared" si="76"/>
        <v>-3.0999999999999917E-2</v>
      </c>
      <c r="O988" s="3">
        <f t="shared" si="76"/>
        <v>-9.9999999999998979E-3</v>
      </c>
      <c r="P988">
        <v>0.76500000000000001</v>
      </c>
      <c r="Q988">
        <v>0.76900000000000002</v>
      </c>
      <c r="R988">
        <v>0.76600000000000001</v>
      </c>
      <c r="S988">
        <v>0.83499999999999996</v>
      </c>
      <c r="T988">
        <v>0.83599999999999997</v>
      </c>
      <c r="U988">
        <v>0.83499999999999996</v>
      </c>
      <c r="V988" s="3">
        <v>0.83599999999999997</v>
      </c>
      <c r="W988">
        <f t="shared" si="75"/>
        <v>-2.0000000000000018E-3</v>
      </c>
      <c r="X988" s="6" t="s">
        <v>73</v>
      </c>
      <c r="Y988" s="6" t="str">
        <f t="shared" si="77"/>
        <v>0.3</v>
      </c>
      <c r="Z988" t="str">
        <f t="shared" si="78"/>
        <v>bt</v>
      </c>
      <c r="AA988" t="s">
        <v>57</v>
      </c>
    </row>
    <row r="989" spans="1:27" x14ac:dyDescent="0.3">
      <c r="A989" s="3">
        <v>18</v>
      </c>
      <c r="B989" s="3" t="s">
        <v>11</v>
      </c>
      <c r="C989">
        <v>13</v>
      </c>
      <c r="D989" s="10">
        <f>VLOOKUP(C989,t_label_text!$B$2:$D$28,3,FALSE)</f>
        <v>595.585365853658</v>
      </c>
      <c r="E989" s="3" t="str">
        <f>VLOOKUP(C989,t_label_text!$B$2:$C$28,2,FALSE)</f>
        <v>13: Social Welfare</v>
      </c>
      <c r="F989">
        <v>0.746</v>
      </c>
      <c r="G989">
        <v>0.77700000000000002</v>
      </c>
      <c r="H989">
        <v>0.76100000000000001</v>
      </c>
      <c r="I989">
        <v>273</v>
      </c>
      <c r="J989">
        <v>0.753</v>
      </c>
      <c r="K989">
        <v>0.72499999999999998</v>
      </c>
      <c r="L989">
        <v>0.73899999999999999</v>
      </c>
      <c r="M989" s="3">
        <f t="shared" si="76"/>
        <v>-7.0000000000000062E-3</v>
      </c>
      <c r="N989" s="3">
        <f t="shared" si="76"/>
        <v>5.2000000000000046E-2</v>
      </c>
      <c r="O989" s="3">
        <f t="shared" si="76"/>
        <v>2.200000000000002E-2</v>
      </c>
      <c r="P989">
        <v>0.76500000000000001</v>
      </c>
      <c r="Q989">
        <v>0.76900000000000002</v>
      </c>
      <c r="R989">
        <v>0.76600000000000001</v>
      </c>
      <c r="S989">
        <v>0.83499999999999996</v>
      </c>
      <c r="T989">
        <v>0.83599999999999997</v>
      </c>
      <c r="U989">
        <v>0.83499999999999996</v>
      </c>
      <c r="V989" s="3">
        <v>0.83599999999999997</v>
      </c>
      <c r="W989">
        <f t="shared" si="75"/>
        <v>-2.0000000000000018E-3</v>
      </c>
      <c r="X989" s="6" t="s">
        <v>73</v>
      </c>
      <c r="Y989" s="6" t="str">
        <f t="shared" si="77"/>
        <v>0.3</v>
      </c>
      <c r="Z989" t="str">
        <f t="shared" si="78"/>
        <v>bt</v>
      </c>
      <c r="AA989" t="s">
        <v>57</v>
      </c>
    </row>
    <row r="990" spans="1:27" x14ac:dyDescent="0.3">
      <c r="A990" s="3">
        <v>18</v>
      </c>
      <c r="B990" s="3" t="s">
        <v>11</v>
      </c>
      <c r="C990">
        <v>14</v>
      </c>
      <c r="D990" s="10">
        <f>VLOOKUP(C990,t_label_text!$B$2:$D$28,3,FALSE)</f>
        <v>551.40672538030401</v>
      </c>
      <c r="E990" s="3" t="str">
        <f>VLOOKUP(C990,t_label_text!$B$2:$C$28,2,FALSE)</f>
        <v>14: Community Development and Housing Issues</v>
      </c>
      <c r="F990">
        <v>0.67400000000000004</v>
      </c>
      <c r="G990">
        <v>0.62</v>
      </c>
      <c r="H990">
        <v>0.64500000000000002</v>
      </c>
      <c r="I990">
        <v>410</v>
      </c>
      <c r="J990">
        <v>0.66100000000000003</v>
      </c>
      <c r="K990">
        <v>0.622</v>
      </c>
      <c r="L990">
        <v>0.64100000000000001</v>
      </c>
      <c r="M990" s="3">
        <f t="shared" si="76"/>
        <v>1.3000000000000012E-2</v>
      </c>
      <c r="N990" s="3">
        <f t="shared" si="76"/>
        <v>-2.0000000000000018E-3</v>
      </c>
      <c r="O990" s="3">
        <f t="shared" si="76"/>
        <v>4.0000000000000036E-3</v>
      </c>
      <c r="P990">
        <v>0.76500000000000001</v>
      </c>
      <c r="Q990">
        <v>0.76900000000000002</v>
      </c>
      <c r="R990">
        <v>0.76600000000000001</v>
      </c>
      <c r="S990">
        <v>0.83499999999999996</v>
      </c>
      <c r="T990">
        <v>0.83599999999999997</v>
      </c>
      <c r="U990">
        <v>0.83499999999999996</v>
      </c>
      <c r="V990" s="3">
        <v>0.83599999999999997</v>
      </c>
      <c r="W990">
        <f t="shared" si="75"/>
        <v>-2.0000000000000018E-3</v>
      </c>
      <c r="X990" s="6" t="s">
        <v>73</v>
      </c>
      <c r="Y990" s="6" t="str">
        <f t="shared" si="77"/>
        <v>0.3</v>
      </c>
      <c r="Z990" t="str">
        <f t="shared" si="78"/>
        <v>bt</v>
      </c>
      <c r="AA990" t="s">
        <v>57</v>
      </c>
    </row>
    <row r="991" spans="1:27" x14ac:dyDescent="0.3">
      <c r="A991" s="3">
        <v>18</v>
      </c>
      <c r="B991" s="3" t="s">
        <v>11</v>
      </c>
      <c r="C991">
        <v>15</v>
      </c>
      <c r="D991" s="10">
        <f>VLOOKUP(C991,t_label_text!$B$2:$D$28,3,FALSE)</f>
        <v>557.69926322839899</v>
      </c>
      <c r="E991" s="3" t="str">
        <f>VLOOKUP(C991,t_label_text!$B$2:$C$28,2,FALSE)</f>
        <v>15: Banking, Finance, and Domestic Commerce</v>
      </c>
      <c r="F991">
        <v>0.74099999999999999</v>
      </c>
      <c r="G991">
        <v>0.70499999999999996</v>
      </c>
      <c r="H991">
        <v>0.72299999999999998</v>
      </c>
      <c r="I991">
        <v>1249</v>
      </c>
      <c r="J991">
        <v>0.77500000000000002</v>
      </c>
      <c r="K991">
        <v>0.71</v>
      </c>
      <c r="L991">
        <v>0.74099999999999999</v>
      </c>
      <c r="M991" s="3">
        <f t="shared" si="76"/>
        <v>-3.400000000000003E-2</v>
      </c>
      <c r="N991" s="3">
        <f t="shared" si="76"/>
        <v>-5.0000000000000044E-3</v>
      </c>
      <c r="O991" s="3">
        <f t="shared" si="76"/>
        <v>-1.8000000000000016E-2</v>
      </c>
      <c r="P991">
        <v>0.76500000000000001</v>
      </c>
      <c r="Q991">
        <v>0.76900000000000002</v>
      </c>
      <c r="R991">
        <v>0.76600000000000001</v>
      </c>
      <c r="S991">
        <v>0.83499999999999996</v>
      </c>
      <c r="T991">
        <v>0.83599999999999997</v>
      </c>
      <c r="U991">
        <v>0.83499999999999996</v>
      </c>
      <c r="V991" s="3">
        <v>0.83599999999999997</v>
      </c>
      <c r="W991">
        <f t="shared" si="75"/>
        <v>-2.0000000000000018E-3</v>
      </c>
      <c r="X991" s="6" t="s">
        <v>73</v>
      </c>
      <c r="Y991" s="6" t="str">
        <f t="shared" si="77"/>
        <v>0.3</v>
      </c>
      <c r="Z991" t="str">
        <f t="shared" si="78"/>
        <v>bt</v>
      </c>
      <c r="AA991" t="s">
        <v>57</v>
      </c>
    </row>
    <row r="992" spans="1:27" x14ac:dyDescent="0.3">
      <c r="A992" s="3">
        <v>18</v>
      </c>
      <c r="B992" s="3" t="s">
        <v>11</v>
      </c>
      <c r="C992">
        <v>16</v>
      </c>
      <c r="D992" s="10">
        <f>VLOOKUP(C992,t_label_text!$B$2:$D$28,3,FALSE)</f>
        <v>522.44089012517304</v>
      </c>
      <c r="E992" s="3" t="str">
        <f>VLOOKUP(C992,t_label_text!$B$2:$C$28,2,FALSE)</f>
        <v>16: Defense</v>
      </c>
      <c r="F992">
        <v>0.83899999999999997</v>
      </c>
      <c r="G992">
        <v>0.86299999999999999</v>
      </c>
      <c r="H992">
        <v>0.85099999999999998</v>
      </c>
      <c r="I992">
        <v>4479</v>
      </c>
      <c r="J992">
        <v>0.83199999999999996</v>
      </c>
      <c r="K992">
        <v>0.88100000000000001</v>
      </c>
      <c r="L992">
        <v>0.85599999999999998</v>
      </c>
      <c r="M992" s="3">
        <f t="shared" si="76"/>
        <v>7.0000000000000062E-3</v>
      </c>
      <c r="N992" s="3">
        <f t="shared" si="76"/>
        <v>-1.8000000000000016E-2</v>
      </c>
      <c r="O992" s="3">
        <f t="shared" si="76"/>
        <v>-5.0000000000000044E-3</v>
      </c>
      <c r="P992">
        <v>0.76500000000000001</v>
      </c>
      <c r="Q992">
        <v>0.76900000000000002</v>
      </c>
      <c r="R992">
        <v>0.76600000000000001</v>
      </c>
      <c r="S992">
        <v>0.83499999999999996</v>
      </c>
      <c r="T992">
        <v>0.83599999999999997</v>
      </c>
      <c r="U992">
        <v>0.83499999999999996</v>
      </c>
      <c r="V992" s="3">
        <v>0.83599999999999997</v>
      </c>
      <c r="W992">
        <f t="shared" si="75"/>
        <v>-2.0000000000000018E-3</v>
      </c>
      <c r="X992" s="6" t="s">
        <v>73</v>
      </c>
      <c r="Y992" s="6" t="str">
        <f t="shared" si="77"/>
        <v>0.3</v>
      </c>
      <c r="Z992" t="str">
        <f t="shared" si="78"/>
        <v>bt</v>
      </c>
      <c r="AA992" t="s">
        <v>57</v>
      </c>
    </row>
    <row r="993" spans="1:27" x14ac:dyDescent="0.3">
      <c r="A993" s="3">
        <v>18</v>
      </c>
      <c r="B993" s="3" t="s">
        <v>11</v>
      </c>
      <c r="C993">
        <v>17</v>
      </c>
      <c r="D993" s="10">
        <f>VLOOKUP(C993,t_label_text!$B$2:$D$28,3,FALSE)</f>
        <v>560.02755905511799</v>
      </c>
      <c r="E993" s="3" t="str">
        <f>VLOOKUP(C993,t_label_text!$B$2:$C$28,2,FALSE)</f>
        <v>17: Space, Science, Technology and Communications</v>
      </c>
      <c r="F993">
        <v>0.76500000000000001</v>
      </c>
      <c r="G993">
        <v>0.74299999999999999</v>
      </c>
      <c r="H993">
        <v>0.754</v>
      </c>
      <c r="I993">
        <v>719</v>
      </c>
      <c r="J993">
        <v>0.78</v>
      </c>
      <c r="K993">
        <v>0.74</v>
      </c>
      <c r="L993">
        <v>0.75900000000000001</v>
      </c>
      <c r="M993" s="3">
        <f t="shared" si="76"/>
        <v>-1.5000000000000013E-2</v>
      </c>
      <c r="N993" s="3">
        <f t="shared" si="76"/>
        <v>3.0000000000000027E-3</v>
      </c>
      <c r="O993" s="3">
        <f t="shared" si="76"/>
        <v>-5.0000000000000044E-3</v>
      </c>
      <c r="P993">
        <v>0.76500000000000001</v>
      </c>
      <c r="Q993">
        <v>0.76900000000000002</v>
      </c>
      <c r="R993">
        <v>0.76600000000000001</v>
      </c>
      <c r="S993">
        <v>0.83499999999999996</v>
      </c>
      <c r="T993">
        <v>0.83599999999999997</v>
      </c>
      <c r="U993">
        <v>0.83499999999999996</v>
      </c>
      <c r="V993" s="3">
        <v>0.83599999999999997</v>
      </c>
      <c r="W993">
        <f t="shared" si="75"/>
        <v>-2.0000000000000018E-3</v>
      </c>
      <c r="X993" s="6" t="s">
        <v>73</v>
      </c>
      <c r="Y993" s="6" t="str">
        <f t="shared" si="77"/>
        <v>0.3</v>
      </c>
      <c r="Z993" t="str">
        <f t="shared" si="78"/>
        <v>bt</v>
      </c>
      <c r="AA993" t="s">
        <v>57</v>
      </c>
    </row>
    <row r="994" spans="1:27" x14ac:dyDescent="0.3">
      <c r="A994" s="3">
        <v>18</v>
      </c>
      <c r="B994" s="3" t="s">
        <v>11</v>
      </c>
      <c r="C994">
        <v>18</v>
      </c>
      <c r="D994" s="10">
        <f>VLOOKUP(C994,t_label_text!$B$2:$D$28,3,FALSE)</f>
        <v>545.21214982688002</v>
      </c>
      <c r="E994" s="3" t="str">
        <f>VLOOKUP(C994,t_label_text!$B$2:$C$28,2,FALSE)</f>
        <v>18: Foreign Trade</v>
      </c>
      <c r="F994">
        <v>0.70499999999999996</v>
      </c>
      <c r="G994">
        <v>0.65700000000000003</v>
      </c>
      <c r="H994">
        <v>0.68</v>
      </c>
      <c r="I994">
        <v>254</v>
      </c>
      <c r="J994">
        <v>0.64700000000000002</v>
      </c>
      <c r="K994">
        <v>0.67700000000000005</v>
      </c>
      <c r="L994">
        <v>0.66200000000000003</v>
      </c>
      <c r="M994" s="3">
        <f t="shared" si="76"/>
        <v>5.799999999999994E-2</v>
      </c>
      <c r="N994" s="3">
        <f t="shared" si="76"/>
        <v>-2.0000000000000018E-2</v>
      </c>
      <c r="O994" s="3">
        <f t="shared" si="76"/>
        <v>1.8000000000000016E-2</v>
      </c>
      <c r="P994">
        <v>0.76500000000000001</v>
      </c>
      <c r="Q994">
        <v>0.76900000000000002</v>
      </c>
      <c r="R994">
        <v>0.76600000000000001</v>
      </c>
      <c r="S994">
        <v>0.83499999999999996</v>
      </c>
      <c r="T994">
        <v>0.83599999999999997</v>
      </c>
      <c r="U994">
        <v>0.83499999999999996</v>
      </c>
      <c r="V994" s="3">
        <v>0.83599999999999997</v>
      </c>
      <c r="W994">
        <f t="shared" si="75"/>
        <v>-2.0000000000000018E-3</v>
      </c>
      <c r="X994" s="6" t="s">
        <v>73</v>
      </c>
      <c r="Y994" s="6" t="str">
        <f t="shared" si="77"/>
        <v>0.3</v>
      </c>
      <c r="Z994" t="str">
        <f t="shared" si="78"/>
        <v>bt</v>
      </c>
      <c r="AA994" t="s">
        <v>57</v>
      </c>
    </row>
    <row r="995" spans="1:27" x14ac:dyDescent="0.3">
      <c r="A995" s="3">
        <v>18</v>
      </c>
      <c r="B995" s="3" t="s">
        <v>11</v>
      </c>
      <c r="C995">
        <v>19</v>
      </c>
      <c r="D995" s="10">
        <f>VLOOKUP(C995,t_label_text!$B$2:$D$28,3,FALSE)</f>
        <v>545.29257200606298</v>
      </c>
      <c r="E995" s="3" t="str">
        <f>VLOOKUP(C995,t_label_text!$B$2:$C$28,2,FALSE)</f>
        <v>19: International Affairs and Foreign Aid</v>
      </c>
      <c r="F995">
        <v>0.89100000000000001</v>
      </c>
      <c r="G995">
        <v>0.88900000000000001</v>
      </c>
      <c r="H995">
        <v>0.89</v>
      </c>
      <c r="I995">
        <v>6354</v>
      </c>
      <c r="J995">
        <v>0.90400000000000003</v>
      </c>
      <c r="K995">
        <v>0.875</v>
      </c>
      <c r="L995">
        <v>0.88900000000000001</v>
      </c>
      <c r="M995" s="3">
        <f t="shared" si="76"/>
        <v>-1.3000000000000012E-2</v>
      </c>
      <c r="N995" s="3">
        <f t="shared" si="76"/>
        <v>1.4000000000000012E-2</v>
      </c>
      <c r="O995" s="3">
        <f t="shared" si="76"/>
        <v>1.0000000000000009E-3</v>
      </c>
      <c r="P995">
        <v>0.76500000000000001</v>
      </c>
      <c r="Q995">
        <v>0.76900000000000002</v>
      </c>
      <c r="R995">
        <v>0.76600000000000001</v>
      </c>
      <c r="S995">
        <v>0.83499999999999996</v>
      </c>
      <c r="T995">
        <v>0.83599999999999997</v>
      </c>
      <c r="U995">
        <v>0.83499999999999996</v>
      </c>
      <c r="V995" s="3">
        <v>0.83599999999999997</v>
      </c>
      <c r="W995">
        <f t="shared" si="75"/>
        <v>-2.0000000000000018E-3</v>
      </c>
      <c r="X995" s="6" t="s">
        <v>73</v>
      </c>
      <c r="Y995" s="6" t="str">
        <f t="shared" si="77"/>
        <v>0.3</v>
      </c>
      <c r="Z995" t="str">
        <f t="shared" si="78"/>
        <v>bt</v>
      </c>
      <c r="AA995" t="s">
        <v>57</v>
      </c>
    </row>
    <row r="996" spans="1:27" x14ac:dyDescent="0.3">
      <c r="A996" s="3">
        <v>18</v>
      </c>
      <c r="B996" s="3" t="s">
        <v>11</v>
      </c>
      <c r="C996">
        <v>20</v>
      </c>
      <c r="D996" s="10">
        <f>VLOOKUP(C996,t_label_text!$B$2:$D$28,3,FALSE)</f>
        <v>509.30111524163499</v>
      </c>
      <c r="E996" s="3" t="str">
        <f>VLOOKUP(C996,t_label_text!$B$2:$C$28,2,FALSE)</f>
        <v>20: Government Operations</v>
      </c>
      <c r="F996">
        <v>0.91800000000000004</v>
      </c>
      <c r="G996">
        <v>0.90200000000000002</v>
      </c>
      <c r="H996">
        <v>0.91</v>
      </c>
      <c r="I996">
        <v>3958</v>
      </c>
      <c r="J996">
        <v>0.91500000000000004</v>
      </c>
      <c r="K996">
        <v>0.90100000000000002</v>
      </c>
      <c r="L996">
        <v>0.90800000000000003</v>
      </c>
      <c r="M996" s="3">
        <f t="shared" si="76"/>
        <v>3.0000000000000027E-3</v>
      </c>
      <c r="N996" s="3">
        <f t="shared" si="76"/>
        <v>1.0000000000000009E-3</v>
      </c>
      <c r="O996" s="3">
        <f t="shared" si="76"/>
        <v>2.0000000000000018E-3</v>
      </c>
      <c r="P996">
        <v>0.76500000000000001</v>
      </c>
      <c r="Q996">
        <v>0.76900000000000002</v>
      </c>
      <c r="R996">
        <v>0.76600000000000001</v>
      </c>
      <c r="S996">
        <v>0.83499999999999996</v>
      </c>
      <c r="T996">
        <v>0.83599999999999997</v>
      </c>
      <c r="U996">
        <v>0.83499999999999996</v>
      </c>
      <c r="V996" s="3">
        <v>0.83599999999999997</v>
      </c>
      <c r="W996">
        <f t="shared" si="75"/>
        <v>-2.0000000000000018E-3</v>
      </c>
      <c r="X996" s="6" t="s">
        <v>73</v>
      </c>
      <c r="Y996" s="6" t="str">
        <f t="shared" si="77"/>
        <v>0.3</v>
      </c>
      <c r="Z996" t="str">
        <f t="shared" si="78"/>
        <v>bt</v>
      </c>
      <c r="AA996" t="s">
        <v>57</v>
      </c>
    </row>
    <row r="997" spans="1:27" x14ac:dyDescent="0.3">
      <c r="A997" s="3">
        <v>18</v>
      </c>
      <c r="B997" s="3" t="s">
        <v>11</v>
      </c>
      <c r="C997">
        <v>21</v>
      </c>
      <c r="D997" s="10">
        <f>VLOOKUP(C997,t_label_text!$B$2:$D$28,3,FALSE)</f>
        <v>567.30909090908995</v>
      </c>
      <c r="E997" s="3" t="str">
        <f>VLOOKUP(C997,t_label_text!$B$2:$C$28,2,FALSE)</f>
        <v>21: Public Lands and Water Management</v>
      </c>
      <c r="F997">
        <v>0.55800000000000005</v>
      </c>
      <c r="G997">
        <v>0.57199999999999995</v>
      </c>
      <c r="H997">
        <v>0.56499999999999995</v>
      </c>
      <c r="I997">
        <v>269</v>
      </c>
      <c r="J997">
        <v>0.54200000000000004</v>
      </c>
      <c r="K997">
        <v>0.60199999999999998</v>
      </c>
      <c r="L997">
        <v>0.56999999999999995</v>
      </c>
      <c r="M997" s="3">
        <f t="shared" si="76"/>
        <v>1.6000000000000014E-2</v>
      </c>
      <c r="N997" s="3">
        <f t="shared" si="76"/>
        <v>-3.0000000000000027E-2</v>
      </c>
      <c r="O997" s="3">
        <f t="shared" si="76"/>
        <v>-5.0000000000000044E-3</v>
      </c>
      <c r="P997">
        <v>0.76500000000000001</v>
      </c>
      <c r="Q997">
        <v>0.76900000000000002</v>
      </c>
      <c r="R997">
        <v>0.76600000000000001</v>
      </c>
      <c r="S997">
        <v>0.83499999999999996</v>
      </c>
      <c r="T997">
        <v>0.83599999999999997</v>
      </c>
      <c r="U997">
        <v>0.83499999999999996</v>
      </c>
      <c r="V997" s="3">
        <v>0.83599999999999997</v>
      </c>
      <c r="W997">
        <f t="shared" si="75"/>
        <v>-2.0000000000000018E-3</v>
      </c>
      <c r="X997" s="6" t="s">
        <v>73</v>
      </c>
      <c r="Y997" s="6" t="str">
        <f t="shared" si="77"/>
        <v>0.3</v>
      </c>
      <c r="Z997" t="str">
        <f t="shared" si="78"/>
        <v>bt</v>
      </c>
      <c r="AA997" t="s">
        <v>57</v>
      </c>
    </row>
    <row r="998" spans="1:27" x14ac:dyDescent="0.3">
      <c r="A998" s="3">
        <v>18</v>
      </c>
      <c r="B998" s="3" t="s">
        <v>11</v>
      </c>
      <c r="C998">
        <v>24</v>
      </c>
      <c r="D998" s="10">
        <f>VLOOKUP(C998,t_label_text!$B$2:$D$28,3,FALSE)</f>
        <v>394.93019197207599</v>
      </c>
      <c r="E998" s="3" t="str">
        <f>VLOOKUP(C998,t_label_text!$B$2:$C$28,2,FALSE)</f>
        <v>24: State and Local Government Administration</v>
      </c>
      <c r="F998">
        <v>0.83399999999999996</v>
      </c>
      <c r="G998">
        <v>0.82799999999999996</v>
      </c>
      <c r="H998">
        <v>0.83099999999999996</v>
      </c>
      <c r="I998">
        <v>715</v>
      </c>
      <c r="J998">
        <v>0.83099999999999996</v>
      </c>
      <c r="K998">
        <v>0.83599999999999997</v>
      </c>
      <c r="L998">
        <v>0.83299999999999996</v>
      </c>
      <c r="M998" s="3">
        <f t="shared" si="76"/>
        <v>3.0000000000000027E-3</v>
      </c>
      <c r="N998" s="3">
        <f t="shared" si="76"/>
        <v>-8.0000000000000071E-3</v>
      </c>
      <c r="O998" s="3">
        <f t="shared" si="76"/>
        <v>-2.0000000000000018E-3</v>
      </c>
      <c r="P998">
        <v>0.76500000000000001</v>
      </c>
      <c r="Q998">
        <v>0.76900000000000002</v>
      </c>
      <c r="R998">
        <v>0.76600000000000001</v>
      </c>
      <c r="S998">
        <v>0.83499999999999996</v>
      </c>
      <c r="T998">
        <v>0.83599999999999997</v>
      </c>
      <c r="U998">
        <v>0.83499999999999996</v>
      </c>
      <c r="V998" s="3">
        <v>0.83599999999999997</v>
      </c>
      <c r="W998">
        <f t="shared" si="75"/>
        <v>-2.0000000000000018E-3</v>
      </c>
      <c r="X998" s="6" t="s">
        <v>73</v>
      </c>
      <c r="Y998" s="6" t="str">
        <f t="shared" si="77"/>
        <v>0.3</v>
      </c>
      <c r="Z998" t="str">
        <f t="shared" si="78"/>
        <v>bt</v>
      </c>
      <c r="AA998" t="s">
        <v>57</v>
      </c>
    </row>
    <row r="999" spans="1:27" x14ac:dyDescent="0.3">
      <c r="A999" s="3">
        <v>18</v>
      </c>
      <c r="B999" s="3" t="s">
        <v>11</v>
      </c>
      <c r="C999">
        <v>26</v>
      </c>
      <c r="D999" s="10">
        <f>VLOOKUP(C999,t_label_text!$B$2:$D$28,3,FALSE)</f>
        <v>446.52713178294499</v>
      </c>
      <c r="E999" s="3" t="str">
        <f>VLOOKUP(C999,t_label_text!$B$2:$C$28,2,FALSE)</f>
        <v>26: Weather and Natural Disasters</v>
      </c>
      <c r="F999">
        <v>0.81599999999999995</v>
      </c>
      <c r="G999">
        <v>0.82199999999999995</v>
      </c>
      <c r="H999">
        <v>0.81899999999999995</v>
      </c>
      <c r="I999">
        <v>573</v>
      </c>
      <c r="J999">
        <v>0.84</v>
      </c>
      <c r="K999">
        <v>0.84299999999999997</v>
      </c>
      <c r="L999">
        <v>0.84099999999999997</v>
      </c>
      <c r="M999" s="3">
        <f t="shared" si="76"/>
        <v>-2.4000000000000021E-2</v>
      </c>
      <c r="N999" s="3">
        <f t="shared" si="76"/>
        <v>-2.1000000000000019E-2</v>
      </c>
      <c r="O999" s="3">
        <f t="shared" si="76"/>
        <v>-2.200000000000002E-2</v>
      </c>
      <c r="P999">
        <v>0.76500000000000001</v>
      </c>
      <c r="Q999">
        <v>0.76900000000000002</v>
      </c>
      <c r="R999">
        <v>0.76600000000000001</v>
      </c>
      <c r="S999">
        <v>0.83499999999999996</v>
      </c>
      <c r="T999">
        <v>0.83599999999999997</v>
      </c>
      <c r="U999">
        <v>0.83499999999999996</v>
      </c>
      <c r="V999" s="3">
        <v>0.83599999999999997</v>
      </c>
      <c r="W999">
        <f t="shared" si="75"/>
        <v>-2.0000000000000018E-3</v>
      </c>
      <c r="X999" s="6" t="s">
        <v>73</v>
      </c>
      <c r="Y999" s="6" t="str">
        <f t="shared" si="77"/>
        <v>0.3</v>
      </c>
      <c r="Z999" t="str">
        <f t="shared" si="78"/>
        <v>bt</v>
      </c>
      <c r="AA999" t="s">
        <v>57</v>
      </c>
    </row>
    <row r="1000" spans="1:27" x14ac:dyDescent="0.3">
      <c r="A1000" s="3">
        <v>18</v>
      </c>
      <c r="B1000" s="3" t="s">
        <v>11</v>
      </c>
      <c r="C1000">
        <v>27</v>
      </c>
      <c r="D1000" s="10">
        <f>VLOOKUP(C1000,t_label_text!$B$2:$D$28,3,FALSE)</f>
        <v>438.84785435630602</v>
      </c>
      <c r="E1000" s="3" t="str">
        <f>VLOOKUP(C1000,t_label_text!$B$2:$C$28,2,FALSE)</f>
        <v>27: Fires</v>
      </c>
      <c r="F1000">
        <v>0.64500000000000002</v>
      </c>
      <c r="G1000">
        <v>0.77500000000000002</v>
      </c>
      <c r="H1000">
        <v>0.70399999999999996</v>
      </c>
      <c r="I1000">
        <v>129</v>
      </c>
      <c r="J1000">
        <v>0.74399999999999999</v>
      </c>
      <c r="K1000">
        <v>0.69799999999999995</v>
      </c>
      <c r="L1000">
        <v>0.72</v>
      </c>
      <c r="M1000" s="3">
        <f t="shared" si="76"/>
        <v>-9.8999999999999977E-2</v>
      </c>
      <c r="N1000" s="3">
        <f t="shared" si="76"/>
        <v>7.7000000000000068E-2</v>
      </c>
      <c r="O1000" s="3">
        <f t="shared" si="76"/>
        <v>-1.6000000000000014E-2</v>
      </c>
      <c r="P1000">
        <v>0.76500000000000001</v>
      </c>
      <c r="Q1000">
        <v>0.76900000000000002</v>
      </c>
      <c r="R1000">
        <v>0.76600000000000001</v>
      </c>
      <c r="S1000">
        <v>0.83499999999999996</v>
      </c>
      <c r="T1000">
        <v>0.83599999999999997</v>
      </c>
      <c r="U1000">
        <v>0.83499999999999996</v>
      </c>
      <c r="V1000" s="3">
        <v>0.83599999999999997</v>
      </c>
      <c r="W1000">
        <f t="shared" si="75"/>
        <v>-2.0000000000000018E-3</v>
      </c>
      <c r="X1000" s="6" t="s">
        <v>73</v>
      </c>
      <c r="Y1000" s="6" t="str">
        <f t="shared" si="77"/>
        <v>0.3</v>
      </c>
      <c r="Z1000" t="str">
        <f t="shared" si="78"/>
        <v>bt</v>
      </c>
      <c r="AA1000" t="s">
        <v>57</v>
      </c>
    </row>
    <row r="1001" spans="1:27" x14ac:dyDescent="0.3">
      <c r="A1001" s="3">
        <v>18</v>
      </c>
      <c r="B1001" s="3" t="s">
        <v>11</v>
      </c>
      <c r="C1001">
        <v>28</v>
      </c>
      <c r="D1001" s="10">
        <f>VLOOKUP(C1001,t_label_text!$B$2:$D$28,3,FALSE)</f>
        <v>344.85467399842798</v>
      </c>
      <c r="E1001" s="3" t="str">
        <f>VLOOKUP(C1001,t_label_text!$B$2:$C$28,2,FALSE)</f>
        <v>28: Arts and Entertainment</v>
      </c>
      <c r="F1001">
        <v>0.72399999999999998</v>
      </c>
      <c r="G1001">
        <v>0.70899999999999996</v>
      </c>
      <c r="H1001">
        <v>0.71599999999999997</v>
      </c>
      <c r="I1001">
        <v>769</v>
      </c>
      <c r="J1001">
        <v>0.72499999999999998</v>
      </c>
      <c r="K1001">
        <v>0.72399999999999998</v>
      </c>
      <c r="L1001">
        <v>0.72499999999999998</v>
      </c>
      <c r="M1001" s="3">
        <f t="shared" si="76"/>
        <v>-1.0000000000000009E-3</v>
      </c>
      <c r="N1001" s="3">
        <f t="shared" si="76"/>
        <v>-1.5000000000000013E-2</v>
      </c>
      <c r="O1001" s="3">
        <f t="shared" si="76"/>
        <v>-9.000000000000008E-3</v>
      </c>
      <c r="P1001">
        <v>0.76500000000000001</v>
      </c>
      <c r="Q1001">
        <v>0.76900000000000002</v>
      </c>
      <c r="R1001">
        <v>0.76600000000000001</v>
      </c>
      <c r="S1001">
        <v>0.83499999999999996</v>
      </c>
      <c r="T1001">
        <v>0.83599999999999997</v>
      </c>
      <c r="U1001">
        <v>0.83499999999999996</v>
      </c>
      <c r="V1001" s="3">
        <v>0.83599999999999997</v>
      </c>
      <c r="W1001">
        <f t="shared" si="75"/>
        <v>-2.0000000000000018E-3</v>
      </c>
      <c r="X1001" s="6" t="s">
        <v>73</v>
      </c>
      <c r="Y1001" s="6" t="str">
        <f t="shared" si="77"/>
        <v>0.3</v>
      </c>
      <c r="Z1001" t="str">
        <f t="shared" si="78"/>
        <v>bt</v>
      </c>
      <c r="AA1001" t="s">
        <v>57</v>
      </c>
    </row>
    <row r="1002" spans="1:27" x14ac:dyDescent="0.3">
      <c r="A1002" s="3">
        <v>18</v>
      </c>
      <c r="B1002" s="3" t="s">
        <v>11</v>
      </c>
      <c r="C1002">
        <v>29</v>
      </c>
      <c r="D1002" s="10">
        <f>VLOOKUP(C1002,t_label_text!$B$2:$D$28,3,FALSE)</f>
        <v>493.52985074626798</v>
      </c>
      <c r="E1002" s="3" t="str">
        <f>VLOOKUP(C1002,t_label_text!$B$2:$C$28,2,FALSE)</f>
        <v>29: Sports and Recreation</v>
      </c>
      <c r="F1002">
        <v>0.91800000000000004</v>
      </c>
      <c r="G1002">
        <v>0.94</v>
      </c>
      <c r="H1002">
        <v>0.92900000000000005</v>
      </c>
      <c r="I1002">
        <v>1273</v>
      </c>
      <c r="J1002">
        <v>0.92</v>
      </c>
      <c r="K1002">
        <v>0.93500000000000005</v>
      </c>
      <c r="L1002">
        <v>0.92800000000000005</v>
      </c>
      <c r="M1002" s="3">
        <f t="shared" si="76"/>
        <v>-2.0000000000000018E-3</v>
      </c>
      <c r="N1002" s="3">
        <f t="shared" si="76"/>
        <v>4.9999999999998934E-3</v>
      </c>
      <c r="O1002" s="3">
        <f t="shared" si="76"/>
        <v>1.0000000000000009E-3</v>
      </c>
      <c r="P1002">
        <v>0.76500000000000001</v>
      </c>
      <c r="Q1002">
        <v>0.76900000000000002</v>
      </c>
      <c r="R1002">
        <v>0.76600000000000001</v>
      </c>
      <c r="S1002">
        <v>0.83499999999999996</v>
      </c>
      <c r="T1002">
        <v>0.83599999999999997</v>
      </c>
      <c r="U1002">
        <v>0.83499999999999996</v>
      </c>
      <c r="V1002" s="3">
        <v>0.83599999999999997</v>
      </c>
      <c r="W1002">
        <f t="shared" si="75"/>
        <v>-2.0000000000000018E-3</v>
      </c>
      <c r="X1002" s="6" t="s">
        <v>73</v>
      </c>
      <c r="Y1002" s="6" t="str">
        <f t="shared" si="77"/>
        <v>0.3</v>
      </c>
      <c r="Z1002" t="str">
        <f t="shared" si="78"/>
        <v>bt</v>
      </c>
      <c r="AA1002" t="s">
        <v>57</v>
      </c>
    </row>
    <row r="1003" spans="1:27" x14ac:dyDescent="0.3">
      <c r="A1003" s="3">
        <v>18</v>
      </c>
      <c r="B1003" s="3" t="s">
        <v>11</v>
      </c>
      <c r="C1003">
        <v>30</v>
      </c>
      <c r="D1003" s="10">
        <f>VLOOKUP(C1003,t_label_text!$B$2:$D$28,3,FALSE)</f>
        <v>503.80547112462</v>
      </c>
      <c r="E1003" s="3" t="str">
        <f>VLOOKUP(C1003,t_label_text!$B$2:$C$28,2,FALSE)</f>
        <v>30: Death Notices</v>
      </c>
      <c r="F1003">
        <v>0.85099999999999998</v>
      </c>
      <c r="G1003">
        <v>0.85399999999999998</v>
      </c>
      <c r="H1003">
        <v>0.85299999999999998</v>
      </c>
      <c r="I1003">
        <v>268</v>
      </c>
      <c r="J1003">
        <v>0.84099999999999997</v>
      </c>
      <c r="K1003">
        <v>0.85099999999999998</v>
      </c>
      <c r="L1003">
        <v>0.84599999999999997</v>
      </c>
      <c r="M1003" s="3">
        <f t="shared" si="76"/>
        <v>1.0000000000000009E-2</v>
      </c>
      <c r="N1003" s="3">
        <f t="shared" si="76"/>
        <v>3.0000000000000027E-3</v>
      </c>
      <c r="O1003" s="3">
        <f t="shared" si="76"/>
        <v>7.0000000000000062E-3</v>
      </c>
      <c r="P1003">
        <v>0.76500000000000001</v>
      </c>
      <c r="Q1003">
        <v>0.76900000000000002</v>
      </c>
      <c r="R1003">
        <v>0.76600000000000001</v>
      </c>
      <c r="S1003">
        <v>0.83499999999999996</v>
      </c>
      <c r="T1003">
        <v>0.83599999999999997</v>
      </c>
      <c r="U1003">
        <v>0.83499999999999996</v>
      </c>
      <c r="V1003" s="3">
        <v>0.83599999999999997</v>
      </c>
      <c r="W1003">
        <f t="shared" si="75"/>
        <v>-2.0000000000000018E-3</v>
      </c>
      <c r="X1003" s="6" t="s">
        <v>73</v>
      </c>
      <c r="Y1003" s="6" t="str">
        <f t="shared" si="77"/>
        <v>0.3</v>
      </c>
      <c r="Z1003" t="str">
        <f t="shared" si="78"/>
        <v>bt</v>
      </c>
      <c r="AA1003" t="s">
        <v>57</v>
      </c>
    </row>
    <row r="1004" spans="1:27" x14ac:dyDescent="0.3">
      <c r="A1004" s="3">
        <v>18</v>
      </c>
      <c r="B1004" s="3" t="s">
        <v>11</v>
      </c>
      <c r="C1004">
        <v>31</v>
      </c>
      <c r="D1004" s="10">
        <f>VLOOKUP(C1004,t_label_text!$B$2:$D$28,3,FALSE)</f>
        <v>399.79069767441803</v>
      </c>
      <c r="E1004" s="3" t="str">
        <f>VLOOKUP(C1004,t_label_text!$B$2:$C$28,2,FALSE)</f>
        <v>31: Churches and Religion</v>
      </c>
      <c r="F1004">
        <v>0.77800000000000002</v>
      </c>
      <c r="G1004">
        <v>0.70199999999999996</v>
      </c>
      <c r="H1004">
        <v>0.73799999999999999</v>
      </c>
      <c r="I1004">
        <v>329</v>
      </c>
      <c r="J1004">
        <v>0.73899999999999999</v>
      </c>
      <c r="K1004">
        <v>0.73299999999999998</v>
      </c>
      <c r="L1004">
        <v>0.73599999999999999</v>
      </c>
      <c r="M1004" s="3">
        <f t="shared" si="76"/>
        <v>3.9000000000000035E-2</v>
      </c>
      <c r="N1004" s="3">
        <f t="shared" si="76"/>
        <v>-3.1000000000000028E-2</v>
      </c>
      <c r="O1004" s="3">
        <f t="shared" si="76"/>
        <v>2.0000000000000018E-3</v>
      </c>
      <c r="P1004">
        <v>0.76500000000000001</v>
      </c>
      <c r="Q1004">
        <v>0.76900000000000002</v>
      </c>
      <c r="R1004">
        <v>0.76600000000000001</v>
      </c>
      <c r="S1004">
        <v>0.83499999999999996</v>
      </c>
      <c r="T1004">
        <v>0.83599999999999997</v>
      </c>
      <c r="U1004">
        <v>0.83499999999999996</v>
      </c>
      <c r="V1004" s="3">
        <v>0.83599999999999997</v>
      </c>
      <c r="W1004">
        <f t="shared" si="75"/>
        <v>-2.0000000000000018E-3</v>
      </c>
      <c r="X1004" s="6" t="s">
        <v>73</v>
      </c>
      <c r="Y1004" s="6" t="str">
        <f t="shared" si="77"/>
        <v>0.3</v>
      </c>
      <c r="Z1004" t="str">
        <f t="shared" si="78"/>
        <v>bt</v>
      </c>
      <c r="AA1004" t="s">
        <v>57</v>
      </c>
    </row>
    <row r="1005" spans="1:27" x14ac:dyDescent="0.3">
      <c r="A1005" s="3">
        <v>19</v>
      </c>
      <c r="B1005" s="3" t="s">
        <v>11</v>
      </c>
      <c r="C1005">
        <v>0</v>
      </c>
      <c r="D1005" s="10">
        <f>VLOOKUP(C1005,t_label_text!$B$2:$D$28,3,FALSE)</f>
        <v>538.511410788381</v>
      </c>
      <c r="E1005" s="3" t="str">
        <f>VLOOKUP(C1005,t_label_text!$B$2:$C$28,2,FALSE)</f>
        <v>0: Other, Miscellaneous, and Human Interest</v>
      </c>
      <c r="F1005">
        <v>0.40500000000000003</v>
      </c>
      <c r="G1005">
        <v>0.28499999999999998</v>
      </c>
      <c r="H1005">
        <v>0.33400000000000002</v>
      </c>
      <c r="I1005">
        <v>172</v>
      </c>
      <c r="J1005" s="3">
        <v>0.32700000000000001</v>
      </c>
      <c r="K1005" s="3">
        <v>0.27900000000000003</v>
      </c>
      <c r="L1005" s="3">
        <v>0.30099999999999999</v>
      </c>
      <c r="M1005" s="3">
        <f t="shared" si="76"/>
        <v>7.8000000000000014E-2</v>
      </c>
      <c r="N1005" s="3">
        <f t="shared" si="76"/>
        <v>5.9999999999999498E-3</v>
      </c>
      <c r="O1005" s="3">
        <f t="shared" si="76"/>
        <v>3.3000000000000029E-2</v>
      </c>
      <c r="P1005">
        <v>0.77500000000000002</v>
      </c>
      <c r="Q1005">
        <v>0.77600000000000002</v>
      </c>
      <c r="R1005">
        <v>0.77500000000000002</v>
      </c>
      <c r="S1005">
        <v>0.83899999999999997</v>
      </c>
      <c r="T1005">
        <v>0.83899999999999997</v>
      </c>
      <c r="U1005">
        <v>0.83899999999999997</v>
      </c>
      <c r="V1005">
        <v>0.83899999999999997</v>
      </c>
      <c r="W1005">
        <f t="shared" si="75"/>
        <v>1.0000000000000009E-3</v>
      </c>
      <c r="X1005" s="6" t="s">
        <v>95</v>
      </c>
      <c r="Y1005" s="6" t="str">
        <f t="shared" si="77"/>
        <v>0.05</v>
      </c>
      <c r="Z1005" t="str">
        <f t="shared" si="78"/>
        <v>all</v>
      </c>
      <c r="AA1005" t="s">
        <v>58</v>
      </c>
    </row>
    <row r="1006" spans="1:27" x14ac:dyDescent="0.3">
      <c r="A1006" s="3">
        <v>19</v>
      </c>
      <c r="B1006" s="3" t="s">
        <v>11</v>
      </c>
      <c r="C1006">
        <v>1</v>
      </c>
      <c r="D1006" s="10">
        <f>VLOOKUP(C1006,t_label_text!$B$2:$D$28,3,FALSE)</f>
        <v>567.49343544857697</v>
      </c>
      <c r="E1006" s="3" t="str">
        <f>VLOOKUP(C1006,t_label_text!$B$2:$C$28,2,FALSE)</f>
        <v>1: Macroeconomics</v>
      </c>
      <c r="F1006">
        <v>0.84899999999999998</v>
      </c>
      <c r="G1006">
        <v>0.83299999999999996</v>
      </c>
      <c r="H1006">
        <v>0.84099999999999997</v>
      </c>
      <c r="I1006">
        <v>964</v>
      </c>
      <c r="J1006">
        <v>0.84299999999999997</v>
      </c>
      <c r="K1006">
        <v>0.84299999999999997</v>
      </c>
      <c r="L1006">
        <v>0.84299999999999997</v>
      </c>
      <c r="M1006" s="3">
        <f t="shared" si="76"/>
        <v>6.0000000000000053E-3</v>
      </c>
      <c r="N1006" s="3">
        <f t="shared" si="76"/>
        <v>-1.0000000000000009E-2</v>
      </c>
      <c r="O1006" s="3">
        <f t="shared" si="76"/>
        <v>-2.0000000000000018E-3</v>
      </c>
      <c r="P1006">
        <v>0.77500000000000002</v>
      </c>
      <c r="Q1006">
        <v>0.77600000000000002</v>
      </c>
      <c r="R1006">
        <v>0.77500000000000002</v>
      </c>
      <c r="S1006">
        <v>0.83899999999999997</v>
      </c>
      <c r="T1006">
        <v>0.83899999999999997</v>
      </c>
      <c r="U1006">
        <v>0.83899999999999997</v>
      </c>
      <c r="V1006">
        <v>0.83899999999999997</v>
      </c>
      <c r="W1006">
        <f t="shared" si="75"/>
        <v>1.0000000000000009E-3</v>
      </c>
      <c r="X1006" s="6" t="s">
        <v>95</v>
      </c>
      <c r="Y1006" s="6" t="str">
        <f t="shared" si="77"/>
        <v>0.05</v>
      </c>
      <c r="Z1006" t="str">
        <f t="shared" si="78"/>
        <v>all</v>
      </c>
      <c r="AA1006" t="s">
        <v>58</v>
      </c>
    </row>
    <row r="1007" spans="1:27" x14ac:dyDescent="0.3">
      <c r="A1007" s="3">
        <v>19</v>
      </c>
      <c r="B1007" s="3" t="s">
        <v>11</v>
      </c>
      <c r="C1007">
        <v>2</v>
      </c>
      <c r="D1007" s="10">
        <f>VLOOKUP(C1007,t_label_text!$B$2:$D$28,3,FALSE)</f>
        <v>576.32740411339603</v>
      </c>
      <c r="E1007" s="3" t="str">
        <f>VLOOKUP(C1007,t_label_text!$B$2:$C$28,2,FALSE)</f>
        <v>2: Civil Rights, Minority Issues, and Civil Liberties</v>
      </c>
      <c r="F1007">
        <v>0.73399999999999999</v>
      </c>
      <c r="G1007">
        <v>0.69299999999999995</v>
      </c>
      <c r="H1007">
        <v>0.71299999999999997</v>
      </c>
      <c r="I1007">
        <v>914</v>
      </c>
      <c r="J1007">
        <v>0.73899999999999999</v>
      </c>
      <c r="K1007">
        <v>0.72199999999999998</v>
      </c>
      <c r="L1007">
        <v>0.73</v>
      </c>
      <c r="M1007" s="3">
        <f t="shared" si="76"/>
        <v>-5.0000000000000044E-3</v>
      </c>
      <c r="N1007" s="3">
        <f t="shared" si="76"/>
        <v>-2.9000000000000026E-2</v>
      </c>
      <c r="O1007" s="3">
        <f t="shared" si="76"/>
        <v>-1.7000000000000015E-2</v>
      </c>
      <c r="P1007">
        <v>0.77500000000000002</v>
      </c>
      <c r="Q1007">
        <v>0.77600000000000002</v>
      </c>
      <c r="R1007">
        <v>0.77500000000000002</v>
      </c>
      <c r="S1007">
        <v>0.83899999999999997</v>
      </c>
      <c r="T1007">
        <v>0.83899999999999997</v>
      </c>
      <c r="U1007">
        <v>0.83899999999999997</v>
      </c>
      <c r="V1007">
        <v>0.83899999999999997</v>
      </c>
      <c r="W1007">
        <f t="shared" ref="W1007:W1070" si="79">V1007-$V$494</f>
        <v>1.0000000000000009E-3</v>
      </c>
      <c r="X1007" s="6" t="s">
        <v>95</v>
      </c>
      <c r="Y1007" s="6" t="str">
        <f t="shared" si="77"/>
        <v>0.05</v>
      </c>
      <c r="Z1007" t="str">
        <f t="shared" si="78"/>
        <v>all</v>
      </c>
      <c r="AA1007" t="s">
        <v>58</v>
      </c>
    </row>
    <row r="1008" spans="1:27" x14ac:dyDescent="0.3">
      <c r="A1008" s="3">
        <v>19</v>
      </c>
      <c r="B1008" s="3" t="s">
        <v>11</v>
      </c>
      <c r="C1008">
        <v>3</v>
      </c>
      <c r="D1008" s="10">
        <f>VLOOKUP(C1008,t_label_text!$B$2:$D$28,3,FALSE)</f>
        <v>578.27380952380895</v>
      </c>
      <c r="E1008" s="3" t="str">
        <f>VLOOKUP(C1008,t_label_text!$B$2:$C$28,2,FALSE)</f>
        <v>3: Health</v>
      </c>
      <c r="F1008">
        <v>0.88400000000000001</v>
      </c>
      <c r="G1008">
        <v>0.875</v>
      </c>
      <c r="H1008">
        <v>0.88</v>
      </c>
      <c r="I1008">
        <v>1799</v>
      </c>
      <c r="J1008">
        <v>0.88600000000000001</v>
      </c>
      <c r="K1008">
        <v>0.873</v>
      </c>
      <c r="L1008">
        <v>0.879</v>
      </c>
      <c r="M1008" s="3">
        <f t="shared" si="76"/>
        <v>-2.0000000000000018E-3</v>
      </c>
      <c r="N1008" s="3">
        <f t="shared" si="76"/>
        <v>2.0000000000000018E-3</v>
      </c>
      <c r="O1008" s="3">
        <f t="shared" si="76"/>
        <v>1.0000000000000009E-3</v>
      </c>
      <c r="P1008">
        <v>0.77500000000000002</v>
      </c>
      <c r="Q1008">
        <v>0.77600000000000002</v>
      </c>
      <c r="R1008">
        <v>0.77500000000000002</v>
      </c>
      <c r="S1008">
        <v>0.83899999999999997</v>
      </c>
      <c r="T1008">
        <v>0.83899999999999997</v>
      </c>
      <c r="U1008">
        <v>0.83899999999999997</v>
      </c>
      <c r="V1008">
        <v>0.83899999999999997</v>
      </c>
      <c r="W1008">
        <f t="shared" si="79"/>
        <v>1.0000000000000009E-3</v>
      </c>
      <c r="X1008" s="6" t="s">
        <v>95</v>
      </c>
      <c r="Y1008" s="6" t="str">
        <f t="shared" si="77"/>
        <v>0.05</v>
      </c>
      <c r="Z1008" t="str">
        <f t="shared" si="78"/>
        <v>all</v>
      </c>
      <c r="AA1008" t="s">
        <v>58</v>
      </c>
    </row>
    <row r="1009" spans="1:27" x14ac:dyDescent="0.3">
      <c r="A1009" s="3">
        <v>19</v>
      </c>
      <c r="B1009" s="3" t="s">
        <v>11</v>
      </c>
      <c r="C1009">
        <v>4</v>
      </c>
      <c r="D1009" s="10">
        <f>VLOOKUP(C1009,t_label_text!$B$2:$D$28,3,FALSE)</f>
        <v>570.42590120160196</v>
      </c>
      <c r="E1009" s="3" t="str">
        <f>VLOOKUP(C1009,t_label_text!$B$2:$C$28,2,FALSE)</f>
        <v>4: Agriculture</v>
      </c>
      <c r="F1009">
        <v>0.78</v>
      </c>
      <c r="G1009">
        <v>0.78</v>
      </c>
      <c r="H1009">
        <v>0.78</v>
      </c>
      <c r="I1009">
        <v>168</v>
      </c>
      <c r="J1009">
        <v>0.80600000000000005</v>
      </c>
      <c r="K1009">
        <v>0.81499999999999995</v>
      </c>
      <c r="L1009">
        <v>0.81100000000000005</v>
      </c>
      <c r="M1009" s="3">
        <f t="shared" si="76"/>
        <v>-2.6000000000000023E-2</v>
      </c>
      <c r="N1009" s="3">
        <f t="shared" si="76"/>
        <v>-3.499999999999992E-2</v>
      </c>
      <c r="O1009" s="3">
        <f t="shared" si="76"/>
        <v>-3.1000000000000028E-2</v>
      </c>
      <c r="P1009">
        <v>0.77500000000000002</v>
      </c>
      <c r="Q1009">
        <v>0.77600000000000002</v>
      </c>
      <c r="R1009">
        <v>0.77500000000000002</v>
      </c>
      <c r="S1009">
        <v>0.83899999999999997</v>
      </c>
      <c r="T1009">
        <v>0.83899999999999997</v>
      </c>
      <c r="U1009">
        <v>0.83899999999999997</v>
      </c>
      <c r="V1009">
        <v>0.83899999999999997</v>
      </c>
      <c r="W1009">
        <f t="shared" si="79"/>
        <v>1.0000000000000009E-3</v>
      </c>
      <c r="X1009" s="6" t="s">
        <v>95</v>
      </c>
      <c r="Y1009" s="6" t="str">
        <f t="shared" si="77"/>
        <v>0.05</v>
      </c>
      <c r="Z1009" t="str">
        <f t="shared" si="78"/>
        <v>all</v>
      </c>
      <c r="AA1009" t="s">
        <v>58</v>
      </c>
    </row>
    <row r="1010" spans="1:27" x14ac:dyDescent="0.3">
      <c r="A1010" s="3">
        <v>19</v>
      </c>
      <c r="B1010" s="3" t="s">
        <v>11</v>
      </c>
      <c r="C1010">
        <v>5</v>
      </c>
      <c r="D1010" s="10">
        <f>VLOOKUP(C1010,t_label_text!$B$2:$D$28,3,FALSE)</f>
        <v>574.38925438596402</v>
      </c>
      <c r="E1010" s="3" t="str">
        <f>VLOOKUP(C1010,t_label_text!$B$2:$C$28,2,FALSE)</f>
        <v>5: Labor and Employment</v>
      </c>
      <c r="F1010">
        <v>0.75700000000000001</v>
      </c>
      <c r="G1010">
        <v>0.78200000000000003</v>
      </c>
      <c r="H1010">
        <v>0.77</v>
      </c>
      <c r="I1010">
        <v>749</v>
      </c>
      <c r="J1010">
        <v>0.71699999999999997</v>
      </c>
      <c r="K1010">
        <v>0.78900000000000003</v>
      </c>
      <c r="L1010">
        <v>0.751</v>
      </c>
      <c r="M1010" s="3">
        <f t="shared" si="76"/>
        <v>4.0000000000000036E-2</v>
      </c>
      <c r="N1010" s="3">
        <f t="shared" si="76"/>
        <v>-7.0000000000000062E-3</v>
      </c>
      <c r="O1010" s="3">
        <f t="shared" si="76"/>
        <v>1.9000000000000017E-2</v>
      </c>
      <c r="P1010">
        <v>0.77500000000000002</v>
      </c>
      <c r="Q1010">
        <v>0.77600000000000002</v>
      </c>
      <c r="R1010">
        <v>0.77500000000000002</v>
      </c>
      <c r="S1010">
        <v>0.83899999999999997</v>
      </c>
      <c r="T1010">
        <v>0.83899999999999997</v>
      </c>
      <c r="U1010">
        <v>0.83899999999999997</v>
      </c>
      <c r="V1010">
        <v>0.83899999999999997</v>
      </c>
      <c r="W1010">
        <f t="shared" si="79"/>
        <v>1.0000000000000009E-3</v>
      </c>
      <c r="X1010" s="6" t="s">
        <v>95</v>
      </c>
      <c r="Y1010" s="6" t="str">
        <f t="shared" si="77"/>
        <v>0.05</v>
      </c>
      <c r="Z1010" t="str">
        <f t="shared" si="78"/>
        <v>all</v>
      </c>
      <c r="AA1010" t="s">
        <v>58</v>
      </c>
    </row>
    <row r="1011" spans="1:27" x14ac:dyDescent="0.3">
      <c r="A1011" s="3">
        <v>19</v>
      </c>
      <c r="B1011" s="3" t="s">
        <v>11</v>
      </c>
      <c r="C1011">
        <v>6</v>
      </c>
      <c r="D1011" s="10">
        <f>VLOOKUP(C1011,t_label_text!$B$2:$D$28,3,FALSE)</f>
        <v>564.70056497175096</v>
      </c>
      <c r="E1011" s="3" t="str">
        <f>VLOOKUP(C1011,t_label_text!$B$2:$C$28,2,FALSE)</f>
        <v>6: Education</v>
      </c>
      <c r="F1011">
        <v>0.876</v>
      </c>
      <c r="G1011">
        <v>0.90800000000000003</v>
      </c>
      <c r="H1011">
        <v>0.89200000000000002</v>
      </c>
      <c r="I1011">
        <v>912</v>
      </c>
      <c r="J1011">
        <v>0.878</v>
      </c>
      <c r="K1011">
        <v>0.90800000000000003</v>
      </c>
      <c r="L1011">
        <v>0.89300000000000002</v>
      </c>
      <c r="M1011" s="3">
        <f t="shared" si="76"/>
        <v>-2.0000000000000018E-3</v>
      </c>
      <c r="N1011" s="3">
        <f t="shared" si="76"/>
        <v>0</v>
      </c>
      <c r="O1011" s="3">
        <f t="shared" si="76"/>
        <v>-1.0000000000000009E-3</v>
      </c>
      <c r="P1011">
        <v>0.77500000000000002</v>
      </c>
      <c r="Q1011">
        <v>0.77600000000000002</v>
      </c>
      <c r="R1011">
        <v>0.77500000000000002</v>
      </c>
      <c r="S1011">
        <v>0.83899999999999997</v>
      </c>
      <c r="T1011">
        <v>0.83899999999999997</v>
      </c>
      <c r="U1011">
        <v>0.83899999999999997</v>
      </c>
      <c r="V1011">
        <v>0.83899999999999997</v>
      </c>
      <c r="W1011">
        <f t="shared" si="79"/>
        <v>1.0000000000000009E-3</v>
      </c>
      <c r="X1011" s="6" t="s">
        <v>95</v>
      </c>
      <c r="Y1011" s="6" t="str">
        <f t="shared" si="77"/>
        <v>0.05</v>
      </c>
      <c r="Z1011" t="str">
        <f t="shared" si="78"/>
        <v>all</v>
      </c>
      <c r="AA1011" t="s">
        <v>58</v>
      </c>
    </row>
    <row r="1012" spans="1:27" x14ac:dyDescent="0.3">
      <c r="A1012" s="3">
        <v>19</v>
      </c>
      <c r="B1012" s="3" t="s">
        <v>11</v>
      </c>
      <c r="C1012">
        <v>7</v>
      </c>
      <c r="D1012" s="10">
        <f>VLOOKUP(C1012,t_label_text!$B$2:$D$28,3,FALSE)</f>
        <v>565.923076923076</v>
      </c>
      <c r="E1012" s="3" t="str">
        <f>VLOOKUP(C1012,t_label_text!$B$2:$C$28,2,FALSE)</f>
        <v>7: Environment</v>
      </c>
      <c r="F1012">
        <v>0.72799999999999998</v>
      </c>
      <c r="G1012">
        <v>0.77100000000000002</v>
      </c>
      <c r="H1012">
        <v>0.749</v>
      </c>
      <c r="I1012">
        <v>354</v>
      </c>
      <c r="J1012">
        <v>0.75</v>
      </c>
      <c r="K1012">
        <v>0.746</v>
      </c>
      <c r="L1012">
        <v>0.748</v>
      </c>
      <c r="M1012" s="3">
        <f t="shared" si="76"/>
        <v>-2.200000000000002E-2</v>
      </c>
      <c r="N1012" s="3">
        <f t="shared" si="76"/>
        <v>2.5000000000000022E-2</v>
      </c>
      <c r="O1012" s="3">
        <f t="shared" si="76"/>
        <v>1.0000000000000009E-3</v>
      </c>
      <c r="P1012">
        <v>0.77500000000000002</v>
      </c>
      <c r="Q1012">
        <v>0.77600000000000002</v>
      </c>
      <c r="R1012">
        <v>0.77500000000000002</v>
      </c>
      <c r="S1012">
        <v>0.83899999999999997</v>
      </c>
      <c r="T1012">
        <v>0.83899999999999997</v>
      </c>
      <c r="U1012">
        <v>0.83899999999999997</v>
      </c>
      <c r="V1012">
        <v>0.83899999999999997</v>
      </c>
      <c r="W1012">
        <f t="shared" si="79"/>
        <v>1.0000000000000009E-3</v>
      </c>
      <c r="X1012" s="6" t="s">
        <v>95</v>
      </c>
      <c r="Y1012" s="6" t="str">
        <f t="shared" si="77"/>
        <v>0.05</v>
      </c>
      <c r="Z1012" t="str">
        <f t="shared" si="78"/>
        <v>all</v>
      </c>
      <c r="AA1012" t="s">
        <v>58</v>
      </c>
    </row>
    <row r="1013" spans="1:27" x14ac:dyDescent="0.3">
      <c r="A1013" s="3">
        <v>19</v>
      </c>
      <c r="B1013" s="3" t="s">
        <v>11</v>
      </c>
      <c r="C1013">
        <v>8</v>
      </c>
      <c r="D1013" s="10">
        <f>VLOOKUP(C1013,t_label_text!$B$2:$D$28,3,FALSE)</f>
        <v>543.63973063973003</v>
      </c>
      <c r="E1013" s="3" t="str">
        <f>VLOOKUP(C1013,t_label_text!$B$2:$C$28,2,FALSE)</f>
        <v>8: Energy</v>
      </c>
      <c r="F1013">
        <v>0.86099999999999999</v>
      </c>
      <c r="G1013">
        <v>0.87</v>
      </c>
      <c r="H1013">
        <v>0.86499999999999999</v>
      </c>
      <c r="I1013">
        <v>299</v>
      </c>
      <c r="J1013">
        <v>0.85199999999999998</v>
      </c>
      <c r="K1013">
        <v>0.84599999999999997</v>
      </c>
      <c r="L1013">
        <v>0.84899999999999998</v>
      </c>
      <c r="M1013" s="3">
        <f t="shared" si="76"/>
        <v>9.000000000000008E-3</v>
      </c>
      <c r="N1013" s="3">
        <f t="shared" si="76"/>
        <v>2.4000000000000021E-2</v>
      </c>
      <c r="O1013" s="3">
        <f t="shared" si="76"/>
        <v>1.6000000000000014E-2</v>
      </c>
      <c r="P1013">
        <v>0.77500000000000002</v>
      </c>
      <c r="Q1013">
        <v>0.77600000000000002</v>
      </c>
      <c r="R1013">
        <v>0.77500000000000002</v>
      </c>
      <c r="S1013">
        <v>0.83899999999999997</v>
      </c>
      <c r="T1013">
        <v>0.83899999999999997</v>
      </c>
      <c r="U1013">
        <v>0.83899999999999997</v>
      </c>
      <c r="V1013">
        <v>0.83899999999999997</v>
      </c>
      <c r="W1013">
        <f t="shared" si="79"/>
        <v>1.0000000000000009E-3</v>
      </c>
      <c r="X1013" s="6" t="s">
        <v>95</v>
      </c>
      <c r="Y1013" s="6" t="str">
        <f t="shared" si="77"/>
        <v>0.05</v>
      </c>
      <c r="Z1013" t="str">
        <f t="shared" si="78"/>
        <v>all</v>
      </c>
      <c r="AA1013" t="s">
        <v>58</v>
      </c>
    </row>
    <row r="1014" spans="1:27" x14ac:dyDescent="0.3">
      <c r="A1014" s="3">
        <v>19</v>
      </c>
      <c r="B1014" s="3" t="s">
        <v>11</v>
      </c>
      <c r="C1014">
        <v>10</v>
      </c>
      <c r="D1014" s="10">
        <f>VLOOKUP(C1014,t_label_text!$B$2:$D$28,3,FALSE)</f>
        <v>575.12643678160896</v>
      </c>
      <c r="E1014" s="3" t="str">
        <f>VLOOKUP(C1014,t_label_text!$B$2:$C$28,2,FALSE)</f>
        <v>10: Transportation</v>
      </c>
      <c r="F1014">
        <v>0.76600000000000001</v>
      </c>
      <c r="G1014">
        <v>0.81499999999999995</v>
      </c>
      <c r="H1014">
        <v>0.79</v>
      </c>
      <c r="I1014">
        <v>594</v>
      </c>
      <c r="J1014">
        <v>0.752</v>
      </c>
      <c r="K1014">
        <v>0.80500000000000005</v>
      </c>
      <c r="L1014">
        <v>0.77700000000000002</v>
      </c>
      <c r="M1014" s="3">
        <f t="shared" si="76"/>
        <v>1.4000000000000012E-2</v>
      </c>
      <c r="N1014" s="3">
        <f t="shared" si="76"/>
        <v>9.9999999999998979E-3</v>
      </c>
      <c r="O1014" s="3">
        <f t="shared" si="76"/>
        <v>1.3000000000000012E-2</v>
      </c>
      <c r="P1014">
        <v>0.77500000000000002</v>
      </c>
      <c r="Q1014">
        <v>0.77600000000000002</v>
      </c>
      <c r="R1014">
        <v>0.77500000000000002</v>
      </c>
      <c r="S1014">
        <v>0.83899999999999997</v>
      </c>
      <c r="T1014">
        <v>0.83899999999999997</v>
      </c>
      <c r="U1014">
        <v>0.83899999999999997</v>
      </c>
      <c r="V1014">
        <v>0.83899999999999997</v>
      </c>
      <c r="W1014">
        <f t="shared" si="79"/>
        <v>1.0000000000000009E-3</v>
      </c>
      <c r="X1014" s="6" t="s">
        <v>95</v>
      </c>
      <c r="Y1014" s="6" t="str">
        <f t="shared" si="77"/>
        <v>0.05</v>
      </c>
      <c r="Z1014" t="str">
        <f t="shared" si="78"/>
        <v>all</v>
      </c>
      <c r="AA1014" t="s">
        <v>58</v>
      </c>
    </row>
    <row r="1015" spans="1:27" x14ac:dyDescent="0.3">
      <c r="A1015" s="3">
        <v>19</v>
      </c>
      <c r="B1015" s="3" t="s">
        <v>11</v>
      </c>
      <c r="C1015">
        <v>12</v>
      </c>
      <c r="D1015" s="10">
        <f>VLOOKUP(C1015,t_label_text!$B$2:$D$28,3,FALSE)</f>
        <v>558.20512820512795</v>
      </c>
      <c r="E1015" s="3" t="str">
        <f>VLOOKUP(C1015,t_label_text!$B$2:$C$28,2,FALSE)</f>
        <v>12: Law, Crime, and Family Issues</v>
      </c>
      <c r="F1015">
        <v>0.81399999999999995</v>
      </c>
      <c r="G1015">
        <v>0.82499999999999996</v>
      </c>
      <c r="H1015">
        <v>0.82</v>
      </c>
      <c r="I1015">
        <v>2088</v>
      </c>
      <c r="J1015">
        <v>0.80500000000000005</v>
      </c>
      <c r="K1015">
        <v>0.82199999999999995</v>
      </c>
      <c r="L1015">
        <v>0.81399999999999995</v>
      </c>
      <c r="M1015" s="3">
        <f t="shared" si="76"/>
        <v>8.999999999999897E-3</v>
      </c>
      <c r="N1015" s="3">
        <f t="shared" si="76"/>
        <v>3.0000000000000027E-3</v>
      </c>
      <c r="O1015" s="3">
        <f t="shared" si="76"/>
        <v>6.0000000000000053E-3</v>
      </c>
      <c r="P1015">
        <v>0.77500000000000002</v>
      </c>
      <c r="Q1015">
        <v>0.77600000000000002</v>
      </c>
      <c r="R1015">
        <v>0.77500000000000002</v>
      </c>
      <c r="S1015">
        <v>0.83899999999999997</v>
      </c>
      <c r="T1015">
        <v>0.83899999999999997</v>
      </c>
      <c r="U1015">
        <v>0.83899999999999997</v>
      </c>
      <c r="V1015">
        <v>0.83899999999999997</v>
      </c>
      <c r="W1015">
        <f t="shared" si="79"/>
        <v>1.0000000000000009E-3</v>
      </c>
      <c r="X1015" s="6" t="s">
        <v>95</v>
      </c>
      <c r="Y1015" s="6" t="str">
        <f t="shared" si="77"/>
        <v>0.05</v>
      </c>
      <c r="Z1015" t="str">
        <f t="shared" si="78"/>
        <v>all</v>
      </c>
      <c r="AA1015" t="s">
        <v>58</v>
      </c>
    </row>
    <row r="1016" spans="1:27" x14ac:dyDescent="0.3">
      <c r="A1016" s="3">
        <v>19</v>
      </c>
      <c r="B1016" s="3" t="s">
        <v>11</v>
      </c>
      <c r="C1016">
        <v>13</v>
      </c>
      <c r="D1016" s="10">
        <f>VLOOKUP(C1016,t_label_text!$B$2:$D$28,3,FALSE)</f>
        <v>595.585365853658</v>
      </c>
      <c r="E1016" s="3" t="str">
        <f>VLOOKUP(C1016,t_label_text!$B$2:$C$28,2,FALSE)</f>
        <v>13: Social Welfare</v>
      </c>
      <c r="F1016">
        <v>0.754</v>
      </c>
      <c r="G1016">
        <v>0.751</v>
      </c>
      <c r="H1016">
        <v>0.752</v>
      </c>
      <c r="I1016">
        <v>273</v>
      </c>
      <c r="J1016">
        <v>0.753</v>
      </c>
      <c r="K1016">
        <v>0.72499999999999998</v>
      </c>
      <c r="L1016">
        <v>0.73899999999999999</v>
      </c>
      <c r="M1016" s="3">
        <f t="shared" si="76"/>
        <v>1.0000000000000009E-3</v>
      </c>
      <c r="N1016" s="3">
        <f t="shared" si="76"/>
        <v>2.6000000000000023E-2</v>
      </c>
      <c r="O1016" s="3">
        <f t="shared" si="76"/>
        <v>1.3000000000000012E-2</v>
      </c>
      <c r="P1016">
        <v>0.77500000000000002</v>
      </c>
      <c r="Q1016">
        <v>0.77600000000000002</v>
      </c>
      <c r="R1016">
        <v>0.77500000000000002</v>
      </c>
      <c r="S1016">
        <v>0.83899999999999997</v>
      </c>
      <c r="T1016">
        <v>0.83899999999999997</v>
      </c>
      <c r="U1016">
        <v>0.83899999999999997</v>
      </c>
      <c r="V1016">
        <v>0.83899999999999997</v>
      </c>
      <c r="W1016">
        <f t="shared" si="79"/>
        <v>1.0000000000000009E-3</v>
      </c>
      <c r="X1016" s="6" t="s">
        <v>95</v>
      </c>
      <c r="Y1016" s="6" t="str">
        <f t="shared" si="77"/>
        <v>0.05</v>
      </c>
      <c r="Z1016" t="str">
        <f t="shared" si="78"/>
        <v>all</v>
      </c>
      <c r="AA1016" t="s">
        <v>58</v>
      </c>
    </row>
    <row r="1017" spans="1:27" x14ac:dyDescent="0.3">
      <c r="A1017" s="3">
        <v>19</v>
      </c>
      <c r="B1017" s="3" t="s">
        <v>11</v>
      </c>
      <c r="C1017">
        <v>14</v>
      </c>
      <c r="D1017" s="10">
        <f>VLOOKUP(C1017,t_label_text!$B$2:$D$28,3,FALSE)</f>
        <v>551.40672538030401</v>
      </c>
      <c r="E1017" s="3" t="str">
        <f>VLOOKUP(C1017,t_label_text!$B$2:$C$28,2,FALSE)</f>
        <v>14: Community Development and Housing Issues</v>
      </c>
      <c r="F1017">
        <v>0.68600000000000005</v>
      </c>
      <c r="G1017">
        <v>0.65600000000000003</v>
      </c>
      <c r="H1017">
        <v>0.67100000000000004</v>
      </c>
      <c r="I1017">
        <v>410</v>
      </c>
      <c r="J1017">
        <v>0.66100000000000003</v>
      </c>
      <c r="K1017">
        <v>0.622</v>
      </c>
      <c r="L1017">
        <v>0.64100000000000001</v>
      </c>
      <c r="M1017" s="3">
        <f t="shared" si="76"/>
        <v>2.5000000000000022E-2</v>
      </c>
      <c r="N1017" s="3">
        <f t="shared" si="76"/>
        <v>3.400000000000003E-2</v>
      </c>
      <c r="O1017" s="3">
        <f t="shared" si="76"/>
        <v>3.0000000000000027E-2</v>
      </c>
      <c r="P1017">
        <v>0.77500000000000002</v>
      </c>
      <c r="Q1017">
        <v>0.77600000000000002</v>
      </c>
      <c r="R1017">
        <v>0.77500000000000002</v>
      </c>
      <c r="S1017">
        <v>0.83899999999999997</v>
      </c>
      <c r="T1017">
        <v>0.83899999999999997</v>
      </c>
      <c r="U1017">
        <v>0.83899999999999997</v>
      </c>
      <c r="V1017">
        <v>0.83899999999999997</v>
      </c>
      <c r="W1017">
        <f t="shared" si="79"/>
        <v>1.0000000000000009E-3</v>
      </c>
      <c r="X1017" s="6" t="s">
        <v>95</v>
      </c>
      <c r="Y1017" s="6" t="str">
        <f t="shared" si="77"/>
        <v>0.05</v>
      </c>
      <c r="Z1017" t="str">
        <f t="shared" si="78"/>
        <v>all</v>
      </c>
      <c r="AA1017" t="s">
        <v>58</v>
      </c>
    </row>
    <row r="1018" spans="1:27" x14ac:dyDescent="0.3">
      <c r="A1018" s="3">
        <v>19</v>
      </c>
      <c r="B1018" s="3" t="s">
        <v>11</v>
      </c>
      <c r="C1018">
        <v>15</v>
      </c>
      <c r="D1018" s="10">
        <f>VLOOKUP(C1018,t_label_text!$B$2:$D$28,3,FALSE)</f>
        <v>557.69926322839899</v>
      </c>
      <c r="E1018" s="3" t="str">
        <f>VLOOKUP(C1018,t_label_text!$B$2:$C$28,2,FALSE)</f>
        <v>15: Banking, Finance, and Domestic Commerce</v>
      </c>
      <c r="F1018">
        <v>0.73799999999999999</v>
      </c>
      <c r="G1018">
        <v>0.74</v>
      </c>
      <c r="H1018">
        <v>0.73899999999999999</v>
      </c>
      <c r="I1018">
        <v>1249</v>
      </c>
      <c r="J1018">
        <v>0.77500000000000002</v>
      </c>
      <c r="K1018">
        <v>0.71</v>
      </c>
      <c r="L1018">
        <v>0.74099999999999999</v>
      </c>
      <c r="M1018" s="3">
        <f t="shared" si="76"/>
        <v>-3.7000000000000033E-2</v>
      </c>
      <c r="N1018" s="3">
        <f t="shared" si="76"/>
        <v>3.0000000000000027E-2</v>
      </c>
      <c r="O1018" s="3">
        <f t="shared" si="76"/>
        <v>-2.0000000000000018E-3</v>
      </c>
      <c r="P1018">
        <v>0.77500000000000002</v>
      </c>
      <c r="Q1018">
        <v>0.77600000000000002</v>
      </c>
      <c r="R1018">
        <v>0.77500000000000002</v>
      </c>
      <c r="S1018">
        <v>0.83899999999999997</v>
      </c>
      <c r="T1018">
        <v>0.83899999999999997</v>
      </c>
      <c r="U1018">
        <v>0.83899999999999997</v>
      </c>
      <c r="V1018">
        <v>0.83899999999999997</v>
      </c>
      <c r="W1018">
        <f t="shared" si="79"/>
        <v>1.0000000000000009E-3</v>
      </c>
      <c r="X1018" s="6" t="s">
        <v>95</v>
      </c>
      <c r="Y1018" s="6" t="str">
        <f t="shared" si="77"/>
        <v>0.05</v>
      </c>
      <c r="Z1018" t="str">
        <f t="shared" si="78"/>
        <v>all</v>
      </c>
      <c r="AA1018" t="s">
        <v>58</v>
      </c>
    </row>
    <row r="1019" spans="1:27" x14ac:dyDescent="0.3">
      <c r="A1019" s="3">
        <v>19</v>
      </c>
      <c r="B1019" s="3" t="s">
        <v>11</v>
      </c>
      <c r="C1019">
        <v>16</v>
      </c>
      <c r="D1019" s="10">
        <f>VLOOKUP(C1019,t_label_text!$B$2:$D$28,3,FALSE)</f>
        <v>522.44089012517304</v>
      </c>
      <c r="E1019" s="3" t="str">
        <f>VLOOKUP(C1019,t_label_text!$B$2:$C$28,2,FALSE)</f>
        <v>16: Defense</v>
      </c>
      <c r="F1019">
        <v>0.84099999999999997</v>
      </c>
      <c r="G1019">
        <v>0.86799999999999999</v>
      </c>
      <c r="H1019">
        <v>0.85499999999999998</v>
      </c>
      <c r="I1019">
        <v>4479</v>
      </c>
      <c r="J1019">
        <v>0.83199999999999996</v>
      </c>
      <c r="K1019">
        <v>0.88100000000000001</v>
      </c>
      <c r="L1019">
        <v>0.85599999999999998</v>
      </c>
      <c r="M1019" s="3">
        <f t="shared" si="76"/>
        <v>9.000000000000008E-3</v>
      </c>
      <c r="N1019" s="3">
        <f t="shared" si="76"/>
        <v>-1.3000000000000012E-2</v>
      </c>
      <c r="O1019" s="3">
        <f t="shared" si="76"/>
        <v>-1.0000000000000009E-3</v>
      </c>
      <c r="P1019">
        <v>0.77500000000000002</v>
      </c>
      <c r="Q1019">
        <v>0.77600000000000002</v>
      </c>
      <c r="R1019">
        <v>0.77500000000000002</v>
      </c>
      <c r="S1019">
        <v>0.83899999999999997</v>
      </c>
      <c r="T1019">
        <v>0.83899999999999997</v>
      </c>
      <c r="U1019">
        <v>0.83899999999999997</v>
      </c>
      <c r="V1019">
        <v>0.83899999999999997</v>
      </c>
      <c r="W1019">
        <f t="shared" si="79"/>
        <v>1.0000000000000009E-3</v>
      </c>
      <c r="X1019" s="6" t="s">
        <v>95</v>
      </c>
      <c r="Y1019" s="6" t="str">
        <f t="shared" si="77"/>
        <v>0.05</v>
      </c>
      <c r="Z1019" t="str">
        <f t="shared" si="78"/>
        <v>all</v>
      </c>
      <c r="AA1019" t="s">
        <v>58</v>
      </c>
    </row>
    <row r="1020" spans="1:27" x14ac:dyDescent="0.3">
      <c r="A1020" s="3">
        <v>19</v>
      </c>
      <c r="B1020" s="3" t="s">
        <v>11</v>
      </c>
      <c r="C1020">
        <v>17</v>
      </c>
      <c r="D1020" s="10">
        <f>VLOOKUP(C1020,t_label_text!$B$2:$D$28,3,FALSE)</f>
        <v>560.02755905511799</v>
      </c>
      <c r="E1020" s="3" t="str">
        <f>VLOOKUP(C1020,t_label_text!$B$2:$C$28,2,FALSE)</f>
        <v>17: Space, Science, Technology and Communications</v>
      </c>
      <c r="F1020">
        <v>0.755</v>
      </c>
      <c r="G1020">
        <v>0.73</v>
      </c>
      <c r="H1020">
        <v>0.74299999999999999</v>
      </c>
      <c r="I1020">
        <v>719</v>
      </c>
      <c r="J1020">
        <v>0.78</v>
      </c>
      <c r="K1020">
        <v>0.74</v>
      </c>
      <c r="L1020">
        <v>0.75900000000000001</v>
      </c>
      <c r="M1020" s="3">
        <f t="shared" si="76"/>
        <v>-2.5000000000000022E-2</v>
      </c>
      <c r="N1020" s="3">
        <f t="shared" si="76"/>
        <v>-1.0000000000000009E-2</v>
      </c>
      <c r="O1020" s="3">
        <f t="shared" si="76"/>
        <v>-1.6000000000000014E-2</v>
      </c>
      <c r="P1020">
        <v>0.77500000000000002</v>
      </c>
      <c r="Q1020">
        <v>0.77600000000000002</v>
      </c>
      <c r="R1020">
        <v>0.77500000000000002</v>
      </c>
      <c r="S1020">
        <v>0.83899999999999997</v>
      </c>
      <c r="T1020">
        <v>0.83899999999999997</v>
      </c>
      <c r="U1020">
        <v>0.83899999999999997</v>
      </c>
      <c r="V1020">
        <v>0.83899999999999997</v>
      </c>
      <c r="W1020">
        <f t="shared" si="79"/>
        <v>1.0000000000000009E-3</v>
      </c>
      <c r="X1020" s="6" t="s">
        <v>95</v>
      </c>
      <c r="Y1020" s="6" t="str">
        <f t="shared" si="77"/>
        <v>0.05</v>
      </c>
      <c r="Z1020" t="str">
        <f t="shared" si="78"/>
        <v>all</v>
      </c>
      <c r="AA1020" t="s">
        <v>58</v>
      </c>
    </row>
    <row r="1021" spans="1:27" x14ac:dyDescent="0.3">
      <c r="A1021" s="3">
        <v>19</v>
      </c>
      <c r="B1021" s="3" t="s">
        <v>11</v>
      </c>
      <c r="C1021">
        <v>18</v>
      </c>
      <c r="D1021" s="10">
        <f>VLOOKUP(C1021,t_label_text!$B$2:$D$28,3,FALSE)</f>
        <v>545.21214982688002</v>
      </c>
      <c r="E1021" s="3" t="str">
        <f>VLOOKUP(C1021,t_label_text!$B$2:$C$28,2,FALSE)</f>
        <v>18: Foreign Trade</v>
      </c>
      <c r="F1021">
        <v>0.65200000000000002</v>
      </c>
      <c r="G1021">
        <v>0.70099999999999996</v>
      </c>
      <c r="H1021">
        <v>0.67600000000000005</v>
      </c>
      <c r="I1021">
        <v>254</v>
      </c>
      <c r="J1021">
        <v>0.64700000000000002</v>
      </c>
      <c r="K1021">
        <v>0.67700000000000005</v>
      </c>
      <c r="L1021">
        <v>0.66200000000000003</v>
      </c>
      <c r="M1021" s="3">
        <f t="shared" si="76"/>
        <v>5.0000000000000044E-3</v>
      </c>
      <c r="N1021" s="3">
        <f t="shared" si="76"/>
        <v>2.399999999999991E-2</v>
      </c>
      <c r="O1021" s="3">
        <f t="shared" si="76"/>
        <v>1.4000000000000012E-2</v>
      </c>
      <c r="P1021">
        <v>0.77500000000000002</v>
      </c>
      <c r="Q1021">
        <v>0.77600000000000002</v>
      </c>
      <c r="R1021">
        <v>0.77500000000000002</v>
      </c>
      <c r="S1021">
        <v>0.83899999999999997</v>
      </c>
      <c r="T1021">
        <v>0.83899999999999997</v>
      </c>
      <c r="U1021">
        <v>0.83899999999999997</v>
      </c>
      <c r="V1021">
        <v>0.83899999999999997</v>
      </c>
      <c r="W1021">
        <f t="shared" si="79"/>
        <v>1.0000000000000009E-3</v>
      </c>
      <c r="X1021" s="6" t="s">
        <v>95</v>
      </c>
      <c r="Y1021" s="6" t="str">
        <f t="shared" si="77"/>
        <v>0.05</v>
      </c>
      <c r="Z1021" t="str">
        <f t="shared" si="78"/>
        <v>all</v>
      </c>
      <c r="AA1021" t="s">
        <v>58</v>
      </c>
    </row>
    <row r="1022" spans="1:27" x14ac:dyDescent="0.3">
      <c r="A1022" s="3">
        <v>19</v>
      </c>
      <c r="B1022" s="3" t="s">
        <v>11</v>
      </c>
      <c r="C1022">
        <v>19</v>
      </c>
      <c r="D1022" s="10">
        <f>VLOOKUP(C1022,t_label_text!$B$2:$D$28,3,FALSE)</f>
        <v>545.29257200606298</v>
      </c>
      <c r="E1022" s="3" t="str">
        <f>VLOOKUP(C1022,t_label_text!$B$2:$C$28,2,FALSE)</f>
        <v>19: International Affairs and Foreign Aid</v>
      </c>
      <c r="F1022">
        <v>0.89700000000000002</v>
      </c>
      <c r="G1022">
        <v>0.879</v>
      </c>
      <c r="H1022">
        <v>0.88800000000000001</v>
      </c>
      <c r="I1022">
        <v>6354</v>
      </c>
      <c r="J1022">
        <v>0.90400000000000003</v>
      </c>
      <c r="K1022">
        <v>0.875</v>
      </c>
      <c r="L1022">
        <v>0.88900000000000001</v>
      </c>
      <c r="M1022" s="3">
        <f t="shared" si="76"/>
        <v>-7.0000000000000062E-3</v>
      </c>
      <c r="N1022" s="3">
        <f t="shared" si="76"/>
        <v>4.0000000000000036E-3</v>
      </c>
      <c r="O1022" s="3">
        <f t="shared" si="76"/>
        <v>-1.0000000000000009E-3</v>
      </c>
      <c r="P1022">
        <v>0.77500000000000002</v>
      </c>
      <c r="Q1022">
        <v>0.77600000000000002</v>
      </c>
      <c r="R1022">
        <v>0.77500000000000002</v>
      </c>
      <c r="S1022">
        <v>0.83899999999999997</v>
      </c>
      <c r="T1022">
        <v>0.83899999999999997</v>
      </c>
      <c r="U1022">
        <v>0.83899999999999997</v>
      </c>
      <c r="V1022">
        <v>0.83899999999999997</v>
      </c>
      <c r="W1022">
        <f t="shared" si="79"/>
        <v>1.0000000000000009E-3</v>
      </c>
      <c r="X1022" s="6" t="s">
        <v>95</v>
      </c>
      <c r="Y1022" s="6" t="str">
        <f t="shared" si="77"/>
        <v>0.05</v>
      </c>
      <c r="Z1022" t="str">
        <f t="shared" si="78"/>
        <v>all</v>
      </c>
      <c r="AA1022" t="s">
        <v>58</v>
      </c>
    </row>
    <row r="1023" spans="1:27" x14ac:dyDescent="0.3">
      <c r="A1023" s="3">
        <v>19</v>
      </c>
      <c r="B1023" s="3" t="s">
        <v>11</v>
      </c>
      <c r="C1023">
        <v>20</v>
      </c>
      <c r="D1023" s="10">
        <f>VLOOKUP(C1023,t_label_text!$B$2:$D$28,3,FALSE)</f>
        <v>509.30111524163499</v>
      </c>
      <c r="E1023" s="3" t="str">
        <f>VLOOKUP(C1023,t_label_text!$B$2:$C$28,2,FALSE)</f>
        <v>20: Government Operations</v>
      </c>
      <c r="F1023">
        <v>0.91</v>
      </c>
      <c r="G1023">
        <v>0.90300000000000002</v>
      </c>
      <c r="H1023">
        <v>0.90600000000000003</v>
      </c>
      <c r="I1023">
        <v>3958</v>
      </c>
      <c r="J1023">
        <v>0.91500000000000004</v>
      </c>
      <c r="K1023">
        <v>0.90100000000000002</v>
      </c>
      <c r="L1023">
        <v>0.90800000000000003</v>
      </c>
      <c r="M1023" s="3">
        <f t="shared" si="76"/>
        <v>-5.0000000000000044E-3</v>
      </c>
      <c r="N1023" s="3">
        <f t="shared" si="76"/>
        <v>2.0000000000000018E-3</v>
      </c>
      <c r="O1023" s="3">
        <f t="shared" si="76"/>
        <v>-2.0000000000000018E-3</v>
      </c>
      <c r="P1023">
        <v>0.77500000000000002</v>
      </c>
      <c r="Q1023">
        <v>0.77600000000000002</v>
      </c>
      <c r="R1023">
        <v>0.77500000000000002</v>
      </c>
      <c r="S1023">
        <v>0.83899999999999997</v>
      </c>
      <c r="T1023">
        <v>0.83899999999999997</v>
      </c>
      <c r="U1023">
        <v>0.83899999999999997</v>
      </c>
      <c r="V1023">
        <v>0.83899999999999997</v>
      </c>
      <c r="W1023">
        <f t="shared" si="79"/>
        <v>1.0000000000000009E-3</v>
      </c>
      <c r="X1023" s="6" t="s">
        <v>95</v>
      </c>
      <c r="Y1023" s="6" t="str">
        <f t="shared" si="77"/>
        <v>0.05</v>
      </c>
      <c r="Z1023" t="str">
        <f t="shared" si="78"/>
        <v>all</v>
      </c>
      <c r="AA1023" t="s">
        <v>58</v>
      </c>
    </row>
    <row r="1024" spans="1:27" x14ac:dyDescent="0.3">
      <c r="A1024" s="3">
        <v>19</v>
      </c>
      <c r="B1024" s="3" t="s">
        <v>11</v>
      </c>
      <c r="C1024">
        <v>21</v>
      </c>
      <c r="D1024" s="10">
        <f>VLOOKUP(C1024,t_label_text!$B$2:$D$28,3,FALSE)</f>
        <v>567.30909090908995</v>
      </c>
      <c r="E1024" s="3" t="str">
        <f>VLOOKUP(C1024,t_label_text!$B$2:$C$28,2,FALSE)</f>
        <v>21: Public Lands and Water Management</v>
      </c>
      <c r="F1024">
        <v>0.56799999999999995</v>
      </c>
      <c r="G1024">
        <v>0.59099999999999997</v>
      </c>
      <c r="H1024">
        <v>0.57899999999999996</v>
      </c>
      <c r="I1024">
        <v>269</v>
      </c>
      <c r="J1024">
        <v>0.54200000000000004</v>
      </c>
      <c r="K1024">
        <v>0.60199999999999998</v>
      </c>
      <c r="L1024">
        <v>0.56999999999999995</v>
      </c>
      <c r="M1024" s="3">
        <f t="shared" si="76"/>
        <v>2.5999999999999912E-2</v>
      </c>
      <c r="N1024" s="3">
        <f t="shared" si="76"/>
        <v>-1.100000000000001E-2</v>
      </c>
      <c r="O1024" s="3">
        <f t="shared" si="76"/>
        <v>9.000000000000008E-3</v>
      </c>
      <c r="P1024">
        <v>0.77500000000000002</v>
      </c>
      <c r="Q1024">
        <v>0.77600000000000002</v>
      </c>
      <c r="R1024">
        <v>0.77500000000000002</v>
      </c>
      <c r="S1024">
        <v>0.83899999999999997</v>
      </c>
      <c r="T1024">
        <v>0.83899999999999997</v>
      </c>
      <c r="U1024">
        <v>0.83899999999999997</v>
      </c>
      <c r="V1024">
        <v>0.83899999999999997</v>
      </c>
      <c r="W1024">
        <f t="shared" si="79"/>
        <v>1.0000000000000009E-3</v>
      </c>
      <c r="X1024" s="6" t="s">
        <v>95</v>
      </c>
      <c r="Y1024" s="6" t="str">
        <f t="shared" si="77"/>
        <v>0.05</v>
      </c>
      <c r="Z1024" t="str">
        <f t="shared" si="78"/>
        <v>all</v>
      </c>
      <c r="AA1024" t="s">
        <v>58</v>
      </c>
    </row>
    <row r="1025" spans="1:27" x14ac:dyDescent="0.3">
      <c r="A1025" s="3">
        <v>19</v>
      </c>
      <c r="B1025" s="3" t="s">
        <v>11</v>
      </c>
      <c r="C1025">
        <v>24</v>
      </c>
      <c r="D1025" s="10">
        <f>VLOOKUP(C1025,t_label_text!$B$2:$D$28,3,FALSE)</f>
        <v>394.93019197207599</v>
      </c>
      <c r="E1025" s="3" t="str">
        <f>VLOOKUP(C1025,t_label_text!$B$2:$C$28,2,FALSE)</f>
        <v>24: State and Local Government Administration</v>
      </c>
      <c r="F1025">
        <v>0.81100000000000005</v>
      </c>
      <c r="G1025">
        <v>0.83599999999999997</v>
      </c>
      <c r="H1025">
        <v>0.82399999999999995</v>
      </c>
      <c r="I1025">
        <v>715</v>
      </c>
      <c r="J1025">
        <v>0.83099999999999996</v>
      </c>
      <c r="K1025">
        <v>0.83599999999999997</v>
      </c>
      <c r="L1025">
        <v>0.83299999999999996</v>
      </c>
      <c r="M1025" s="3">
        <f t="shared" si="76"/>
        <v>-1.9999999999999907E-2</v>
      </c>
      <c r="N1025" s="3">
        <f t="shared" si="76"/>
        <v>0</v>
      </c>
      <c r="O1025" s="3">
        <f t="shared" si="76"/>
        <v>-9.000000000000008E-3</v>
      </c>
      <c r="P1025">
        <v>0.77500000000000002</v>
      </c>
      <c r="Q1025">
        <v>0.77600000000000002</v>
      </c>
      <c r="R1025">
        <v>0.77500000000000002</v>
      </c>
      <c r="S1025">
        <v>0.83899999999999997</v>
      </c>
      <c r="T1025">
        <v>0.83899999999999997</v>
      </c>
      <c r="U1025">
        <v>0.83899999999999997</v>
      </c>
      <c r="V1025">
        <v>0.83899999999999997</v>
      </c>
      <c r="W1025">
        <f t="shared" si="79"/>
        <v>1.0000000000000009E-3</v>
      </c>
      <c r="X1025" s="6" t="s">
        <v>95</v>
      </c>
      <c r="Y1025" s="6" t="str">
        <f t="shared" si="77"/>
        <v>0.05</v>
      </c>
      <c r="Z1025" t="str">
        <f t="shared" si="78"/>
        <v>all</v>
      </c>
      <c r="AA1025" t="s">
        <v>58</v>
      </c>
    </row>
    <row r="1026" spans="1:27" x14ac:dyDescent="0.3">
      <c r="A1026" s="3">
        <v>19</v>
      </c>
      <c r="B1026" s="3" t="s">
        <v>11</v>
      </c>
      <c r="C1026">
        <v>26</v>
      </c>
      <c r="D1026" s="10">
        <f>VLOOKUP(C1026,t_label_text!$B$2:$D$28,3,FALSE)</f>
        <v>446.52713178294499</v>
      </c>
      <c r="E1026" s="3" t="str">
        <f>VLOOKUP(C1026,t_label_text!$B$2:$C$28,2,FALSE)</f>
        <v>26: Weather and Natural Disasters</v>
      </c>
      <c r="F1026">
        <v>0.84299999999999997</v>
      </c>
      <c r="G1026">
        <v>0.86199999999999999</v>
      </c>
      <c r="H1026">
        <v>0.85199999999999998</v>
      </c>
      <c r="I1026">
        <v>573</v>
      </c>
      <c r="J1026">
        <v>0.84</v>
      </c>
      <c r="K1026">
        <v>0.84299999999999997</v>
      </c>
      <c r="L1026">
        <v>0.84099999999999997</v>
      </c>
      <c r="M1026" s="3">
        <f t="shared" si="76"/>
        <v>3.0000000000000027E-3</v>
      </c>
      <c r="N1026" s="3">
        <f t="shared" si="76"/>
        <v>1.9000000000000017E-2</v>
      </c>
      <c r="O1026" s="3">
        <f t="shared" si="76"/>
        <v>1.100000000000001E-2</v>
      </c>
      <c r="P1026">
        <v>0.77500000000000002</v>
      </c>
      <c r="Q1026">
        <v>0.77600000000000002</v>
      </c>
      <c r="R1026">
        <v>0.77500000000000002</v>
      </c>
      <c r="S1026">
        <v>0.83899999999999997</v>
      </c>
      <c r="T1026">
        <v>0.83899999999999997</v>
      </c>
      <c r="U1026">
        <v>0.83899999999999997</v>
      </c>
      <c r="V1026">
        <v>0.83899999999999997</v>
      </c>
      <c r="W1026">
        <f t="shared" si="79"/>
        <v>1.0000000000000009E-3</v>
      </c>
      <c r="X1026" s="6" t="s">
        <v>95</v>
      </c>
      <c r="Y1026" s="6" t="str">
        <f t="shared" si="77"/>
        <v>0.05</v>
      </c>
      <c r="Z1026" t="str">
        <f t="shared" si="78"/>
        <v>all</v>
      </c>
      <c r="AA1026" t="s">
        <v>58</v>
      </c>
    </row>
    <row r="1027" spans="1:27" x14ac:dyDescent="0.3">
      <c r="A1027" s="3">
        <v>19</v>
      </c>
      <c r="B1027" s="3" t="s">
        <v>11</v>
      </c>
      <c r="C1027">
        <v>27</v>
      </c>
      <c r="D1027" s="10">
        <f>VLOOKUP(C1027,t_label_text!$B$2:$D$28,3,FALSE)</f>
        <v>438.84785435630602</v>
      </c>
      <c r="E1027" s="3" t="str">
        <f>VLOOKUP(C1027,t_label_text!$B$2:$C$28,2,FALSE)</f>
        <v>27: Fires</v>
      </c>
      <c r="F1027">
        <v>0.74</v>
      </c>
      <c r="G1027">
        <v>0.752</v>
      </c>
      <c r="H1027">
        <v>0.746</v>
      </c>
      <c r="I1027">
        <v>129</v>
      </c>
      <c r="J1027">
        <v>0.74399999999999999</v>
      </c>
      <c r="K1027">
        <v>0.69799999999999995</v>
      </c>
      <c r="L1027">
        <v>0.72</v>
      </c>
      <c r="M1027" s="3">
        <f t="shared" si="76"/>
        <v>-4.0000000000000036E-3</v>
      </c>
      <c r="N1027" s="3">
        <f t="shared" si="76"/>
        <v>5.4000000000000048E-2</v>
      </c>
      <c r="O1027" s="3">
        <f t="shared" si="76"/>
        <v>2.6000000000000023E-2</v>
      </c>
      <c r="P1027">
        <v>0.77500000000000002</v>
      </c>
      <c r="Q1027">
        <v>0.77600000000000002</v>
      </c>
      <c r="R1027">
        <v>0.77500000000000002</v>
      </c>
      <c r="S1027">
        <v>0.83899999999999997</v>
      </c>
      <c r="T1027">
        <v>0.83899999999999997</v>
      </c>
      <c r="U1027">
        <v>0.83899999999999997</v>
      </c>
      <c r="V1027">
        <v>0.83899999999999997</v>
      </c>
      <c r="W1027">
        <f t="shared" si="79"/>
        <v>1.0000000000000009E-3</v>
      </c>
      <c r="X1027" s="6" t="s">
        <v>95</v>
      </c>
      <c r="Y1027" s="6" t="str">
        <f t="shared" si="77"/>
        <v>0.05</v>
      </c>
      <c r="Z1027" t="str">
        <f t="shared" si="78"/>
        <v>all</v>
      </c>
      <c r="AA1027" t="s">
        <v>58</v>
      </c>
    </row>
    <row r="1028" spans="1:27" x14ac:dyDescent="0.3">
      <c r="A1028" s="3">
        <v>19</v>
      </c>
      <c r="B1028" s="3" t="s">
        <v>11</v>
      </c>
      <c r="C1028">
        <v>28</v>
      </c>
      <c r="D1028" s="10">
        <f>VLOOKUP(C1028,t_label_text!$B$2:$D$28,3,FALSE)</f>
        <v>344.85467399842798</v>
      </c>
      <c r="E1028" s="3" t="str">
        <f>VLOOKUP(C1028,t_label_text!$B$2:$C$28,2,FALSE)</f>
        <v>28: Arts and Entertainment</v>
      </c>
      <c r="F1028">
        <v>0.76100000000000001</v>
      </c>
      <c r="G1028">
        <v>0.69799999999999995</v>
      </c>
      <c r="H1028">
        <v>0.72799999999999998</v>
      </c>
      <c r="I1028">
        <v>769</v>
      </c>
      <c r="J1028">
        <v>0.72499999999999998</v>
      </c>
      <c r="K1028">
        <v>0.72399999999999998</v>
      </c>
      <c r="L1028">
        <v>0.72499999999999998</v>
      </c>
      <c r="M1028" s="3">
        <f t="shared" si="76"/>
        <v>3.6000000000000032E-2</v>
      </c>
      <c r="N1028" s="3">
        <f t="shared" si="76"/>
        <v>-2.6000000000000023E-2</v>
      </c>
      <c r="O1028" s="3">
        <f t="shared" si="76"/>
        <v>3.0000000000000027E-3</v>
      </c>
      <c r="P1028">
        <v>0.77500000000000002</v>
      </c>
      <c r="Q1028">
        <v>0.77600000000000002</v>
      </c>
      <c r="R1028">
        <v>0.77500000000000002</v>
      </c>
      <c r="S1028">
        <v>0.83899999999999997</v>
      </c>
      <c r="T1028">
        <v>0.83899999999999997</v>
      </c>
      <c r="U1028">
        <v>0.83899999999999997</v>
      </c>
      <c r="V1028">
        <v>0.83899999999999997</v>
      </c>
      <c r="W1028">
        <f t="shared" si="79"/>
        <v>1.0000000000000009E-3</v>
      </c>
      <c r="X1028" s="6" t="s">
        <v>95</v>
      </c>
      <c r="Y1028" s="6" t="str">
        <f t="shared" si="77"/>
        <v>0.05</v>
      </c>
      <c r="Z1028" t="str">
        <f t="shared" si="78"/>
        <v>all</v>
      </c>
      <c r="AA1028" t="s">
        <v>58</v>
      </c>
    </row>
    <row r="1029" spans="1:27" x14ac:dyDescent="0.3">
      <c r="A1029" s="3">
        <v>19</v>
      </c>
      <c r="B1029" s="3" t="s">
        <v>11</v>
      </c>
      <c r="C1029">
        <v>29</v>
      </c>
      <c r="D1029" s="10">
        <f>VLOOKUP(C1029,t_label_text!$B$2:$D$28,3,FALSE)</f>
        <v>493.52985074626798</v>
      </c>
      <c r="E1029" s="3" t="str">
        <f>VLOOKUP(C1029,t_label_text!$B$2:$C$28,2,FALSE)</f>
        <v>29: Sports and Recreation</v>
      </c>
      <c r="F1029">
        <v>0.91</v>
      </c>
      <c r="G1029">
        <v>0.93300000000000005</v>
      </c>
      <c r="H1029">
        <v>0.92200000000000004</v>
      </c>
      <c r="I1029">
        <v>1273</v>
      </c>
      <c r="J1029">
        <v>0.92</v>
      </c>
      <c r="K1029">
        <v>0.93500000000000005</v>
      </c>
      <c r="L1029">
        <v>0.92800000000000005</v>
      </c>
      <c r="M1029" s="3">
        <f t="shared" ref="M1029:O1092" si="80">F1029-J1029</f>
        <v>-1.0000000000000009E-2</v>
      </c>
      <c r="N1029" s="3">
        <f t="shared" si="80"/>
        <v>-2.0000000000000018E-3</v>
      </c>
      <c r="O1029" s="3">
        <f t="shared" si="80"/>
        <v>-6.0000000000000053E-3</v>
      </c>
      <c r="P1029">
        <v>0.77500000000000002</v>
      </c>
      <c r="Q1029">
        <v>0.77600000000000002</v>
      </c>
      <c r="R1029">
        <v>0.77500000000000002</v>
      </c>
      <c r="S1029">
        <v>0.83899999999999997</v>
      </c>
      <c r="T1029">
        <v>0.83899999999999997</v>
      </c>
      <c r="U1029">
        <v>0.83899999999999997</v>
      </c>
      <c r="V1029">
        <v>0.83899999999999997</v>
      </c>
      <c r="W1029">
        <f t="shared" si="79"/>
        <v>1.0000000000000009E-3</v>
      </c>
      <c r="X1029" s="6" t="s">
        <v>95</v>
      </c>
      <c r="Y1029" s="6" t="str">
        <f t="shared" si="77"/>
        <v>0.05</v>
      </c>
      <c r="Z1029" t="str">
        <f t="shared" si="78"/>
        <v>all</v>
      </c>
      <c r="AA1029" t="s">
        <v>58</v>
      </c>
    </row>
    <row r="1030" spans="1:27" x14ac:dyDescent="0.3">
      <c r="A1030" s="3">
        <v>19</v>
      </c>
      <c r="B1030" s="3" t="s">
        <v>11</v>
      </c>
      <c r="C1030">
        <v>30</v>
      </c>
      <c r="D1030" s="10">
        <f>VLOOKUP(C1030,t_label_text!$B$2:$D$28,3,FALSE)</f>
        <v>503.80547112462</v>
      </c>
      <c r="E1030" s="3" t="str">
        <f>VLOOKUP(C1030,t_label_text!$B$2:$C$28,2,FALSE)</f>
        <v>30: Death Notices</v>
      </c>
      <c r="F1030">
        <v>0.83</v>
      </c>
      <c r="G1030">
        <v>0.84</v>
      </c>
      <c r="H1030">
        <v>0.83499999999999996</v>
      </c>
      <c r="I1030">
        <v>268</v>
      </c>
      <c r="J1030">
        <v>0.84099999999999997</v>
      </c>
      <c r="K1030">
        <v>0.85099999999999998</v>
      </c>
      <c r="L1030">
        <v>0.84599999999999997</v>
      </c>
      <c r="M1030" s="3">
        <f t="shared" si="80"/>
        <v>-1.100000000000001E-2</v>
      </c>
      <c r="N1030" s="3">
        <f t="shared" si="80"/>
        <v>-1.100000000000001E-2</v>
      </c>
      <c r="O1030" s="3">
        <f t="shared" si="80"/>
        <v>-1.100000000000001E-2</v>
      </c>
      <c r="P1030">
        <v>0.77500000000000002</v>
      </c>
      <c r="Q1030">
        <v>0.77600000000000002</v>
      </c>
      <c r="R1030">
        <v>0.77500000000000002</v>
      </c>
      <c r="S1030">
        <v>0.83899999999999997</v>
      </c>
      <c r="T1030">
        <v>0.83899999999999997</v>
      </c>
      <c r="U1030">
        <v>0.83899999999999997</v>
      </c>
      <c r="V1030">
        <v>0.83899999999999997</v>
      </c>
      <c r="W1030">
        <f t="shared" si="79"/>
        <v>1.0000000000000009E-3</v>
      </c>
      <c r="X1030" s="6" t="s">
        <v>95</v>
      </c>
      <c r="Y1030" s="6" t="str">
        <f t="shared" si="77"/>
        <v>0.05</v>
      </c>
      <c r="Z1030" t="str">
        <f t="shared" si="78"/>
        <v>all</v>
      </c>
      <c r="AA1030" t="s">
        <v>58</v>
      </c>
    </row>
    <row r="1031" spans="1:27" x14ac:dyDescent="0.3">
      <c r="A1031" s="3">
        <v>19</v>
      </c>
      <c r="B1031" s="3" t="s">
        <v>11</v>
      </c>
      <c r="C1031">
        <v>31</v>
      </c>
      <c r="D1031" s="10">
        <f>VLOOKUP(C1031,t_label_text!$B$2:$D$28,3,FALSE)</f>
        <v>399.79069767441803</v>
      </c>
      <c r="E1031" s="3" t="str">
        <f>VLOOKUP(C1031,t_label_text!$B$2:$C$28,2,FALSE)</f>
        <v>31: Churches and Religion</v>
      </c>
      <c r="F1031">
        <v>0.77</v>
      </c>
      <c r="G1031">
        <v>0.77500000000000002</v>
      </c>
      <c r="H1031">
        <v>0.77300000000000002</v>
      </c>
      <c r="I1031">
        <v>329</v>
      </c>
      <c r="J1031">
        <v>0.73899999999999999</v>
      </c>
      <c r="K1031">
        <v>0.73299999999999998</v>
      </c>
      <c r="L1031">
        <v>0.73599999999999999</v>
      </c>
      <c r="M1031" s="3">
        <f t="shared" si="80"/>
        <v>3.1000000000000028E-2</v>
      </c>
      <c r="N1031" s="3">
        <f t="shared" si="80"/>
        <v>4.2000000000000037E-2</v>
      </c>
      <c r="O1031" s="3">
        <f t="shared" si="80"/>
        <v>3.7000000000000033E-2</v>
      </c>
      <c r="P1031">
        <v>0.77500000000000002</v>
      </c>
      <c r="Q1031">
        <v>0.77600000000000002</v>
      </c>
      <c r="R1031">
        <v>0.77500000000000002</v>
      </c>
      <c r="S1031">
        <v>0.83899999999999997</v>
      </c>
      <c r="T1031">
        <v>0.83899999999999997</v>
      </c>
      <c r="U1031">
        <v>0.83899999999999997</v>
      </c>
      <c r="V1031">
        <v>0.83899999999999997</v>
      </c>
      <c r="W1031">
        <f t="shared" si="79"/>
        <v>1.0000000000000009E-3</v>
      </c>
      <c r="X1031" s="6" t="s">
        <v>95</v>
      </c>
      <c r="Y1031" s="6" t="str">
        <f t="shared" ref="Y1031:Y1094" si="81">MID(X1031, SEARCH("=", X1031)+1, SEARCH("_", X1031) - SEARCH("=", X1031) -1)</f>
        <v>0.05</v>
      </c>
      <c r="Z1031" t="str">
        <f t="shared" ref="Z1031:Z1094" si="82">_xlfn.TEXTAFTER(X1031,"_")</f>
        <v>all</v>
      </c>
      <c r="AA1031" t="s">
        <v>58</v>
      </c>
    </row>
    <row r="1032" spans="1:27" x14ac:dyDescent="0.3">
      <c r="A1032" s="3">
        <v>20</v>
      </c>
      <c r="B1032" s="3" t="s">
        <v>11</v>
      </c>
      <c r="C1032">
        <v>0</v>
      </c>
      <c r="D1032" s="10">
        <f>VLOOKUP(C1032,t_label_text!$B$2:$D$28,3,FALSE)</f>
        <v>538.511410788381</v>
      </c>
      <c r="E1032" s="3" t="str">
        <f>VLOOKUP(C1032,t_label_text!$B$2:$C$28,2,FALSE)</f>
        <v>0: Other, Miscellaneous, and Human Interest</v>
      </c>
      <c r="F1032">
        <v>0.36099999999999999</v>
      </c>
      <c r="G1032">
        <v>0.17399999999999999</v>
      </c>
      <c r="H1032">
        <v>0.23499999999999999</v>
      </c>
      <c r="I1032">
        <v>172</v>
      </c>
      <c r="J1032" s="3">
        <v>0.32700000000000001</v>
      </c>
      <c r="K1032" s="3">
        <v>0.27900000000000003</v>
      </c>
      <c r="L1032" s="3">
        <v>0.30099999999999999</v>
      </c>
      <c r="M1032" s="3">
        <f t="shared" si="80"/>
        <v>3.3999999999999975E-2</v>
      </c>
      <c r="N1032" s="3">
        <f t="shared" si="80"/>
        <v>-0.10500000000000004</v>
      </c>
      <c r="O1032" s="3">
        <f t="shared" si="80"/>
        <v>-6.6000000000000003E-2</v>
      </c>
      <c r="P1032">
        <v>0.77200000000000002</v>
      </c>
      <c r="Q1032">
        <v>0.76800000000000002</v>
      </c>
      <c r="R1032">
        <v>0.76900000000000002</v>
      </c>
      <c r="S1032">
        <v>0.83799999999999997</v>
      </c>
      <c r="T1032">
        <v>0.83899999999999997</v>
      </c>
      <c r="U1032">
        <v>0.83799999999999997</v>
      </c>
      <c r="V1032">
        <v>0.83899999999999997</v>
      </c>
      <c r="W1032">
        <f t="shared" si="79"/>
        <v>1.0000000000000009E-3</v>
      </c>
      <c r="X1032" s="3" t="s">
        <v>77</v>
      </c>
      <c r="Y1032" s="6" t="str">
        <f t="shared" si="81"/>
        <v>0.1</v>
      </c>
      <c r="Z1032" t="str">
        <f t="shared" si="82"/>
        <v>all</v>
      </c>
      <c r="AA1032" t="s">
        <v>58</v>
      </c>
    </row>
    <row r="1033" spans="1:27" x14ac:dyDescent="0.3">
      <c r="A1033" s="3">
        <v>20</v>
      </c>
      <c r="B1033" s="3" t="s">
        <v>11</v>
      </c>
      <c r="C1033">
        <v>1</v>
      </c>
      <c r="D1033" s="10">
        <f>VLOOKUP(C1033,t_label_text!$B$2:$D$28,3,FALSE)</f>
        <v>567.49343544857697</v>
      </c>
      <c r="E1033" s="3" t="str">
        <f>VLOOKUP(C1033,t_label_text!$B$2:$C$28,2,FALSE)</f>
        <v>1: Macroeconomics</v>
      </c>
      <c r="F1033">
        <v>0.85</v>
      </c>
      <c r="G1033">
        <v>0.82699999999999996</v>
      </c>
      <c r="H1033">
        <v>0.83799999999999997</v>
      </c>
      <c r="I1033">
        <v>964</v>
      </c>
      <c r="J1033">
        <v>0.84299999999999997</v>
      </c>
      <c r="K1033">
        <v>0.84299999999999997</v>
      </c>
      <c r="L1033">
        <v>0.84299999999999997</v>
      </c>
      <c r="M1033" s="3">
        <f t="shared" si="80"/>
        <v>7.0000000000000062E-3</v>
      </c>
      <c r="N1033" s="3">
        <f t="shared" si="80"/>
        <v>-1.6000000000000014E-2</v>
      </c>
      <c r="O1033" s="3">
        <f t="shared" si="80"/>
        <v>-5.0000000000000044E-3</v>
      </c>
      <c r="P1033">
        <v>0.77200000000000002</v>
      </c>
      <c r="Q1033">
        <v>0.76800000000000002</v>
      </c>
      <c r="R1033">
        <v>0.76900000000000002</v>
      </c>
      <c r="S1033">
        <v>0.83799999999999997</v>
      </c>
      <c r="T1033">
        <v>0.83899999999999997</v>
      </c>
      <c r="U1033">
        <v>0.83799999999999997</v>
      </c>
      <c r="V1033">
        <v>0.83899999999999997</v>
      </c>
      <c r="W1033">
        <f t="shared" si="79"/>
        <v>1.0000000000000009E-3</v>
      </c>
      <c r="X1033" s="6" t="s">
        <v>77</v>
      </c>
      <c r="Y1033" s="6" t="str">
        <f t="shared" si="81"/>
        <v>0.1</v>
      </c>
      <c r="Z1033" t="str">
        <f t="shared" si="82"/>
        <v>all</v>
      </c>
      <c r="AA1033" t="s">
        <v>58</v>
      </c>
    </row>
    <row r="1034" spans="1:27" x14ac:dyDescent="0.3">
      <c r="A1034" s="3">
        <v>20</v>
      </c>
      <c r="B1034" s="3" t="s">
        <v>11</v>
      </c>
      <c r="C1034">
        <v>2</v>
      </c>
      <c r="D1034" s="10">
        <f>VLOOKUP(C1034,t_label_text!$B$2:$D$28,3,FALSE)</f>
        <v>576.32740411339603</v>
      </c>
      <c r="E1034" s="3" t="str">
        <f>VLOOKUP(C1034,t_label_text!$B$2:$C$28,2,FALSE)</f>
        <v>2: Civil Rights, Minority Issues, and Civil Liberties</v>
      </c>
      <c r="F1034">
        <v>0.71699999999999997</v>
      </c>
      <c r="G1034">
        <v>0.73299999999999998</v>
      </c>
      <c r="H1034">
        <v>0.72499999999999998</v>
      </c>
      <c r="I1034">
        <v>914</v>
      </c>
      <c r="J1034">
        <v>0.73899999999999999</v>
      </c>
      <c r="K1034">
        <v>0.72199999999999998</v>
      </c>
      <c r="L1034">
        <v>0.73</v>
      </c>
      <c r="M1034" s="3">
        <f t="shared" si="80"/>
        <v>-2.200000000000002E-2</v>
      </c>
      <c r="N1034" s="3">
        <f t="shared" si="80"/>
        <v>1.100000000000001E-2</v>
      </c>
      <c r="O1034" s="3">
        <f t="shared" si="80"/>
        <v>-5.0000000000000044E-3</v>
      </c>
      <c r="P1034">
        <v>0.77200000000000002</v>
      </c>
      <c r="Q1034">
        <v>0.76800000000000002</v>
      </c>
      <c r="R1034">
        <v>0.76900000000000002</v>
      </c>
      <c r="S1034">
        <v>0.83799999999999997</v>
      </c>
      <c r="T1034">
        <v>0.83899999999999997</v>
      </c>
      <c r="U1034">
        <v>0.83799999999999997</v>
      </c>
      <c r="V1034">
        <v>0.83899999999999997</v>
      </c>
      <c r="W1034">
        <f t="shared" si="79"/>
        <v>1.0000000000000009E-3</v>
      </c>
      <c r="X1034" s="6" t="s">
        <v>77</v>
      </c>
      <c r="Y1034" s="6" t="str">
        <f t="shared" si="81"/>
        <v>0.1</v>
      </c>
      <c r="Z1034" t="str">
        <f t="shared" si="82"/>
        <v>all</v>
      </c>
      <c r="AA1034" t="s">
        <v>58</v>
      </c>
    </row>
    <row r="1035" spans="1:27" x14ac:dyDescent="0.3">
      <c r="A1035" s="3">
        <v>20</v>
      </c>
      <c r="B1035" s="3" t="s">
        <v>11</v>
      </c>
      <c r="C1035">
        <v>3</v>
      </c>
      <c r="D1035" s="10">
        <f>VLOOKUP(C1035,t_label_text!$B$2:$D$28,3,FALSE)</f>
        <v>578.27380952380895</v>
      </c>
      <c r="E1035" s="3" t="str">
        <f>VLOOKUP(C1035,t_label_text!$B$2:$C$28,2,FALSE)</f>
        <v>3: Health</v>
      </c>
      <c r="F1035">
        <v>0.88500000000000001</v>
      </c>
      <c r="G1035">
        <v>0.88400000000000001</v>
      </c>
      <c r="H1035">
        <v>0.88400000000000001</v>
      </c>
      <c r="I1035">
        <v>1799</v>
      </c>
      <c r="J1035">
        <v>0.88600000000000001</v>
      </c>
      <c r="K1035">
        <v>0.873</v>
      </c>
      <c r="L1035">
        <v>0.879</v>
      </c>
      <c r="M1035" s="3">
        <f t="shared" si="80"/>
        <v>-1.0000000000000009E-3</v>
      </c>
      <c r="N1035" s="3">
        <f t="shared" si="80"/>
        <v>1.100000000000001E-2</v>
      </c>
      <c r="O1035" s="3">
        <f t="shared" si="80"/>
        <v>5.0000000000000044E-3</v>
      </c>
      <c r="P1035">
        <v>0.77200000000000002</v>
      </c>
      <c r="Q1035">
        <v>0.76800000000000002</v>
      </c>
      <c r="R1035">
        <v>0.76900000000000002</v>
      </c>
      <c r="S1035">
        <v>0.83799999999999997</v>
      </c>
      <c r="T1035">
        <v>0.83899999999999997</v>
      </c>
      <c r="U1035">
        <v>0.83799999999999997</v>
      </c>
      <c r="V1035">
        <v>0.83899999999999997</v>
      </c>
      <c r="W1035">
        <f t="shared" si="79"/>
        <v>1.0000000000000009E-3</v>
      </c>
      <c r="X1035" s="6" t="s">
        <v>77</v>
      </c>
      <c r="Y1035" s="6" t="str">
        <f t="shared" si="81"/>
        <v>0.1</v>
      </c>
      <c r="Z1035" t="str">
        <f t="shared" si="82"/>
        <v>all</v>
      </c>
      <c r="AA1035" t="s">
        <v>58</v>
      </c>
    </row>
    <row r="1036" spans="1:27" x14ac:dyDescent="0.3">
      <c r="A1036" s="3">
        <v>20</v>
      </c>
      <c r="B1036" s="3" t="s">
        <v>11</v>
      </c>
      <c r="C1036">
        <v>4</v>
      </c>
      <c r="D1036" s="10">
        <f>VLOOKUP(C1036,t_label_text!$B$2:$D$28,3,FALSE)</f>
        <v>570.42590120160196</v>
      </c>
      <c r="E1036" s="3" t="str">
        <f>VLOOKUP(C1036,t_label_text!$B$2:$C$28,2,FALSE)</f>
        <v>4: Agriculture</v>
      </c>
      <c r="F1036">
        <v>0.78</v>
      </c>
      <c r="G1036">
        <v>0.78</v>
      </c>
      <c r="H1036">
        <v>0.78</v>
      </c>
      <c r="I1036">
        <v>168</v>
      </c>
      <c r="J1036">
        <v>0.80600000000000005</v>
      </c>
      <c r="K1036">
        <v>0.81499999999999995</v>
      </c>
      <c r="L1036">
        <v>0.81100000000000005</v>
      </c>
      <c r="M1036" s="3">
        <f t="shared" si="80"/>
        <v>-2.6000000000000023E-2</v>
      </c>
      <c r="N1036" s="3">
        <f t="shared" si="80"/>
        <v>-3.499999999999992E-2</v>
      </c>
      <c r="O1036" s="3">
        <f t="shared" si="80"/>
        <v>-3.1000000000000028E-2</v>
      </c>
      <c r="P1036">
        <v>0.77200000000000002</v>
      </c>
      <c r="Q1036">
        <v>0.76800000000000002</v>
      </c>
      <c r="R1036">
        <v>0.76900000000000002</v>
      </c>
      <c r="S1036">
        <v>0.83799999999999997</v>
      </c>
      <c r="T1036">
        <v>0.83899999999999997</v>
      </c>
      <c r="U1036">
        <v>0.83799999999999997</v>
      </c>
      <c r="V1036">
        <v>0.83899999999999997</v>
      </c>
      <c r="W1036">
        <f t="shared" si="79"/>
        <v>1.0000000000000009E-3</v>
      </c>
      <c r="X1036" s="6" t="s">
        <v>77</v>
      </c>
      <c r="Y1036" s="6" t="str">
        <f t="shared" si="81"/>
        <v>0.1</v>
      </c>
      <c r="Z1036" t="str">
        <f t="shared" si="82"/>
        <v>all</v>
      </c>
      <c r="AA1036" t="s">
        <v>58</v>
      </c>
    </row>
    <row r="1037" spans="1:27" x14ac:dyDescent="0.3">
      <c r="A1037" s="3">
        <v>20</v>
      </c>
      <c r="B1037" s="3" t="s">
        <v>11</v>
      </c>
      <c r="C1037">
        <v>5</v>
      </c>
      <c r="D1037" s="10">
        <f>VLOOKUP(C1037,t_label_text!$B$2:$D$28,3,FALSE)</f>
        <v>574.38925438596402</v>
      </c>
      <c r="E1037" s="3" t="str">
        <f>VLOOKUP(C1037,t_label_text!$B$2:$C$28,2,FALSE)</f>
        <v>5: Labor and Employment</v>
      </c>
      <c r="F1037">
        <v>0.73</v>
      </c>
      <c r="G1037">
        <v>0.78100000000000003</v>
      </c>
      <c r="H1037">
        <v>0.755</v>
      </c>
      <c r="I1037">
        <v>749</v>
      </c>
      <c r="J1037">
        <v>0.71699999999999997</v>
      </c>
      <c r="K1037">
        <v>0.78900000000000003</v>
      </c>
      <c r="L1037">
        <v>0.751</v>
      </c>
      <c r="M1037" s="3">
        <f t="shared" si="80"/>
        <v>1.3000000000000012E-2</v>
      </c>
      <c r="N1037" s="3">
        <f t="shared" si="80"/>
        <v>-8.0000000000000071E-3</v>
      </c>
      <c r="O1037" s="3">
        <f t="shared" si="80"/>
        <v>4.0000000000000036E-3</v>
      </c>
      <c r="P1037">
        <v>0.77200000000000002</v>
      </c>
      <c r="Q1037">
        <v>0.76800000000000002</v>
      </c>
      <c r="R1037">
        <v>0.76900000000000002</v>
      </c>
      <c r="S1037">
        <v>0.83799999999999997</v>
      </c>
      <c r="T1037">
        <v>0.83899999999999997</v>
      </c>
      <c r="U1037">
        <v>0.83799999999999997</v>
      </c>
      <c r="V1037">
        <v>0.83899999999999997</v>
      </c>
      <c r="W1037">
        <f t="shared" si="79"/>
        <v>1.0000000000000009E-3</v>
      </c>
      <c r="X1037" s="6" t="s">
        <v>77</v>
      </c>
      <c r="Y1037" s="6" t="str">
        <f t="shared" si="81"/>
        <v>0.1</v>
      </c>
      <c r="Z1037" t="str">
        <f t="shared" si="82"/>
        <v>all</v>
      </c>
      <c r="AA1037" t="s">
        <v>58</v>
      </c>
    </row>
    <row r="1038" spans="1:27" x14ac:dyDescent="0.3">
      <c r="A1038" s="3">
        <v>20</v>
      </c>
      <c r="B1038" s="3" t="s">
        <v>11</v>
      </c>
      <c r="C1038">
        <v>6</v>
      </c>
      <c r="D1038" s="10">
        <f>VLOOKUP(C1038,t_label_text!$B$2:$D$28,3,FALSE)</f>
        <v>564.70056497175096</v>
      </c>
      <c r="E1038" s="3" t="str">
        <f>VLOOKUP(C1038,t_label_text!$B$2:$C$28,2,FALSE)</f>
        <v>6: Education</v>
      </c>
      <c r="F1038">
        <v>0.88800000000000001</v>
      </c>
      <c r="G1038">
        <v>0.89900000000000002</v>
      </c>
      <c r="H1038">
        <v>0.89400000000000002</v>
      </c>
      <c r="I1038">
        <v>912</v>
      </c>
      <c r="J1038">
        <v>0.878</v>
      </c>
      <c r="K1038">
        <v>0.90800000000000003</v>
      </c>
      <c r="L1038">
        <v>0.89300000000000002</v>
      </c>
      <c r="M1038" s="3">
        <f t="shared" si="80"/>
        <v>1.0000000000000009E-2</v>
      </c>
      <c r="N1038" s="3">
        <f t="shared" si="80"/>
        <v>-9.000000000000008E-3</v>
      </c>
      <c r="O1038" s="3">
        <f t="shared" si="80"/>
        <v>1.0000000000000009E-3</v>
      </c>
      <c r="P1038">
        <v>0.77200000000000002</v>
      </c>
      <c r="Q1038">
        <v>0.76800000000000002</v>
      </c>
      <c r="R1038">
        <v>0.76900000000000002</v>
      </c>
      <c r="S1038">
        <v>0.83799999999999997</v>
      </c>
      <c r="T1038">
        <v>0.83899999999999997</v>
      </c>
      <c r="U1038">
        <v>0.83799999999999997</v>
      </c>
      <c r="V1038">
        <v>0.83899999999999997</v>
      </c>
      <c r="W1038">
        <f t="shared" si="79"/>
        <v>1.0000000000000009E-3</v>
      </c>
      <c r="X1038" s="6" t="s">
        <v>77</v>
      </c>
      <c r="Y1038" s="6" t="str">
        <f t="shared" si="81"/>
        <v>0.1</v>
      </c>
      <c r="Z1038" t="str">
        <f t="shared" si="82"/>
        <v>all</v>
      </c>
      <c r="AA1038" t="s">
        <v>58</v>
      </c>
    </row>
    <row r="1039" spans="1:27" x14ac:dyDescent="0.3">
      <c r="A1039" s="3">
        <v>20</v>
      </c>
      <c r="B1039" s="3" t="s">
        <v>11</v>
      </c>
      <c r="C1039">
        <v>7</v>
      </c>
      <c r="D1039" s="10">
        <f>VLOOKUP(C1039,t_label_text!$B$2:$D$28,3,FALSE)</f>
        <v>565.923076923076</v>
      </c>
      <c r="E1039" s="3" t="str">
        <f>VLOOKUP(C1039,t_label_text!$B$2:$C$28,2,FALSE)</f>
        <v>7: Environment</v>
      </c>
      <c r="F1039">
        <v>0.76900000000000002</v>
      </c>
      <c r="G1039">
        <v>0.74299999999999999</v>
      </c>
      <c r="H1039">
        <v>0.75600000000000001</v>
      </c>
      <c r="I1039">
        <v>354</v>
      </c>
      <c r="J1039">
        <v>0.75</v>
      </c>
      <c r="K1039">
        <v>0.746</v>
      </c>
      <c r="L1039">
        <v>0.748</v>
      </c>
      <c r="M1039" s="3">
        <f t="shared" si="80"/>
        <v>1.9000000000000017E-2</v>
      </c>
      <c r="N1039" s="3">
        <f t="shared" si="80"/>
        <v>-3.0000000000000027E-3</v>
      </c>
      <c r="O1039" s="3">
        <f t="shared" si="80"/>
        <v>8.0000000000000071E-3</v>
      </c>
      <c r="P1039">
        <v>0.77200000000000002</v>
      </c>
      <c r="Q1039">
        <v>0.76800000000000002</v>
      </c>
      <c r="R1039">
        <v>0.76900000000000002</v>
      </c>
      <c r="S1039">
        <v>0.83799999999999997</v>
      </c>
      <c r="T1039">
        <v>0.83899999999999997</v>
      </c>
      <c r="U1039">
        <v>0.83799999999999997</v>
      </c>
      <c r="V1039">
        <v>0.83899999999999997</v>
      </c>
      <c r="W1039">
        <f t="shared" si="79"/>
        <v>1.0000000000000009E-3</v>
      </c>
      <c r="X1039" s="6" t="s">
        <v>77</v>
      </c>
      <c r="Y1039" s="6" t="str">
        <f t="shared" si="81"/>
        <v>0.1</v>
      </c>
      <c r="Z1039" t="str">
        <f t="shared" si="82"/>
        <v>all</v>
      </c>
      <c r="AA1039" t="s">
        <v>58</v>
      </c>
    </row>
    <row r="1040" spans="1:27" x14ac:dyDescent="0.3">
      <c r="A1040" s="3">
        <v>20</v>
      </c>
      <c r="B1040" s="3" t="s">
        <v>11</v>
      </c>
      <c r="C1040">
        <v>8</v>
      </c>
      <c r="D1040" s="10">
        <f>VLOOKUP(C1040,t_label_text!$B$2:$D$28,3,FALSE)</f>
        <v>543.63973063973003</v>
      </c>
      <c r="E1040" s="3" t="str">
        <f>VLOOKUP(C1040,t_label_text!$B$2:$C$28,2,FALSE)</f>
        <v>8: Energy</v>
      </c>
      <c r="F1040">
        <v>0.84799999999999998</v>
      </c>
      <c r="G1040">
        <v>0.89300000000000002</v>
      </c>
      <c r="H1040">
        <v>0.87</v>
      </c>
      <c r="I1040">
        <v>299</v>
      </c>
      <c r="J1040">
        <v>0.85199999999999998</v>
      </c>
      <c r="K1040">
        <v>0.84599999999999997</v>
      </c>
      <c r="L1040">
        <v>0.84899999999999998</v>
      </c>
      <c r="M1040" s="3">
        <f t="shared" si="80"/>
        <v>-4.0000000000000036E-3</v>
      </c>
      <c r="N1040" s="3">
        <f t="shared" si="80"/>
        <v>4.7000000000000042E-2</v>
      </c>
      <c r="O1040" s="3">
        <f t="shared" si="80"/>
        <v>2.1000000000000019E-2</v>
      </c>
      <c r="P1040">
        <v>0.77200000000000002</v>
      </c>
      <c r="Q1040">
        <v>0.76800000000000002</v>
      </c>
      <c r="R1040">
        <v>0.76900000000000002</v>
      </c>
      <c r="S1040">
        <v>0.83799999999999997</v>
      </c>
      <c r="T1040">
        <v>0.83899999999999997</v>
      </c>
      <c r="U1040">
        <v>0.83799999999999997</v>
      </c>
      <c r="V1040">
        <v>0.83899999999999997</v>
      </c>
      <c r="W1040">
        <f t="shared" si="79"/>
        <v>1.0000000000000009E-3</v>
      </c>
      <c r="X1040" s="6" t="s">
        <v>77</v>
      </c>
      <c r="Y1040" s="6" t="str">
        <f t="shared" si="81"/>
        <v>0.1</v>
      </c>
      <c r="Z1040" t="str">
        <f t="shared" si="82"/>
        <v>all</v>
      </c>
      <c r="AA1040" t="s">
        <v>58</v>
      </c>
    </row>
    <row r="1041" spans="1:27" x14ac:dyDescent="0.3">
      <c r="A1041" s="3">
        <v>20</v>
      </c>
      <c r="B1041" s="3" t="s">
        <v>11</v>
      </c>
      <c r="C1041">
        <v>10</v>
      </c>
      <c r="D1041" s="10">
        <f>VLOOKUP(C1041,t_label_text!$B$2:$D$28,3,FALSE)</f>
        <v>575.12643678160896</v>
      </c>
      <c r="E1041" s="3" t="str">
        <f>VLOOKUP(C1041,t_label_text!$B$2:$C$28,2,FALSE)</f>
        <v>10: Transportation</v>
      </c>
      <c r="F1041">
        <v>0.76300000000000001</v>
      </c>
      <c r="G1041">
        <v>0.83799999999999997</v>
      </c>
      <c r="H1041">
        <v>0.79900000000000004</v>
      </c>
      <c r="I1041">
        <v>594</v>
      </c>
      <c r="J1041">
        <v>0.752</v>
      </c>
      <c r="K1041">
        <v>0.80500000000000005</v>
      </c>
      <c r="L1041">
        <v>0.77700000000000002</v>
      </c>
      <c r="M1041" s="3">
        <f t="shared" si="80"/>
        <v>1.100000000000001E-2</v>
      </c>
      <c r="N1041" s="3">
        <f t="shared" si="80"/>
        <v>3.2999999999999918E-2</v>
      </c>
      <c r="O1041" s="3">
        <f t="shared" si="80"/>
        <v>2.200000000000002E-2</v>
      </c>
      <c r="P1041">
        <v>0.77200000000000002</v>
      </c>
      <c r="Q1041">
        <v>0.76800000000000002</v>
      </c>
      <c r="R1041">
        <v>0.76900000000000002</v>
      </c>
      <c r="S1041">
        <v>0.83799999999999997</v>
      </c>
      <c r="T1041">
        <v>0.83899999999999997</v>
      </c>
      <c r="U1041">
        <v>0.83799999999999997</v>
      </c>
      <c r="V1041">
        <v>0.83899999999999997</v>
      </c>
      <c r="W1041">
        <f t="shared" si="79"/>
        <v>1.0000000000000009E-3</v>
      </c>
      <c r="X1041" s="6" t="s">
        <v>77</v>
      </c>
      <c r="Y1041" s="6" t="str">
        <f t="shared" si="81"/>
        <v>0.1</v>
      </c>
      <c r="Z1041" t="str">
        <f t="shared" si="82"/>
        <v>all</v>
      </c>
      <c r="AA1041" t="s">
        <v>58</v>
      </c>
    </row>
    <row r="1042" spans="1:27" x14ac:dyDescent="0.3">
      <c r="A1042" s="3">
        <v>20</v>
      </c>
      <c r="B1042" s="3" t="s">
        <v>11</v>
      </c>
      <c r="C1042">
        <v>12</v>
      </c>
      <c r="D1042" s="10">
        <f>VLOOKUP(C1042,t_label_text!$B$2:$D$28,3,FALSE)</f>
        <v>558.20512820512795</v>
      </c>
      <c r="E1042" s="3" t="str">
        <f>VLOOKUP(C1042,t_label_text!$B$2:$C$28,2,FALSE)</f>
        <v>12: Law, Crime, and Family Issues</v>
      </c>
      <c r="F1042">
        <v>0.81799999999999995</v>
      </c>
      <c r="G1042">
        <v>0.80700000000000005</v>
      </c>
      <c r="H1042">
        <v>0.81299999999999994</v>
      </c>
      <c r="I1042">
        <v>2088</v>
      </c>
      <c r="J1042">
        <v>0.80500000000000005</v>
      </c>
      <c r="K1042">
        <v>0.82199999999999995</v>
      </c>
      <c r="L1042">
        <v>0.81399999999999995</v>
      </c>
      <c r="M1042" s="3">
        <f t="shared" si="80"/>
        <v>1.2999999999999901E-2</v>
      </c>
      <c r="N1042" s="3">
        <f t="shared" si="80"/>
        <v>-1.4999999999999902E-2</v>
      </c>
      <c r="O1042" s="3">
        <f t="shared" si="80"/>
        <v>-1.0000000000000009E-3</v>
      </c>
      <c r="P1042">
        <v>0.77200000000000002</v>
      </c>
      <c r="Q1042">
        <v>0.76800000000000002</v>
      </c>
      <c r="R1042">
        <v>0.76900000000000002</v>
      </c>
      <c r="S1042">
        <v>0.83799999999999997</v>
      </c>
      <c r="T1042">
        <v>0.83899999999999997</v>
      </c>
      <c r="U1042">
        <v>0.83799999999999997</v>
      </c>
      <c r="V1042">
        <v>0.83899999999999997</v>
      </c>
      <c r="W1042">
        <f t="shared" si="79"/>
        <v>1.0000000000000009E-3</v>
      </c>
      <c r="X1042" s="6" t="s">
        <v>77</v>
      </c>
      <c r="Y1042" s="6" t="str">
        <f t="shared" si="81"/>
        <v>0.1</v>
      </c>
      <c r="Z1042" t="str">
        <f t="shared" si="82"/>
        <v>all</v>
      </c>
      <c r="AA1042" t="s">
        <v>58</v>
      </c>
    </row>
    <row r="1043" spans="1:27" x14ac:dyDescent="0.3">
      <c r="A1043" s="3">
        <v>20</v>
      </c>
      <c r="B1043" s="3" t="s">
        <v>11</v>
      </c>
      <c r="C1043">
        <v>13</v>
      </c>
      <c r="D1043" s="10">
        <f>VLOOKUP(C1043,t_label_text!$B$2:$D$28,3,FALSE)</f>
        <v>595.585365853658</v>
      </c>
      <c r="E1043" s="3" t="str">
        <f>VLOOKUP(C1043,t_label_text!$B$2:$C$28,2,FALSE)</f>
        <v>13: Social Welfare</v>
      </c>
      <c r="F1043">
        <v>0.755</v>
      </c>
      <c r="G1043">
        <v>0.75800000000000001</v>
      </c>
      <c r="H1043">
        <v>0.75700000000000001</v>
      </c>
      <c r="I1043">
        <v>273</v>
      </c>
      <c r="J1043">
        <v>0.753</v>
      </c>
      <c r="K1043">
        <v>0.72499999999999998</v>
      </c>
      <c r="L1043">
        <v>0.73899999999999999</v>
      </c>
      <c r="M1043" s="3">
        <f t="shared" si="80"/>
        <v>2.0000000000000018E-3</v>
      </c>
      <c r="N1043" s="3">
        <f t="shared" si="80"/>
        <v>3.3000000000000029E-2</v>
      </c>
      <c r="O1043" s="3">
        <f t="shared" si="80"/>
        <v>1.8000000000000016E-2</v>
      </c>
      <c r="P1043">
        <v>0.77200000000000002</v>
      </c>
      <c r="Q1043">
        <v>0.76800000000000002</v>
      </c>
      <c r="R1043">
        <v>0.76900000000000002</v>
      </c>
      <c r="S1043">
        <v>0.83799999999999997</v>
      </c>
      <c r="T1043">
        <v>0.83899999999999997</v>
      </c>
      <c r="U1043">
        <v>0.83799999999999997</v>
      </c>
      <c r="V1043">
        <v>0.83899999999999997</v>
      </c>
      <c r="W1043">
        <f t="shared" si="79"/>
        <v>1.0000000000000009E-3</v>
      </c>
      <c r="X1043" s="6" t="s">
        <v>77</v>
      </c>
      <c r="Y1043" s="6" t="str">
        <f t="shared" si="81"/>
        <v>0.1</v>
      </c>
      <c r="Z1043" t="str">
        <f t="shared" si="82"/>
        <v>all</v>
      </c>
      <c r="AA1043" t="s">
        <v>58</v>
      </c>
    </row>
    <row r="1044" spans="1:27" x14ac:dyDescent="0.3">
      <c r="A1044" s="3">
        <v>20</v>
      </c>
      <c r="B1044" s="3" t="s">
        <v>11</v>
      </c>
      <c r="C1044">
        <v>14</v>
      </c>
      <c r="D1044" s="10">
        <f>VLOOKUP(C1044,t_label_text!$B$2:$D$28,3,FALSE)</f>
        <v>551.40672538030401</v>
      </c>
      <c r="E1044" s="3" t="str">
        <f>VLOOKUP(C1044,t_label_text!$B$2:$C$28,2,FALSE)</f>
        <v>14: Community Development and Housing Issues</v>
      </c>
      <c r="F1044">
        <v>0.67100000000000004</v>
      </c>
      <c r="G1044">
        <v>0.64600000000000002</v>
      </c>
      <c r="H1044">
        <v>0.65800000000000003</v>
      </c>
      <c r="I1044">
        <v>410</v>
      </c>
      <c r="J1044">
        <v>0.66100000000000003</v>
      </c>
      <c r="K1044">
        <v>0.622</v>
      </c>
      <c r="L1044">
        <v>0.64100000000000001</v>
      </c>
      <c r="M1044" s="3">
        <f t="shared" si="80"/>
        <v>1.0000000000000009E-2</v>
      </c>
      <c r="N1044" s="3">
        <f t="shared" si="80"/>
        <v>2.4000000000000021E-2</v>
      </c>
      <c r="O1044" s="3">
        <f t="shared" si="80"/>
        <v>1.7000000000000015E-2</v>
      </c>
      <c r="P1044">
        <v>0.77200000000000002</v>
      </c>
      <c r="Q1044">
        <v>0.76800000000000002</v>
      </c>
      <c r="R1044">
        <v>0.76900000000000002</v>
      </c>
      <c r="S1044">
        <v>0.83799999999999997</v>
      </c>
      <c r="T1044">
        <v>0.83899999999999997</v>
      </c>
      <c r="U1044">
        <v>0.83799999999999997</v>
      </c>
      <c r="V1044">
        <v>0.83899999999999997</v>
      </c>
      <c r="W1044">
        <f t="shared" si="79"/>
        <v>1.0000000000000009E-3</v>
      </c>
      <c r="X1044" s="6" t="s">
        <v>77</v>
      </c>
      <c r="Y1044" s="6" t="str">
        <f t="shared" si="81"/>
        <v>0.1</v>
      </c>
      <c r="Z1044" t="str">
        <f t="shared" si="82"/>
        <v>all</v>
      </c>
      <c r="AA1044" t="s">
        <v>58</v>
      </c>
    </row>
    <row r="1045" spans="1:27" x14ac:dyDescent="0.3">
      <c r="A1045" s="3">
        <v>20</v>
      </c>
      <c r="B1045" s="3" t="s">
        <v>11</v>
      </c>
      <c r="C1045">
        <v>15</v>
      </c>
      <c r="D1045" s="10">
        <f>VLOOKUP(C1045,t_label_text!$B$2:$D$28,3,FALSE)</f>
        <v>557.69926322839899</v>
      </c>
      <c r="E1045" s="3" t="str">
        <f>VLOOKUP(C1045,t_label_text!$B$2:$C$28,2,FALSE)</f>
        <v>15: Banking, Finance, and Domestic Commerce</v>
      </c>
      <c r="F1045">
        <v>0.747</v>
      </c>
      <c r="G1045">
        <v>0.70099999999999996</v>
      </c>
      <c r="H1045">
        <v>0.72299999999999998</v>
      </c>
      <c r="I1045">
        <v>1249</v>
      </c>
      <c r="J1045">
        <v>0.77500000000000002</v>
      </c>
      <c r="K1045">
        <v>0.71</v>
      </c>
      <c r="L1045">
        <v>0.74099999999999999</v>
      </c>
      <c r="M1045" s="3">
        <f t="shared" si="80"/>
        <v>-2.8000000000000025E-2</v>
      </c>
      <c r="N1045" s="3">
        <f t="shared" si="80"/>
        <v>-9.000000000000008E-3</v>
      </c>
      <c r="O1045" s="3">
        <f t="shared" si="80"/>
        <v>-1.8000000000000016E-2</v>
      </c>
      <c r="P1045">
        <v>0.77200000000000002</v>
      </c>
      <c r="Q1045">
        <v>0.76800000000000002</v>
      </c>
      <c r="R1045">
        <v>0.76900000000000002</v>
      </c>
      <c r="S1045">
        <v>0.83799999999999997</v>
      </c>
      <c r="T1045">
        <v>0.83899999999999997</v>
      </c>
      <c r="U1045">
        <v>0.83799999999999997</v>
      </c>
      <c r="V1045">
        <v>0.83899999999999997</v>
      </c>
      <c r="W1045">
        <f t="shared" si="79"/>
        <v>1.0000000000000009E-3</v>
      </c>
      <c r="X1045" s="6" t="s">
        <v>77</v>
      </c>
      <c r="Y1045" s="6" t="str">
        <f t="shared" si="81"/>
        <v>0.1</v>
      </c>
      <c r="Z1045" t="str">
        <f t="shared" si="82"/>
        <v>all</v>
      </c>
      <c r="AA1045" t="s">
        <v>58</v>
      </c>
    </row>
    <row r="1046" spans="1:27" x14ac:dyDescent="0.3">
      <c r="A1046" s="3">
        <v>20</v>
      </c>
      <c r="B1046" s="3" t="s">
        <v>11</v>
      </c>
      <c r="C1046">
        <v>16</v>
      </c>
      <c r="D1046" s="10">
        <f>VLOOKUP(C1046,t_label_text!$B$2:$D$28,3,FALSE)</f>
        <v>522.44089012517304</v>
      </c>
      <c r="E1046" s="3" t="str">
        <f>VLOOKUP(C1046,t_label_text!$B$2:$C$28,2,FALSE)</f>
        <v>16: Defense</v>
      </c>
      <c r="F1046">
        <v>0.82799999999999996</v>
      </c>
      <c r="G1046">
        <v>0.88400000000000001</v>
      </c>
      <c r="H1046">
        <v>0.85499999999999998</v>
      </c>
      <c r="I1046">
        <v>4479</v>
      </c>
      <c r="J1046">
        <v>0.83199999999999996</v>
      </c>
      <c r="K1046">
        <v>0.88100000000000001</v>
      </c>
      <c r="L1046">
        <v>0.85599999999999998</v>
      </c>
      <c r="M1046" s="3">
        <f t="shared" si="80"/>
        <v>-4.0000000000000036E-3</v>
      </c>
      <c r="N1046" s="3">
        <f t="shared" si="80"/>
        <v>3.0000000000000027E-3</v>
      </c>
      <c r="O1046" s="3">
        <f t="shared" si="80"/>
        <v>-1.0000000000000009E-3</v>
      </c>
      <c r="P1046">
        <v>0.77200000000000002</v>
      </c>
      <c r="Q1046">
        <v>0.76800000000000002</v>
      </c>
      <c r="R1046">
        <v>0.76900000000000002</v>
      </c>
      <c r="S1046">
        <v>0.83799999999999997</v>
      </c>
      <c r="T1046">
        <v>0.83899999999999997</v>
      </c>
      <c r="U1046">
        <v>0.83799999999999997</v>
      </c>
      <c r="V1046">
        <v>0.83899999999999997</v>
      </c>
      <c r="W1046">
        <f t="shared" si="79"/>
        <v>1.0000000000000009E-3</v>
      </c>
      <c r="X1046" s="6" t="s">
        <v>77</v>
      </c>
      <c r="Y1046" s="6" t="str">
        <f t="shared" si="81"/>
        <v>0.1</v>
      </c>
      <c r="Z1046" t="str">
        <f t="shared" si="82"/>
        <v>all</v>
      </c>
      <c r="AA1046" t="s">
        <v>58</v>
      </c>
    </row>
    <row r="1047" spans="1:27" x14ac:dyDescent="0.3">
      <c r="A1047" s="3">
        <v>20</v>
      </c>
      <c r="B1047" s="3" t="s">
        <v>11</v>
      </c>
      <c r="C1047">
        <v>17</v>
      </c>
      <c r="D1047" s="10">
        <f>VLOOKUP(C1047,t_label_text!$B$2:$D$28,3,FALSE)</f>
        <v>560.02755905511799</v>
      </c>
      <c r="E1047" s="3" t="str">
        <f>VLOOKUP(C1047,t_label_text!$B$2:$C$28,2,FALSE)</f>
        <v>17: Space, Science, Technology and Communications</v>
      </c>
      <c r="F1047">
        <v>0.77300000000000002</v>
      </c>
      <c r="G1047">
        <v>0.73699999999999999</v>
      </c>
      <c r="H1047">
        <v>0.754</v>
      </c>
      <c r="I1047">
        <v>719</v>
      </c>
      <c r="J1047">
        <v>0.78</v>
      </c>
      <c r="K1047">
        <v>0.74</v>
      </c>
      <c r="L1047">
        <v>0.75900000000000001</v>
      </c>
      <c r="M1047" s="3">
        <f t="shared" si="80"/>
        <v>-7.0000000000000062E-3</v>
      </c>
      <c r="N1047" s="3">
        <f t="shared" si="80"/>
        <v>-3.0000000000000027E-3</v>
      </c>
      <c r="O1047" s="3">
        <f t="shared" si="80"/>
        <v>-5.0000000000000044E-3</v>
      </c>
      <c r="P1047">
        <v>0.77200000000000002</v>
      </c>
      <c r="Q1047">
        <v>0.76800000000000002</v>
      </c>
      <c r="R1047">
        <v>0.76900000000000002</v>
      </c>
      <c r="S1047">
        <v>0.83799999999999997</v>
      </c>
      <c r="T1047">
        <v>0.83899999999999997</v>
      </c>
      <c r="U1047">
        <v>0.83799999999999997</v>
      </c>
      <c r="V1047">
        <v>0.83899999999999997</v>
      </c>
      <c r="W1047">
        <f t="shared" si="79"/>
        <v>1.0000000000000009E-3</v>
      </c>
      <c r="X1047" s="6" t="s">
        <v>77</v>
      </c>
      <c r="Y1047" s="6" t="str">
        <f t="shared" si="81"/>
        <v>0.1</v>
      </c>
      <c r="Z1047" t="str">
        <f t="shared" si="82"/>
        <v>all</v>
      </c>
      <c r="AA1047" t="s">
        <v>58</v>
      </c>
    </row>
    <row r="1048" spans="1:27" x14ac:dyDescent="0.3">
      <c r="A1048" s="3">
        <v>20</v>
      </c>
      <c r="B1048" s="3" t="s">
        <v>11</v>
      </c>
      <c r="C1048">
        <v>18</v>
      </c>
      <c r="D1048" s="10">
        <f>VLOOKUP(C1048,t_label_text!$B$2:$D$28,3,FALSE)</f>
        <v>545.21214982688002</v>
      </c>
      <c r="E1048" s="3" t="str">
        <f>VLOOKUP(C1048,t_label_text!$B$2:$C$28,2,FALSE)</f>
        <v>18: Foreign Trade</v>
      </c>
      <c r="F1048">
        <v>0.69799999999999995</v>
      </c>
      <c r="G1048">
        <v>0.68100000000000005</v>
      </c>
      <c r="H1048">
        <v>0.68899999999999995</v>
      </c>
      <c r="I1048">
        <v>254</v>
      </c>
      <c r="J1048">
        <v>0.64700000000000002</v>
      </c>
      <c r="K1048">
        <v>0.67700000000000005</v>
      </c>
      <c r="L1048">
        <v>0.66200000000000003</v>
      </c>
      <c r="M1048" s="3">
        <f t="shared" si="80"/>
        <v>5.0999999999999934E-2</v>
      </c>
      <c r="N1048" s="3">
        <f t="shared" si="80"/>
        <v>4.0000000000000036E-3</v>
      </c>
      <c r="O1048" s="3">
        <f t="shared" si="80"/>
        <v>2.6999999999999913E-2</v>
      </c>
      <c r="P1048">
        <v>0.77200000000000002</v>
      </c>
      <c r="Q1048">
        <v>0.76800000000000002</v>
      </c>
      <c r="R1048">
        <v>0.76900000000000002</v>
      </c>
      <c r="S1048">
        <v>0.83799999999999997</v>
      </c>
      <c r="T1048">
        <v>0.83899999999999997</v>
      </c>
      <c r="U1048">
        <v>0.83799999999999997</v>
      </c>
      <c r="V1048">
        <v>0.83899999999999997</v>
      </c>
      <c r="W1048">
        <f t="shared" si="79"/>
        <v>1.0000000000000009E-3</v>
      </c>
      <c r="X1048" s="6" t="s">
        <v>77</v>
      </c>
      <c r="Y1048" s="6" t="str">
        <f t="shared" si="81"/>
        <v>0.1</v>
      </c>
      <c r="Z1048" t="str">
        <f t="shared" si="82"/>
        <v>all</v>
      </c>
      <c r="AA1048" t="s">
        <v>58</v>
      </c>
    </row>
    <row r="1049" spans="1:27" x14ac:dyDescent="0.3">
      <c r="A1049" s="3">
        <v>20</v>
      </c>
      <c r="B1049" s="3" t="s">
        <v>11</v>
      </c>
      <c r="C1049">
        <v>19</v>
      </c>
      <c r="D1049" s="10">
        <f>VLOOKUP(C1049,t_label_text!$B$2:$D$28,3,FALSE)</f>
        <v>545.29257200606298</v>
      </c>
      <c r="E1049" s="3" t="str">
        <f>VLOOKUP(C1049,t_label_text!$B$2:$C$28,2,FALSE)</f>
        <v>19: International Affairs and Foreign Aid</v>
      </c>
      <c r="F1049">
        <v>0.90300000000000002</v>
      </c>
      <c r="G1049">
        <v>0.876</v>
      </c>
      <c r="H1049">
        <v>0.88900000000000001</v>
      </c>
      <c r="I1049">
        <v>6354</v>
      </c>
      <c r="J1049">
        <v>0.90400000000000003</v>
      </c>
      <c r="K1049">
        <v>0.875</v>
      </c>
      <c r="L1049">
        <v>0.88900000000000001</v>
      </c>
      <c r="M1049" s="3">
        <f t="shared" si="80"/>
        <v>-1.0000000000000009E-3</v>
      </c>
      <c r="N1049" s="3">
        <f t="shared" si="80"/>
        <v>1.0000000000000009E-3</v>
      </c>
      <c r="O1049" s="3">
        <f t="shared" si="80"/>
        <v>0</v>
      </c>
      <c r="P1049">
        <v>0.77200000000000002</v>
      </c>
      <c r="Q1049">
        <v>0.76800000000000002</v>
      </c>
      <c r="R1049">
        <v>0.76900000000000002</v>
      </c>
      <c r="S1049">
        <v>0.83799999999999997</v>
      </c>
      <c r="T1049">
        <v>0.83899999999999997</v>
      </c>
      <c r="U1049">
        <v>0.83799999999999997</v>
      </c>
      <c r="V1049">
        <v>0.83899999999999997</v>
      </c>
      <c r="W1049">
        <f t="shared" si="79"/>
        <v>1.0000000000000009E-3</v>
      </c>
      <c r="X1049" s="6" t="s">
        <v>77</v>
      </c>
      <c r="Y1049" s="6" t="str">
        <f t="shared" si="81"/>
        <v>0.1</v>
      </c>
      <c r="Z1049" t="str">
        <f t="shared" si="82"/>
        <v>all</v>
      </c>
      <c r="AA1049" t="s">
        <v>58</v>
      </c>
    </row>
    <row r="1050" spans="1:27" x14ac:dyDescent="0.3">
      <c r="A1050" s="3">
        <v>20</v>
      </c>
      <c r="B1050" s="3" t="s">
        <v>11</v>
      </c>
      <c r="C1050">
        <v>20</v>
      </c>
      <c r="D1050" s="10">
        <f>VLOOKUP(C1050,t_label_text!$B$2:$D$28,3,FALSE)</f>
        <v>509.30111524163499</v>
      </c>
      <c r="E1050" s="3" t="str">
        <f>VLOOKUP(C1050,t_label_text!$B$2:$C$28,2,FALSE)</f>
        <v>20: Government Operations</v>
      </c>
      <c r="F1050">
        <v>0.91200000000000003</v>
      </c>
      <c r="G1050">
        <v>0.90900000000000003</v>
      </c>
      <c r="H1050">
        <v>0.91</v>
      </c>
      <c r="I1050">
        <v>3958</v>
      </c>
      <c r="J1050">
        <v>0.91500000000000004</v>
      </c>
      <c r="K1050">
        <v>0.90100000000000002</v>
      </c>
      <c r="L1050">
        <v>0.90800000000000003</v>
      </c>
      <c r="M1050" s="3">
        <f t="shared" si="80"/>
        <v>-3.0000000000000027E-3</v>
      </c>
      <c r="N1050" s="3">
        <f t="shared" si="80"/>
        <v>8.0000000000000071E-3</v>
      </c>
      <c r="O1050" s="3">
        <f t="shared" si="80"/>
        <v>2.0000000000000018E-3</v>
      </c>
      <c r="P1050">
        <v>0.77200000000000002</v>
      </c>
      <c r="Q1050">
        <v>0.76800000000000002</v>
      </c>
      <c r="R1050">
        <v>0.76900000000000002</v>
      </c>
      <c r="S1050">
        <v>0.83799999999999997</v>
      </c>
      <c r="T1050">
        <v>0.83899999999999997</v>
      </c>
      <c r="U1050">
        <v>0.83799999999999997</v>
      </c>
      <c r="V1050">
        <v>0.83899999999999997</v>
      </c>
      <c r="W1050">
        <f t="shared" si="79"/>
        <v>1.0000000000000009E-3</v>
      </c>
      <c r="X1050" s="6" t="s">
        <v>77</v>
      </c>
      <c r="Y1050" s="6" t="str">
        <f t="shared" si="81"/>
        <v>0.1</v>
      </c>
      <c r="Z1050" t="str">
        <f t="shared" si="82"/>
        <v>all</v>
      </c>
      <c r="AA1050" t="s">
        <v>58</v>
      </c>
    </row>
    <row r="1051" spans="1:27" x14ac:dyDescent="0.3">
      <c r="A1051" s="3">
        <v>20</v>
      </c>
      <c r="B1051" s="3" t="s">
        <v>11</v>
      </c>
      <c r="C1051">
        <v>21</v>
      </c>
      <c r="D1051" s="10">
        <f>VLOOKUP(C1051,t_label_text!$B$2:$D$28,3,FALSE)</f>
        <v>567.30909090908995</v>
      </c>
      <c r="E1051" s="3" t="str">
        <f>VLOOKUP(C1051,t_label_text!$B$2:$C$28,2,FALSE)</f>
        <v>21: Public Lands and Water Management</v>
      </c>
      <c r="F1051">
        <v>0.58299999999999996</v>
      </c>
      <c r="G1051">
        <v>0.56100000000000005</v>
      </c>
      <c r="H1051">
        <v>0.57199999999999995</v>
      </c>
      <c r="I1051">
        <v>269</v>
      </c>
      <c r="J1051">
        <v>0.54200000000000004</v>
      </c>
      <c r="K1051">
        <v>0.60199999999999998</v>
      </c>
      <c r="L1051">
        <v>0.56999999999999995</v>
      </c>
      <c r="M1051" s="3">
        <f t="shared" si="80"/>
        <v>4.0999999999999925E-2</v>
      </c>
      <c r="N1051" s="3">
        <f t="shared" si="80"/>
        <v>-4.0999999999999925E-2</v>
      </c>
      <c r="O1051" s="3">
        <f t="shared" si="80"/>
        <v>2.0000000000000018E-3</v>
      </c>
      <c r="P1051">
        <v>0.77200000000000002</v>
      </c>
      <c r="Q1051">
        <v>0.76800000000000002</v>
      </c>
      <c r="R1051">
        <v>0.76900000000000002</v>
      </c>
      <c r="S1051">
        <v>0.83799999999999997</v>
      </c>
      <c r="T1051">
        <v>0.83899999999999997</v>
      </c>
      <c r="U1051">
        <v>0.83799999999999997</v>
      </c>
      <c r="V1051">
        <v>0.83899999999999997</v>
      </c>
      <c r="W1051">
        <f t="shared" si="79"/>
        <v>1.0000000000000009E-3</v>
      </c>
      <c r="X1051" s="6" t="s">
        <v>77</v>
      </c>
      <c r="Y1051" s="6" t="str">
        <f t="shared" si="81"/>
        <v>0.1</v>
      </c>
      <c r="Z1051" t="str">
        <f t="shared" si="82"/>
        <v>all</v>
      </c>
      <c r="AA1051" t="s">
        <v>58</v>
      </c>
    </row>
    <row r="1052" spans="1:27" x14ac:dyDescent="0.3">
      <c r="A1052" s="3">
        <v>20</v>
      </c>
      <c r="B1052" s="3" t="s">
        <v>11</v>
      </c>
      <c r="C1052">
        <v>24</v>
      </c>
      <c r="D1052" s="10">
        <f>VLOOKUP(C1052,t_label_text!$B$2:$D$28,3,FALSE)</f>
        <v>394.93019197207599</v>
      </c>
      <c r="E1052" s="3" t="str">
        <f>VLOOKUP(C1052,t_label_text!$B$2:$C$28,2,FALSE)</f>
        <v>24: State and Local Government Administration</v>
      </c>
      <c r="F1052">
        <v>0.83</v>
      </c>
      <c r="G1052">
        <v>0.83099999999999996</v>
      </c>
      <c r="H1052">
        <v>0.83</v>
      </c>
      <c r="I1052">
        <v>715</v>
      </c>
      <c r="J1052">
        <v>0.83099999999999996</v>
      </c>
      <c r="K1052">
        <v>0.83599999999999997</v>
      </c>
      <c r="L1052">
        <v>0.83299999999999996</v>
      </c>
      <c r="M1052" s="3">
        <f t="shared" si="80"/>
        <v>-1.0000000000000009E-3</v>
      </c>
      <c r="N1052" s="3">
        <f t="shared" si="80"/>
        <v>-5.0000000000000044E-3</v>
      </c>
      <c r="O1052" s="3">
        <f t="shared" si="80"/>
        <v>-3.0000000000000027E-3</v>
      </c>
      <c r="P1052">
        <v>0.77200000000000002</v>
      </c>
      <c r="Q1052">
        <v>0.76800000000000002</v>
      </c>
      <c r="R1052">
        <v>0.76900000000000002</v>
      </c>
      <c r="S1052">
        <v>0.83799999999999997</v>
      </c>
      <c r="T1052">
        <v>0.83899999999999997</v>
      </c>
      <c r="U1052">
        <v>0.83799999999999997</v>
      </c>
      <c r="V1052">
        <v>0.83899999999999997</v>
      </c>
      <c r="W1052">
        <f t="shared" si="79"/>
        <v>1.0000000000000009E-3</v>
      </c>
      <c r="X1052" s="6" t="s">
        <v>77</v>
      </c>
      <c r="Y1052" s="6" t="str">
        <f t="shared" si="81"/>
        <v>0.1</v>
      </c>
      <c r="Z1052" t="str">
        <f t="shared" si="82"/>
        <v>all</v>
      </c>
      <c r="AA1052" t="s">
        <v>58</v>
      </c>
    </row>
    <row r="1053" spans="1:27" x14ac:dyDescent="0.3">
      <c r="A1053" s="3">
        <v>20</v>
      </c>
      <c r="B1053" s="3" t="s">
        <v>11</v>
      </c>
      <c r="C1053">
        <v>26</v>
      </c>
      <c r="D1053" s="10">
        <f>VLOOKUP(C1053,t_label_text!$B$2:$D$28,3,FALSE)</f>
        <v>446.52713178294499</v>
      </c>
      <c r="E1053" s="3" t="str">
        <f>VLOOKUP(C1053,t_label_text!$B$2:$C$28,2,FALSE)</f>
        <v>26: Weather and Natural Disasters</v>
      </c>
      <c r="F1053">
        <v>0.82899999999999996</v>
      </c>
      <c r="G1053">
        <v>0.86</v>
      </c>
      <c r="H1053">
        <v>0.84399999999999997</v>
      </c>
      <c r="I1053">
        <v>573</v>
      </c>
      <c r="J1053">
        <v>0.84</v>
      </c>
      <c r="K1053">
        <v>0.84299999999999997</v>
      </c>
      <c r="L1053">
        <v>0.84099999999999997</v>
      </c>
      <c r="M1053" s="3">
        <f t="shared" si="80"/>
        <v>-1.100000000000001E-2</v>
      </c>
      <c r="N1053" s="3">
        <f t="shared" si="80"/>
        <v>1.7000000000000015E-2</v>
      </c>
      <c r="O1053" s="3">
        <f t="shared" si="80"/>
        <v>3.0000000000000027E-3</v>
      </c>
      <c r="P1053">
        <v>0.77200000000000002</v>
      </c>
      <c r="Q1053">
        <v>0.76800000000000002</v>
      </c>
      <c r="R1053">
        <v>0.76900000000000002</v>
      </c>
      <c r="S1053">
        <v>0.83799999999999997</v>
      </c>
      <c r="T1053">
        <v>0.83899999999999997</v>
      </c>
      <c r="U1053">
        <v>0.83799999999999997</v>
      </c>
      <c r="V1053">
        <v>0.83899999999999997</v>
      </c>
      <c r="W1053">
        <f t="shared" si="79"/>
        <v>1.0000000000000009E-3</v>
      </c>
      <c r="X1053" s="6" t="s">
        <v>77</v>
      </c>
      <c r="Y1053" s="6" t="str">
        <f t="shared" si="81"/>
        <v>0.1</v>
      </c>
      <c r="Z1053" t="str">
        <f t="shared" si="82"/>
        <v>all</v>
      </c>
      <c r="AA1053" t="s">
        <v>58</v>
      </c>
    </row>
    <row r="1054" spans="1:27" x14ac:dyDescent="0.3">
      <c r="A1054" s="3">
        <v>20</v>
      </c>
      <c r="B1054" s="3" t="s">
        <v>11</v>
      </c>
      <c r="C1054">
        <v>27</v>
      </c>
      <c r="D1054" s="10">
        <f>VLOOKUP(C1054,t_label_text!$B$2:$D$28,3,FALSE)</f>
        <v>438.84785435630602</v>
      </c>
      <c r="E1054" s="3" t="str">
        <f>VLOOKUP(C1054,t_label_text!$B$2:$C$28,2,FALSE)</f>
        <v>27: Fires</v>
      </c>
      <c r="F1054">
        <v>0.69</v>
      </c>
      <c r="G1054">
        <v>0.69</v>
      </c>
      <c r="H1054">
        <v>0.69</v>
      </c>
      <c r="I1054">
        <v>129</v>
      </c>
      <c r="J1054">
        <v>0.74399999999999999</v>
      </c>
      <c r="K1054">
        <v>0.69799999999999995</v>
      </c>
      <c r="L1054">
        <v>0.72</v>
      </c>
      <c r="M1054" s="3">
        <f t="shared" si="80"/>
        <v>-5.4000000000000048E-2</v>
      </c>
      <c r="N1054" s="3">
        <f t="shared" si="80"/>
        <v>-8.0000000000000071E-3</v>
      </c>
      <c r="O1054" s="3">
        <f t="shared" si="80"/>
        <v>-3.0000000000000027E-2</v>
      </c>
      <c r="P1054">
        <v>0.77200000000000002</v>
      </c>
      <c r="Q1054">
        <v>0.76800000000000002</v>
      </c>
      <c r="R1054">
        <v>0.76900000000000002</v>
      </c>
      <c r="S1054">
        <v>0.83799999999999997</v>
      </c>
      <c r="T1054">
        <v>0.83899999999999997</v>
      </c>
      <c r="U1054">
        <v>0.83799999999999997</v>
      </c>
      <c r="V1054">
        <v>0.83899999999999997</v>
      </c>
      <c r="W1054">
        <f t="shared" si="79"/>
        <v>1.0000000000000009E-3</v>
      </c>
      <c r="X1054" s="6" t="s">
        <v>77</v>
      </c>
      <c r="Y1054" s="6" t="str">
        <f t="shared" si="81"/>
        <v>0.1</v>
      </c>
      <c r="Z1054" t="str">
        <f t="shared" si="82"/>
        <v>all</v>
      </c>
      <c r="AA1054" t="s">
        <v>58</v>
      </c>
    </row>
    <row r="1055" spans="1:27" x14ac:dyDescent="0.3">
      <c r="A1055" s="3">
        <v>20</v>
      </c>
      <c r="B1055" s="3" t="s">
        <v>11</v>
      </c>
      <c r="C1055">
        <v>28</v>
      </c>
      <c r="D1055" s="10">
        <f>VLOOKUP(C1055,t_label_text!$B$2:$D$28,3,FALSE)</f>
        <v>344.85467399842798</v>
      </c>
      <c r="E1055" s="3" t="str">
        <f>VLOOKUP(C1055,t_label_text!$B$2:$C$28,2,FALSE)</f>
        <v>28: Arts and Entertainment</v>
      </c>
      <c r="F1055">
        <v>0.71299999999999997</v>
      </c>
      <c r="G1055">
        <v>0.71899999999999997</v>
      </c>
      <c r="H1055">
        <v>0.71599999999999997</v>
      </c>
      <c r="I1055">
        <v>769</v>
      </c>
      <c r="J1055">
        <v>0.72499999999999998</v>
      </c>
      <c r="K1055">
        <v>0.72399999999999998</v>
      </c>
      <c r="L1055">
        <v>0.72499999999999998</v>
      </c>
      <c r="M1055" s="3">
        <f t="shared" si="80"/>
        <v>-1.2000000000000011E-2</v>
      </c>
      <c r="N1055" s="3">
        <f t="shared" si="80"/>
        <v>-5.0000000000000044E-3</v>
      </c>
      <c r="O1055" s="3">
        <f t="shared" si="80"/>
        <v>-9.000000000000008E-3</v>
      </c>
      <c r="P1055">
        <v>0.77200000000000002</v>
      </c>
      <c r="Q1055">
        <v>0.76800000000000002</v>
      </c>
      <c r="R1055">
        <v>0.76900000000000002</v>
      </c>
      <c r="S1055">
        <v>0.83799999999999997</v>
      </c>
      <c r="T1055">
        <v>0.83899999999999997</v>
      </c>
      <c r="U1055">
        <v>0.83799999999999997</v>
      </c>
      <c r="V1055">
        <v>0.83899999999999997</v>
      </c>
      <c r="W1055">
        <f t="shared" si="79"/>
        <v>1.0000000000000009E-3</v>
      </c>
      <c r="X1055" s="6" t="s">
        <v>77</v>
      </c>
      <c r="Y1055" s="6" t="str">
        <f t="shared" si="81"/>
        <v>0.1</v>
      </c>
      <c r="Z1055" t="str">
        <f t="shared" si="82"/>
        <v>all</v>
      </c>
      <c r="AA1055" t="s">
        <v>58</v>
      </c>
    </row>
    <row r="1056" spans="1:27" x14ac:dyDescent="0.3">
      <c r="A1056" s="3">
        <v>20</v>
      </c>
      <c r="B1056" s="3" t="s">
        <v>11</v>
      </c>
      <c r="C1056">
        <v>29</v>
      </c>
      <c r="D1056" s="10">
        <f>VLOOKUP(C1056,t_label_text!$B$2:$D$28,3,FALSE)</f>
        <v>493.52985074626798</v>
      </c>
      <c r="E1056" s="3" t="str">
        <f>VLOOKUP(C1056,t_label_text!$B$2:$C$28,2,FALSE)</f>
        <v>29: Sports and Recreation</v>
      </c>
      <c r="F1056">
        <v>0.92100000000000004</v>
      </c>
      <c r="G1056">
        <v>0.93100000000000005</v>
      </c>
      <c r="H1056">
        <v>0.92600000000000005</v>
      </c>
      <c r="I1056">
        <v>1273</v>
      </c>
      <c r="J1056">
        <v>0.92</v>
      </c>
      <c r="K1056">
        <v>0.93500000000000005</v>
      </c>
      <c r="L1056">
        <v>0.92800000000000005</v>
      </c>
      <c r="M1056" s="3">
        <f t="shared" si="80"/>
        <v>1.0000000000000009E-3</v>
      </c>
      <c r="N1056" s="3">
        <f t="shared" si="80"/>
        <v>-4.0000000000000036E-3</v>
      </c>
      <c r="O1056" s="3">
        <f t="shared" si="80"/>
        <v>-2.0000000000000018E-3</v>
      </c>
      <c r="P1056">
        <v>0.77200000000000002</v>
      </c>
      <c r="Q1056">
        <v>0.76800000000000002</v>
      </c>
      <c r="R1056">
        <v>0.76900000000000002</v>
      </c>
      <c r="S1056">
        <v>0.83799999999999997</v>
      </c>
      <c r="T1056">
        <v>0.83899999999999997</v>
      </c>
      <c r="U1056">
        <v>0.83799999999999997</v>
      </c>
      <c r="V1056">
        <v>0.83899999999999997</v>
      </c>
      <c r="W1056">
        <f t="shared" si="79"/>
        <v>1.0000000000000009E-3</v>
      </c>
      <c r="X1056" s="6" t="s">
        <v>77</v>
      </c>
      <c r="Y1056" s="6" t="str">
        <f t="shared" si="81"/>
        <v>0.1</v>
      </c>
      <c r="Z1056" t="str">
        <f t="shared" si="82"/>
        <v>all</v>
      </c>
      <c r="AA1056" t="s">
        <v>58</v>
      </c>
    </row>
    <row r="1057" spans="1:27" x14ac:dyDescent="0.3">
      <c r="A1057" s="3">
        <v>20</v>
      </c>
      <c r="B1057" s="3" t="s">
        <v>11</v>
      </c>
      <c r="C1057">
        <v>30</v>
      </c>
      <c r="D1057" s="10">
        <f>VLOOKUP(C1057,t_label_text!$B$2:$D$28,3,FALSE)</f>
        <v>503.80547112462</v>
      </c>
      <c r="E1057" s="3" t="str">
        <f>VLOOKUP(C1057,t_label_text!$B$2:$C$28,2,FALSE)</f>
        <v>30: Death Notices</v>
      </c>
      <c r="F1057">
        <v>0.874</v>
      </c>
      <c r="G1057">
        <v>0.82799999999999996</v>
      </c>
      <c r="H1057">
        <v>0.85099999999999998</v>
      </c>
      <c r="I1057">
        <v>268</v>
      </c>
      <c r="J1057">
        <v>0.84099999999999997</v>
      </c>
      <c r="K1057">
        <v>0.85099999999999998</v>
      </c>
      <c r="L1057">
        <v>0.84599999999999997</v>
      </c>
      <c r="M1057" s="3">
        <f t="shared" si="80"/>
        <v>3.3000000000000029E-2</v>
      </c>
      <c r="N1057" s="3">
        <f t="shared" si="80"/>
        <v>-2.300000000000002E-2</v>
      </c>
      <c r="O1057" s="3">
        <f t="shared" si="80"/>
        <v>5.0000000000000044E-3</v>
      </c>
      <c r="P1057">
        <v>0.77200000000000002</v>
      </c>
      <c r="Q1057">
        <v>0.76800000000000002</v>
      </c>
      <c r="R1057">
        <v>0.76900000000000002</v>
      </c>
      <c r="S1057">
        <v>0.83799999999999997</v>
      </c>
      <c r="T1057">
        <v>0.83899999999999997</v>
      </c>
      <c r="U1057">
        <v>0.83799999999999997</v>
      </c>
      <c r="V1057">
        <v>0.83899999999999997</v>
      </c>
      <c r="W1057">
        <f t="shared" si="79"/>
        <v>1.0000000000000009E-3</v>
      </c>
      <c r="X1057" s="6" t="s">
        <v>77</v>
      </c>
      <c r="Y1057" s="6" t="str">
        <f t="shared" si="81"/>
        <v>0.1</v>
      </c>
      <c r="Z1057" t="str">
        <f t="shared" si="82"/>
        <v>all</v>
      </c>
      <c r="AA1057" t="s">
        <v>58</v>
      </c>
    </row>
    <row r="1058" spans="1:27" x14ac:dyDescent="0.3">
      <c r="A1058" s="3">
        <v>20</v>
      </c>
      <c r="B1058" s="3" t="s">
        <v>11</v>
      </c>
      <c r="C1058">
        <v>31</v>
      </c>
      <c r="D1058" s="10">
        <f>VLOOKUP(C1058,t_label_text!$B$2:$D$28,3,FALSE)</f>
        <v>399.79069767441803</v>
      </c>
      <c r="E1058" s="3" t="str">
        <f>VLOOKUP(C1058,t_label_text!$B$2:$C$28,2,FALSE)</f>
        <v>31: Churches and Religion</v>
      </c>
      <c r="F1058">
        <v>0.72</v>
      </c>
      <c r="G1058">
        <v>0.76600000000000001</v>
      </c>
      <c r="H1058">
        <v>0.74199999999999999</v>
      </c>
      <c r="I1058">
        <v>329</v>
      </c>
      <c r="J1058">
        <v>0.73899999999999999</v>
      </c>
      <c r="K1058">
        <v>0.73299999999999998</v>
      </c>
      <c r="L1058">
        <v>0.73599999999999999</v>
      </c>
      <c r="M1058" s="3">
        <f t="shared" si="80"/>
        <v>-1.9000000000000017E-2</v>
      </c>
      <c r="N1058" s="3">
        <f t="shared" si="80"/>
        <v>3.3000000000000029E-2</v>
      </c>
      <c r="O1058" s="3">
        <f t="shared" si="80"/>
        <v>6.0000000000000053E-3</v>
      </c>
      <c r="P1058">
        <v>0.77200000000000002</v>
      </c>
      <c r="Q1058">
        <v>0.76800000000000002</v>
      </c>
      <c r="R1058">
        <v>0.76900000000000002</v>
      </c>
      <c r="S1058">
        <v>0.83799999999999997</v>
      </c>
      <c r="T1058">
        <v>0.83899999999999997</v>
      </c>
      <c r="U1058">
        <v>0.83799999999999997</v>
      </c>
      <c r="V1058">
        <v>0.83899999999999997</v>
      </c>
      <c r="W1058">
        <f t="shared" si="79"/>
        <v>1.0000000000000009E-3</v>
      </c>
      <c r="X1058" s="6" t="s">
        <v>77</v>
      </c>
      <c r="Y1058" s="6" t="str">
        <f t="shared" si="81"/>
        <v>0.1</v>
      </c>
      <c r="Z1058" t="str">
        <f t="shared" si="82"/>
        <v>all</v>
      </c>
      <c r="AA1058" t="s">
        <v>58</v>
      </c>
    </row>
    <row r="1059" spans="1:27" x14ac:dyDescent="0.3">
      <c r="A1059" s="3">
        <v>21</v>
      </c>
      <c r="B1059" s="3" t="s">
        <v>11</v>
      </c>
      <c r="C1059">
        <v>0</v>
      </c>
      <c r="D1059" s="10">
        <f>VLOOKUP(C1059,t_label_text!$B$2:$D$28,3,FALSE)</f>
        <v>538.511410788381</v>
      </c>
      <c r="E1059" s="3" t="str">
        <f>VLOOKUP(C1059,t_label_text!$B$2:$C$28,2,FALSE)</f>
        <v>0: Other, Miscellaneous, and Human Interest</v>
      </c>
      <c r="F1059">
        <v>0.34699999999999998</v>
      </c>
      <c r="G1059">
        <v>0.23799999999999999</v>
      </c>
      <c r="H1059">
        <v>0.28299999999999997</v>
      </c>
      <c r="I1059">
        <v>172</v>
      </c>
      <c r="J1059" s="3">
        <v>0.32700000000000001</v>
      </c>
      <c r="K1059" s="3">
        <v>0.27900000000000003</v>
      </c>
      <c r="L1059" s="3">
        <v>0.30099999999999999</v>
      </c>
      <c r="M1059" s="3">
        <f t="shared" si="80"/>
        <v>1.9999999999999962E-2</v>
      </c>
      <c r="N1059" s="3">
        <f t="shared" si="80"/>
        <v>-4.1000000000000036E-2</v>
      </c>
      <c r="O1059" s="3">
        <f t="shared" si="80"/>
        <v>-1.8000000000000016E-2</v>
      </c>
      <c r="P1059">
        <v>0.77200000000000002</v>
      </c>
      <c r="Q1059">
        <v>0.76400000000000001</v>
      </c>
      <c r="R1059">
        <v>0.76700000000000002</v>
      </c>
      <c r="S1059">
        <v>0.83599999999999997</v>
      </c>
      <c r="T1059">
        <v>0.83699999999999997</v>
      </c>
      <c r="U1059">
        <v>0.83699999999999997</v>
      </c>
      <c r="V1059">
        <v>0.83699999999999997</v>
      </c>
      <c r="W1059">
        <f t="shared" si="79"/>
        <v>-1.0000000000000009E-3</v>
      </c>
      <c r="X1059" s="3" t="s">
        <v>96</v>
      </c>
      <c r="Y1059" s="6" t="str">
        <f t="shared" si="81"/>
        <v>0.15</v>
      </c>
      <c r="Z1059" t="str">
        <f t="shared" si="82"/>
        <v>all</v>
      </c>
      <c r="AA1059" t="s">
        <v>58</v>
      </c>
    </row>
    <row r="1060" spans="1:27" x14ac:dyDescent="0.3">
      <c r="A1060" s="3">
        <v>21</v>
      </c>
      <c r="B1060" s="3" t="s">
        <v>11</v>
      </c>
      <c r="C1060">
        <v>1</v>
      </c>
      <c r="D1060" s="10">
        <f>VLOOKUP(C1060,t_label_text!$B$2:$D$28,3,FALSE)</f>
        <v>567.49343544857697</v>
      </c>
      <c r="E1060" s="3" t="str">
        <f>VLOOKUP(C1060,t_label_text!$B$2:$C$28,2,FALSE)</f>
        <v>1: Macroeconomics</v>
      </c>
      <c r="F1060">
        <v>0.84499999999999997</v>
      </c>
      <c r="G1060">
        <v>0.81</v>
      </c>
      <c r="H1060">
        <v>0.82699999999999996</v>
      </c>
      <c r="I1060">
        <v>964</v>
      </c>
      <c r="J1060">
        <v>0.84299999999999997</v>
      </c>
      <c r="K1060">
        <v>0.84299999999999997</v>
      </c>
      <c r="L1060">
        <v>0.84299999999999997</v>
      </c>
      <c r="M1060" s="3">
        <f t="shared" si="80"/>
        <v>2.0000000000000018E-3</v>
      </c>
      <c r="N1060" s="3">
        <f t="shared" si="80"/>
        <v>-3.2999999999999918E-2</v>
      </c>
      <c r="O1060" s="3">
        <f t="shared" si="80"/>
        <v>-1.6000000000000014E-2</v>
      </c>
      <c r="P1060">
        <v>0.77200000000000002</v>
      </c>
      <c r="Q1060">
        <v>0.76400000000000001</v>
      </c>
      <c r="R1060">
        <v>0.76700000000000002</v>
      </c>
      <c r="S1060">
        <v>0.83599999999999997</v>
      </c>
      <c r="T1060">
        <v>0.83699999999999997</v>
      </c>
      <c r="U1060">
        <v>0.83699999999999997</v>
      </c>
      <c r="V1060">
        <v>0.83699999999999997</v>
      </c>
      <c r="W1060">
        <f t="shared" si="79"/>
        <v>-1.0000000000000009E-3</v>
      </c>
      <c r="X1060" s="6" t="s">
        <v>96</v>
      </c>
      <c r="Y1060" s="6" t="str">
        <f t="shared" si="81"/>
        <v>0.15</v>
      </c>
      <c r="Z1060" t="str">
        <f t="shared" si="82"/>
        <v>all</v>
      </c>
      <c r="AA1060" t="s">
        <v>58</v>
      </c>
    </row>
    <row r="1061" spans="1:27" x14ac:dyDescent="0.3">
      <c r="A1061" s="3">
        <v>21</v>
      </c>
      <c r="B1061" s="3" t="s">
        <v>11</v>
      </c>
      <c r="C1061">
        <v>2</v>
      </c>
      <c r="D1061" s="10">
        <f>VLOOKUP(C1061,t_label_text!$B$2:$D$28,3,FALSE)</f>
        <v>576.32740411339603</v>
      </c>
      <c r="E1061" s="3" t="str">
        <f>VLOOKUP(C1061,t_label_text!$B$2:$C$28,2,FALSE)</f>
        <v>2: Civil Rights, Minority Issues, and Civil Liberties</v>
      </c>
      <c r="F1061">
        <v>0.71599999999999997</v>
      </c>
      <c r="G1061">
        <v>0.71099999999999997</v>
      </c>
      <c r="H1061">
        <v>0.71399999999999997</v>
      </c>
      <c r="I1061">
        <v>914</v>
      </c>
      <c r="J1061">
        <v>0.73899999999999999</v>
      </c>
      <c r="K1061">
        <v>0.72199999999999998</v>
      </c>
      <c r="L1061">
        <v>0.73</v>
      </c>
      <c r="M1061" s="3">
        <f t="shared" si="80"/>
        <v>-2.300000000000002E-2</v>
      </c>
      <c r="N1061" s="3">
        <f t="shared" si="80"/>
        <v>-1.100000000000001E-2</v>
      </c>
      <c r="O1061" s="3">
        <f t="shared" si="80"/>
        <v>-1.6000000000000014E-2</v>
      </c>
      <c r="P1061">
        <v>0.77200000000000002</v>
      </c>
      <c r="Q1061">
        <v>0.76400000000000001</v>
      </c>
      <c r="R1061">
        <v>0.76700000000000002</v>
      </c>
      <c r="S1061">
        <v>0.83599999999999997</v>
      </c>
      <c r="T1061">
        <v>0.83699999999999997</v>
      </c>
      <c r="U1061">
        <v>0.83699999999999997</v>
      </c>
      <c r="V1061">
        <v>0.83699999999999997</v>
      </c>
      <c r="W1061">
        <f t="shared" si="79"/>
        <v>-1.0000000000000009E-3</v>
      </c>
      <c r="X1061" s="6" t="s">
        <v>96</v>
      </c>
      <c r="Y1061" s="6" t="str">
        <f t="shared" si="81"/>
        <v>0.15</v>
      </c>
      <c r="Z1061" t="str">
        <f t="shared" si="82"/>
        <v>all</v>
      </c>
      <c r="AA1061" t="s">
        <v>58</v>
      </c>
    </row>
    <row r="1062" spans="1:27" x14ac:dyDescent="0.3">
      <c r="A1062" s="3">
        <v>21</v>
      </c>
      <c r="B1062" s="3" t="s">
        <v>11</v>
      </c>
      <c r="C1062">
        <v>3</v>
      </c>
      <c r="D1062" s="10">
        <f>VLOOKUP(C1062,t_label_text!$B$2:$D$28,3,FALSE)</f>
        <v>578.27380952380895</v>
      </c>
      <c r="E1062" s="3" t="str">
        <f>VLOOKUP(C1062,t_label_text!$B$2:$C$28,2,FALSE)</f>
        <v>3: Health</v>
      </c>
      <c r="F1062">
        <v>0.874</v>
      </c>
      <c r="G1062">
        <v>0.879</v>
      </c>
      <c r="H1062">
        <v>0.877</v>
      </c>
      <c r="I1062">
        <v>1799</v>
      </c>
      <c r="J1062">
        <v>0.88600000000000001</v>
      </c>
      <c r="K1062">
        <v>0.873</v>
      </c>
      <c r="L1062">
        <v>0.879</v>
      </c>
      <c r="M1062" s="3">
        <f t="shared" si="80"/>
        <v>-1.2000000000000011E-2</v>
      </c>
      <c r="N1062" s="3">
        <f t="shared" si="80"/>
        <v>6.0000000000000053E-3</v>
      </c>
      <c r="O1062" s="3">
        <f t="shared" si="80"/>
        <v>-2.0000000000000018E-3</v>
      </c>
      <c r="P1062">
        <v>0.77200000000000002</v>
      </c>
      <c r="Q1062">
        <v>0.76400000000000001</v>
      </c>
      <c r="R1062">
        <v>0.76700000000000002</v>
      </c>
      <c r="S1062">
        <v>0.83599999999999997</v>
      </c>
      <c r="T1062">
        <v>0.83699999999999997</v>
      </c>
      <c r="U1062">
        <v>0.83699999999999997</v>
      </c>
      <c r="V1062">
        <v>0.83699999999999997</v>
      </c>
      <c r="W1062">
        <f t="shared" si="79"/>
        <v>-1.0000000000000009E-3</v>
      </c>
      <c r="X1062" s="6" t="s">
        <v>96</v>
      </c>
      <c r="Y1062" s="6" t="str">
        <f t="shared" si="81"/>
        <v>0.15</v>
      </c>
      <c r="Z1062" t="str">
        <f t="shared" si="82"/>
        <v>all</v>
      </c>
      <c r="AA1062" t="s">
        <v>58</v>
      </c>
    </row>
    <row r="1063" spans="1:27" x14ac:dyDescent="0.3">
      <c r="A1063" s="3">
        <v>21</v>
      </c>
      <c r="B1063" s="3" t="s">
        <v>11</v>
      </c>
      <c r="C1063">
        <v>4</v>
      </c>
      <c r="D1063" s="10">
        <f>VLOOKUP(C1063,t_label_text!$B$2:$D$28,3,FALSE)</f>
        <v>570.42590120160196</v>
      </c>
      <c r="E1063" s="3" t="str">
        <f>VLOOKUP(C1063,t_label_text!$B$2:$C$28,2,FALSE)</f>
        <v>4: Agriculture</v>
      </c>
      <c r="F1063">
        <v>0.82099999999999995</v>
      </c>
      <c r="G1063">
        <v>0.79200000000000004</v>
      </c>
      <c r="H1063">
        <v>0.80600000000000005</v>
      </c>
      <c r="I1063">
        <v>168</v>
      </c>
      <c r="J1063">
        <v>0.80600000000000005</v>
      </c>
      <c r="K1063">
        <v>0.81499999999999995</v>
      </c>
      <c r="L1063">
        <v>0.81100000000000005</v>
      </c>
      <c r="M1063" s="3">
        <f t="shared" si="80"/>
        <v>1.4999999999999902E-2</v>
      </c>
      <c r="N1063" s="3">
        <f t="shared" si="80"/>
        <v>-2.2999999999999909E-2</v>
      </c>
      <c r="O1063" s="3">
        <f t="shared" si="80"/>
        <v>-5.0000000000000044E-3</v>
      </c>
      <c r="P1063">
        <v>0.77200000000000002</v>
      </c>
      <c r="Q1063">
        <v>0.76400000000000001</v>
      </c>
      <c r="R1063">
        <v>0.76700000000000002</v>
      </c>
      <c r="S1063">
        <v>0.83599999999999997</v>
      </c>
      <c r="T1063">
        <v>0.83699999999999997</v>
      </c>
      <c r="U1063">
        <v>0.83699999999999997</v>
      </c>
      <c r="V1063">
        <v>0.83699999999999997</v>
      </c>
      <c r="W1063">
        <f t="shared" si="79"/>
        <v>-1.0000000000000009E-3</v>
      </c>
      <c r="X1063" s="6" t="s">
        <v>96</v>
      </c>
      <c r="Y1063" s="6" t="str">
        <f t="shared" si="81"/>
        <v>0.15</v>
      </c>
      <c r="Z1063" t="str">
        <f t="shared" si="82"/>
        <v>all</v>
      </c>
      <c r="AA1063" t="s">
        <v>58</v>
      </c>
    </row>
    <row r="1064" spans="1:27" x14ac:dyDescent="0.3">
      <c r="A1064" s="3">
        <v>21</v>
      </c>
      <c r="B1064" s="3" t="s">
        <v>11</v>
      </c>
      <c r="C1064">
        <v>5</v>
      </c>
      <c r="D1064" s="10">
        <f>VLOOKUP(C1064,t_label_text!$B$2:$D$28,3,FALSE)</f>
        <v>574.38925438596402</v>
      </c>
      <c r="E1064" s="3" t="str">
        <f>VLOOKUP(C1064,t_label_text!$B$2:$C$28,2,FALSE)</f>
        <v>5: Labor and Employment</v>
      </c>
      <c r="F1064">
        <v>0.73499999999999999</v>
      </c>
      <c r="G1064">
        <v>0.76900000000000002</v>
      </c>
      <c r="H1064">
        <v>0.751</v>
      </c>
      <c r="I1064">
        <v>749</v>
      </c>
      <c r="J1064">
        <v>0.71699999999999997</v>
      </c>
      <c r="K1064">
        <v>0.78900000000000003</v>
      </c>
      <c r="L1064">
        <v>0.751</v>
      </c>
      <c r="M1064" s="3">
        <f t="shared" si="80"/>
        <v>1.8000000000000016E-2</v>
      </c>
      <c r="N1064" s="3">
        <f t="shared" si="80"/>
        <v>-2.0000000000000018E-2</v>
      </c>
      <c r="O1064" s="3">
        <f t="shared" si="80"/>
        <v>0</v>
      </c>
      <c r="P1064">
        <v>0.77200000000000002</v>
      </c>
      <c r="Q1064">
        <v>0.76400000000000001</v>
      </c>
      <c r="R1064">
        <v>0.76700000000000002</v>
      </c>
      <c r="S1064">
        <v>0.83599999999999997</v>
      </c>
      <c r="T1064">
        <v>0.83699999999999997</v>
      </c>
      <c r="U1064">
        <v>0.83699999999999997</v>
      </c>
      <c r="V1064">
        <v>0.83699999999999997</v>
      </c>
      <c r="W1064">
        <f t="shared" si="79"/>
        <v>-1.0000000000000009E-3</v>
      </c>
      <c r="X1064" s="6" t="s">
        <v>96</v>
      </c>
      <c r="Y1064" s="6" t="str">
        <f t="shared" si="81"/>
        <v>0.15</v>
      </c>
      <c r="Z1064" t="str">
        <f t="shared" si="82"/>
        <v>all</v>
      </c>
      <c r="AA1064" t="s">
        <v>58</v>
      </c>
    </row>
    <row r="1065" spans="1:27" x14ac:dyDescent="0.3">
      <c r="A1065" s="3">
        <v>21</v>
      </c>
      <c r="B1065" s="3" t="s">
        <v>11</v>
      </c>
      <c r="C1065">
        <v>6</v>
      </c>
      <c r="D1065" s="10">
        <f>VLOOKUP(C1065,t_label_text!$B$2:$D$28,3,FALSE)</f>
        <v>564.70056497175096</v>
      </c>
      <c r="E1065" s="3" t="str">
        <f>VLOOKUP(C1065,t_label_text!$B$2:$C$28,2,FALSE)</f>
        <v>6: Education</v>
      </c>
      <c r="F1065">
        <v>0.88200000000000001</v>
      </c>
      <c r="G1065">
        <v>0.88400000000000001</v>
      </c>
      <c r="H1065">
        <v>0.88300000000000001</v>
      </c>
      <c r="I1065">
        <v>912</v>
      </c>
      <c r="J1065">
        <v>0.878</v>
      </c>
      <c r="K1065">
        <v>0.90800000000000003</v>
      </c>
      <c r="L1065">
        <v>0.89300000000000002</v>
      </c>
      <c r="M1065" s="3">
        <f t="shared" si="80"/>
        <v>4.0000000000000036E-3</v>
      </c>
      <c r="N1065" s="3">
        <f t="shared" si="80"/>
        <v>-2.4000000000000021E-2</v>
      </c>
      <c r="O1065" s="3">
        <f t="shared" si="80"/>
        <v>-1.0000000000000009E-2</v>
      </c>
      <c r="P1065">
        <v>0.77200000000000002</v>
      </c>
      <c r="Q1065">
        <v>0.76400000000000001</v>
      </c>
      <c r="R1065">
        <v>0.76700000000000002</v>
      </c>
      <c r="S1065">
        <v>0.83599999999999997</v>
      </c>
      <c r="T1065">
        <v>0.83699999999999997</v>
      </c>
      <c r="U1065">
        <v>0.83699999999999997</v>
      </c>
      <c r="V1065">
        <v>0.83699999999999997</v>
      </c>
      <c r="W1065">
        <f t="shared" si="79"/>
        <v>-1.0000000000000009E-3</v>
      </c>
      <c r="X1065" s="6" t="s">
        <v>96</v>
      </c>
      <c r="Y1065" s="6" t="str">
        <f t="shared" si="81"/>
        <v>0.15</v>
      </c>
      <c r="Z1065" t="str">
        <f t="shared" si="82"/>
        <v>all</v>
      </c>
      <c r="AA1065" t="s">
        <v>58</v>
      </c>
    </row>
    <row r="1066" spans="1:27" x14ac:dyDescent="0.3">
      <c r="A1066" s="3">
        <v>21</v>
      </c>
      <c r="B1066" s="3" t="s">
        <v>11</v>
      </c>
      <c r="C1066">
        <v>7</v>
      </c>
      <c r="D1066" s="10">
        <f>VLOOKUP(C1066,t_label_text!$B$2:$D$28,3,FALSE)</f>
        <v>565.923076923076</v>
      </c>
      <c r="E1066" s="3" t="str">
        <f>VLOOKUP(C1066,t_label_text!$B$2:$C$28,2,FALSE)</f>
        <v>7: Environment</v>
      </c>
      <c r="F1066">
        <v>0.75800000000000001</v>
      </c>
      <c r="G1066">
        <v>0.77100000000000002</v>
      </c>
      <c r="H1066">
        <v>0.76500000000000001</v>
      </c>
      <c r="I1066">
        <v>354</v>
      </c>
      <c r="J1066">
        <v>0.75</v>
      </c>
      <c r="K1066">
        <v>0.746</v>
      </c>
      <c r="L1066">
        <v>0.748</v>
      </c>
      <c r="M1066" s="3">
        <f t="shared" si="80"/>
        <v>8.0000000000000071E-3</v>
      </c>
      <c r="N1066" s="3">
        <f t="shared" si="80"/>
        <v>2.5000000000000022E-2</v>
      </c>
      <c r="O1066" s="3">
        <f t="shared" si="80"/>
        <v>1.7000000000000015E-2</v>
      </c>
      <c r="P1066">
        <v>0.77200000000000002</v>
      </c>
      <c r="Q1066">
        <v>0.76400000000000001</v>
      </c>
      <c r="R1066">
        <v>0.76700000000000002</v>
      </c>
      <c r="S1066">
        <v>0.83599999999999997</v>
      </c>
      <c r="T1066">
        <v>0.83699999999999997</v>
      </c>
      <c r="U1066">
        <v>0.83699999999999997</v>
      </c>
      <c r="V1066">
        <v>0.83699999999999997</v>
      </c>
      <c r="W1066">
        <f t="shared" si="79"/>
        <v>-1.0000000000000009E-3</v>
      </c>
      <c r="X1066" s="6" t="s">
        <v>96</v>
      </c>
      <c r="Y1066" s="6" t="str">
        <f t="shared" si="81"/>
        <v>0.15</v>
      </c>
      <c r="Z1066" t="str">
        <f t="shared" si="82"/>
        <v>all</v>
      </c>
      <c r="AA1066" t="s">
        <v>58</v>
      </c>
    </row>
    <row r="1067" spans="1:27" x14ac:dyDescent="0.3">
      <c r="A1067" s="3">
        <v>21</v>
      </c>
      <c r="B1067" s="3" t="s">
        <v>11</v>
      </c>
      <c r="C1067">
        <v>8</v>
      </c>
      <c r="D1067" s="10">
        <f>VLOOKUP(C1067,t_label_text!$B$2:$D$28,3,FALSE)</f>
        <v>543.63973063973003</v>
      </c>
      <c r="E1067" s="3" t="str">
        <f>VLOOKUP(C1067,t_label_text!$B$2:$C$28,2,FALSE)</f>
        <v>8: Energy</v>
      </c>
      <c r="F1067">
        <v>0.84899999999999998</v>
      </c>
      <c r="G1067">
        <v>0.84899999999999998</v>
      </c>
      <c r="H1067">
        <v>0.84899999999999998</v>
      </c>
      <c r="I1067">
        <v>299</v>
      </c>
      <c r="J1067">
        <v>0.85199999999999998</v>
      </c>
      <c r="K1067">
        <v>0.84599999999999997</v>
      </c>
      <c r="L1067">
        <v>0.84899999999999998</v>
      </c>
      <c r="M1067" s="3">
        <f t="shared" si="80"/>
        <v>-3.0000000000000027E-3</v>
      </c>
      <c r="N1067" s="3">
        <f t="shared" si="80"/>
        <v>3.0000000000000027E-3</v>
      </c>
      <c r="O1067" s="3">
        <f t="shared" si="80"/>
        <v>0</v>
      </c>
      <c r="P1067">
        <v>0.77200000000000002</v>
      </c>
      <c r="Q1067">
        <v>0.76400000000000001</v>
      </c>
      <c r="R1067">
        <v>0.76700000000000002</v>
      </c>
      <c r="S1067">
        <v>0.83599999999999997</v>
      </c>
      <c r="T1067">
        <v>0.83699999999999997</v>
      </c>
      <c r="U1067">
        <v>0.83699999999999997</v>
      </c>
      <c r="V1067">
        <v>0.83699999999999997</v>
      </c>
      <c r="W1067">
        <f t="shared" si="79"/>
        <v>-1.0000000000000009E-3</v>
      </c>
      <c r="X1067" s="6" t="s">
        <v>96</v>
      </c>
      <c r="Y1067" s="6" t="str">
        <f t="shared" si="81"/>
        <v>0.15</v>
      </c>
      <c r="Z1067" t="str">
        <f t="shared" si="82"/>
        <v>all</v>
      </c>
      <c r="AA1067" t="s">
        <v>58</v>
      </c>
    </row>
    <row r="1068" spans="1:27" x14ac:dyDescent="0.3">
      <c r="A1068" s="3">
        <v>21</v>
      </c>
      <c r="B1068" s="3" t="s">
        <v>11</v>
      </c>
      <c r="C1068">
        <v>10</v>
      </c>
      <c r="D1068" s="10">
        <f>VLOOKUP(C1068,t_label_text!$B$2:$D$28,3,FALSE)</f>
        <v>575.12643678160896</v>
      </c>
      <c r="E1068" s="3" t="str">
        <f>VLOOKUP(C1068,t_label_text!$B$2:$C$28,2,FALSE)</f>
        <v>10: Transportation</v>
      </c>
      <c r="F1068">
        <v>0.78500000000000003</v>
      </c>
      <c r="G1068">
        <v>0.81</v>
      </c>
      <c r="H1068">
        <v>0.79700000000000004</v>
      </c>
      <c r="I1068">
        <v>594</v>
      </c>
      <c r="J1068">
        <v>0.752</v>
      </c>
      <c r="K1068">
        <v>0.80500000000000005</v>
      </c>
      <c r="L1068">
        <v>0.77700000000000002</v>
      </c>
      <c r="M1068" s="3">
        <f t="shared" si="80"/>
        <v>3.3000000000000029E-2</v>
      </c>
      <c r="N1068" s="3">
        <f t="shared" si="80"/>
        <v>5.0000000000000044E-3</v>
      </c>
      <c r="O1068" s="3">
        <f t="shared" si="80"/>
        <v>2.0000000000000018E-2</v>
      </c>
      <c r="P1068">
        <v>0.77200000000000002</v>
      </c>
      <c r="Q1068">
        <v>0.76400000000000001</v>
      </c>
      <c r="R1068">
        <v>0.76700000000000002</v>
      </c>
      <c r="S1068">
        <v>0.83599999999999997</v>
      </c>
      <c r="T1068">
        <v>0.83699999999999997</v>
      </c>
      <c r="U1068">
        <v>0.83699999999999997</v>
      </c>
      <c r="V1068">
        <v>0.83699999999999997</v>
      </c>
      <c r="W1068">
        <f t="shared" si="79"/>
        <v>-1.0000000000000009E-3</v>
      </c>
      <c r="X1068" s="6" t="s">
        <v>96</v>
      </c>
      <c r="Y1068" s="6" t="str">
        <f t="shared" si="81"/>
        <v>0.15</v>
      </c>
      <c r="Z1068" t="str">
        <f t="shared" si="82"/>
        <v>all</v>
      </c>
      <c r="AA1068" t="s">
        <v>58</v>
      </c>
    </row>
    <row r="1069" spans="1:27" x14ac:dyDescent="0.3">
      <c r="A1069" s="3">
        <v>21</v>
      </c>
      <c r="B1069" s="3" t="s">
        <v>11</v>
      </c>
      <c r="C1069">
        <v>12</v>
      </c>
      <c r="D1069" s="10">
        <f>VLOOKUP(C1069,t_label_text!$B$2:$D$28,3,FALSE)</f>
        <v>558.20512820512795</v>
      </c>
      <c r="E1069" s="3" t="str">
        <f>VLOOKUP(C1069,t_label_text!$B$2:$C$28,2,FALSE)</f>
        <v>12: Law, Crime, and Family Issues</v>
      </c>
      <c r="F1069">
        <v>0.80700000000000005</v>
      </c>
      <c r="G1069">
        <v>0.82799999999999996</v>
      </c>
      <c r="H1069">
        <v>0.81699999999999995</v>
      </c>
      <c r="I1069">
        <v>2088</v>
      </c>
      <c r="J1069">
        <v>0.80500000000000005</v>
      </c>
      <c r="K1069">
        <v>0.82199999999999995</v>
      </c>
      <c r="L1069">
        <v>0.81399999999999995</v>
      </c>
      <c r="M1069" s="3">
        <f t="shared" si="80"/>
        <v>2.0000000000000018E-3</v>
      </c>
      <c r="N1069" s="3">
        <f t="shared" si="80"/>
        <v>6.0000000000000053E-3</v>
      </c>
      <c r="O1069" s="3">
        <f t="shared" si="80"/>
        <v>3.0000000000000027E-3</v>
      </c>
      <c r="P1069">
        <v>0.77200000000000002</v>
      </c>
      <c r="Q1069">
        <v>0.76400000000000001</v>
      </c>
      <c r="R1069">
        <v>0.76700000000000002</v>
      </c>
      <c r="S1069">
        <v>0.83599999999999997</v>
      </c>
      <c r="T1069">
        <v>0.83699999999999997</v>
      </c>
      <c r="U1069">
        <v>0.83699999999999997</v>
      </c>
      <c r="V1069">
        <v>0.83699999999999997</v>
      </c>
      <c r="W1069">
        <f t="shared" si="79"/>
        <v>-1.0000000000000009E-3</v>
      </c>
      <c r="X1069" s="6" t="s">
        <v>96</v>
      </c>
      <c r="Y1069" s="6" t="str">
        <f t="shared" si="81"/>
        <v>0.15</v>
      </c>
      <c r="Z1069" t="str">
        <f t="shared" si="82"/>
        <v>all</v>
      </c>
      <c r="AA1069" t="s">
        <v>58</v>
      </c>
    </row>
    <row r="1070" spans="1:27" x14ac:dyDescent="0.3">
      <c r="A1070" s="3">
        <v>21</v>
      </c>
      <c r="B1070" s="3" t="s">
        <v>11</v>
      </c>
      <c r="C1070">
        <v>13</v>
      </c>
      <c r="D1070" s="10">
        <f>VLOOKUP(C1070,t_label_text!$B$2:$D$28,3,FALSE)</f>
        <v>595.585365853658</v>
      </c>
      <c r="E1070" s="3" t="str">
        <f>VLOOKUP(C1070,t_label_text!$B$2:$C$28,2,FALSE)</f>
        <v>13: Social Welfare</v>
      </c>
      <c r="F1070">
        <v>0.75</v>
      </c>
      <c r="G1070">
        <v>0.75800000000000001</v>
      </c>
      <c r="H1070">
        <v>0.754</v>
      </c>
      <c r="I1070">
        <v>273</v>
      </c>
      <c r="J1070">
        <v>0.753</v>
      </c>
      <c r="K1070">
        <v>0.72499999999999998</v>
      </c>
      <c r="L1070">
        <v>0.73899999999999999</v>
      </c>
      <c r="M1070" s="3">
        <f t="shared" si="80"/>
        <v>-3.0000000000000027E-3</v>
      </c>
      <c r="N1070" s="3">
        <f t="shared" si="80"/>
        <v>3.3000000000000029E-2</v>
      </c>
      <c r="O1070" s="3">
        <f t="shared" si="80"/>
        <v>1.5000000000000013E-2</v>
      </c>
      <c r="P1070">
        <v>0.77200000000000002</v>
      </c>
      <c r="Q1070">
        <v>0.76400000000000001</v>
      </c>
      <c r="R1070">
        <v>0.76700000000000002</v>
      </c>
      <c r="S1070">
        <v>0.83599999999999997</v>
      </c>
      <c r="T1070">
        <v>0.83699999999999997</v>
      </c>
      <c r="U1070">
        <v>0.83699999999999997</v>
      </c>
      <c r="V1070">
        <v>0.83699999999999997</v>
      </c>
      <c r="W1070">
        <f t="shared" si="79"/>
        <v>-1.0000000000000009E-3</v>
      </c>
      <c r="X1070" s="6" t="s">
        <v>96</v>
      </c>
      <c r="Y1070" s="6" t="str">
        <f t="shared" si="81"/>
        <v>0.15</v>
      </c>
      <c r="Z1070" t="str">
        <f t="shared" si="82"/>
        <v>all</v>
      </c>
      <c r="AA1070" t="s">
        <v>58</v>
      </c>
    </row>
    <row r="1071" spans="1:27" x14ac:dyDescent="0.3">
      <c r="A1071" s="3">
        <v>21</v>
      </c>
      <c r="B1071" s="3" t="s">
        <v>11</v>
      </c>
      <c r="C1071">
        <v>14</v>
      </c>
      <c r="D1071" s="10">
        <f>VLOOKUP(C1071,t_label_text!$B$2:$D$28,3,FALSE)</f>
        <v>551.40672538030401</v>
      </c>
      <c r="E1071" s="3" t="str">
        <f>VLOOKUP(C1071,t_label_text!$B$2:$C$28,2,FALSE)</f>
        <v>14: Community Development and Housing Issues</v>
      </c>
      <c r="F1071">
        <v>0.72799999999999998</v>
      </c>
      <c r="G1071">
        <v>0.62</v>
      </c>
      <c r="H1071">
        <v>0.66900000000000004</v>
      </c>
      <c r="I1071">
        <v>410</v>
      </c>
      <c r="J1071">
        <v>0.66100000000000003</v>
      </c>
      <c r="K1071">
        <v>0.622</v>
      </c>
      <c r="L1071">
        <v>0.64100000000000001</v>
      </c>
      <c r="M1071" s="3">
        <f t="shared" si="80"/>
        <v>6.6999999999999948E-2</v>
      </c>
      <c r="N1071" s="3">
        <f t="shared" si="80"/>
        <v>-2.0000000000000018E-3</v>
      </c>
      <c r="O1071" s="3">
        <f t="shared" si="80"/>
        <v>2.8000000000000025E-2</v>
      </c>
      <c r="P1071">
        <v>0.77200000000000002</v>
      </c>
      <c r="Q1071">
        <v>0.76400000000000001</v>
      </c>
      <c r="R1071">
        <v>0.76700000000000002</v>
      </c>
      <c r="S1071">
        <v>0.83599999999999997</v>
      </c>
      <c r="T1071">
        <v>0.83699999999999997</v>
      </c>
      <c r="U1071">
        <v>0.83699999999999997</v>
      </c>
      <c r="V1071">
        <v>0.83699999999999997</v>
      </c>
      <c r="W1071">
        <f t="shared" ref="W1071:W1134" si="83">V1071-$V$494</f>
        <v>-1.0000000000000009E-3</v>
      </c>
      <c r="X1071" s="6" t="s">
        <v>96</v>
      </c>
      <c r="Y1071" s="6" t="str">
        <f t="shared" si="81"/>
        <v>0.15</v>
      </c>
      <c r="Z1071" t="str">
        <f t="shared" si="82"/>
        <v>all</v>
      </c>
      <c r="AA1071" t="s">
        <v>58</v>
      </c>
    </row>
    <row r="1072" spans="1:27" x14ac:dyDescent="0.3">
      <c r="A1072" s="3">
        <v>21</v>
      </c>
      <c r="B1072" s="3" t="s">
        <v>11</v>
      </c>
      <c r="C1072">
        <v>15</v>
      </c>
      <c r="D1072" s="10">
        <f>VLOOKUP(C1072,t_label_text!$B$2:$D$28,3,FALSE)</f>
        <v>557.69926322839899</v>
      </c>
      <c r="E1072" s="3" t="str">
        <f>VLOOKUP(C1072,t_label_text!$B$2:$C$28,2,FALSE)</f>
        <v>15: Banking, Finance, and Domestic Commerce</v>
      </c>
      <c r="F1072">
        <v>0.73699999999999999</v>
      </c>
      <c r="G1072">
        <v>0.72599999999999998</v>
      </c>
      <c r="H1072">
        <v>0.73199999999999998</v>
      </c>
      <c r="I1072">
        <v>1249</v>
      </c>
      <c r="J1072">
        <v>0.77500000000000002</v>
      </c>
      <c r="K1072">
        <v>0.71</v>
      </c>
      <c r="L1072">
        <v>0.74099999999999999</v>
      </c>
      <c r="M1072" s="3">
        <f t="shared" si="80"/>
        <v>-3.8000000000000034E-2</v>
      </c>
      <c r="N1072" s="3">
        <f t="shared" si="80"/>
        <v>1.6000000000000014E-2</v>
      </c>
      <c r="O1072" s="3">
        <f t="shared" si="80"/>
        <v>-9.000000000000008E-3</v>
      </c>
      <c r="P1072">
        <v>0.77200000000000002</v>
      </c>
      <c r="Q1072">
        <v>0.76400000000000001</v>
      </c>
      <c r="R1072">
        <v>0.76700000000000002</v>
      </c>
      <c r="S1072">
        <v>0.83599999999999997</v>
      </c>
      <c r="T1072">
        <v>0.83699999999999997</v>
      </c>
      <c r="U1072">
        <v>0.83699999999999997</v>
      </c>
      <c r="V1072">
        <v>0.83699999999999997</v>
      </c>
      <c r="W1072">
        <f t="shared" si="83"/>
        <v>-1.0000000000000009E-3</v>
      </c>
      <c r="X1072" s="6" t="s">
        <v>96</v>
      </c>
      <c r="Y1072" s="6" t="str">
        <f t="shared" si="81"/>
        <v>0.15</v>
      </c>
      <c r="Z1072" t="str">
        <f t="shared" si="82"/>
        <v>all</v>
      </c>
      <c r="AA1072" t="s">
        <v>58</v>
      </c>
    </row>
    <row r="1073" spans="1:27" x14ac:dyDescent="0.3">
      <c r="A1073" s="3">
        <v>21</v>
      </c>
      <c r="B1073" s="3" t="s">
        <v>11</v>
      </c>
      <c r="C1073">
        <v>16</v>
      </c>
      <c r="D1073" s="10">
        <f>VLOOKUP(C1073,t_label_text!$B$2:$D$28,3,FALSE)</f>
        <v>522.44089012517304</v>
      </c>
      <c r="E1073" s="3" t="str">
        <f>VLOOKUP(C1073,t_label_text!$B$2:$C$28,2,FALSE)</f>
        <v>16: Defense</v>
      </c>
      <c r="F1073">
        <v>0.84599999999999997</v>
      </c>
      <c r="G1073">
        <v>0.86</v>
      </c>
      <c r="H1073">
        <v>0.85299999999999998</v>
      </c>
      <c r="I1073">
        <v>4479</v>
      </c>
      <c r="J1073">
        <v>0.83199999999999996</v>
      </c>
      <c r="K1073">
        <v>0.88100000000000001</v>
      </c>
      <c r="L1073">
        <v>0.85599999999999998</v>
      </c>
      <c r="M1073" s="3">
        <f t="shared" si="80"/>
        <v>1.4000000000000012E-2</v>
      </c>
      <c r="N1073" s="3">
        <f t="shared" si="80"/>
        <v>-2.1000000000000019E-2</v>
      </c>
      <c r="O1073" s="3">
        <f t="shared" si="80"/>
        <v>-3.0000000000000027E-3</v>
      </c>
      <c r="P1073">
        <v>0.77200000000000002</v>
      </c>
      <c r="Q1073">
        <v>0.76400000000000001</v>
      </c>
      <c r="R1073">
        <v>0.76700000000000002</v>
      </c>
      <c r="S1073">
        <v>0.83599999999999997</v>
      </c>
      <c r="T1073">
        <v>0.83699999999999997</v>
      </c>
      <c r="U1073">
        <v>0.83699999999999997</v>
      </c>
      <c r="V1073">
        <v>0.83699999999999997</v>
      </c>
      <c r="W1073">
        <f t="shared" si="83"/>
        <v>-1.0000000000000009E-3</v>
      </c>
      <c r="X1073" s="6" t="s">
        <v>96</v>
      </c>
      <c r="Y1073" s="6" t="str">
        <f t="shared" si="81"/>
        <v>0.15</v>
      </c>
      <c r="Z1073" t="str">
        <f t="shared" si="82"/>
        <v>all</v>
      </c>
      <c r="AA1073" t="s">
        <v>58</v>
      </c>
    </row>
    <row r="1074" spans="1:27" x14ac:dyDescent="0.3">
      <c r="A1074" s="3">
        <v>21</v>
      </c>
      <c r="B1074" s="3" t="s">
        <v>11</v>
      </c>
      <c r="C1074">
        <v>17</v>
      </c>
      <c r="D1074" s="10">
        <f>VLOOKUP(C1074,t_label_text!$B$2:$D$28,3,FALSE)</f>
        <v>560.02755905511799</v>
      </c>
      <c r="E1074" s="3" t="str">
        <f>VLOOKUP(C1074,t_label_text!$B$2:$C$28,2,FALSE)</f>
        <v>17: Space, Science, Technology and Communications</v>
      </c>
      <c r="F1074">
        <v>0.76700000000000002</v>
      </c>
      <c r="G1074">
        <v>0.751</v>
      </c>
      <c r="H1074">
        <v>0.75900000000000001</v>
      </c>
      <c r="I1074">
        <v>719</v>
      </c>
      <c r="J1074">
        <v>0.78</v>
      </c>
      <c r="K1074">
        <v>0.74</v>
      </c>
      <c r="L1074">
        <v>0.75900000000000001</v>
      </c>
      <c r="M1074" s="3">
        <f t="shared" si="80"/>
        <v>-1.3000000000000012E-2</v>
      </c>
      <c r="N1074" s="3">
        <f t="shared" si="80"/>
        <v>1.100000000000001E-2</v>
      </c>
      <c r="O1074" s="3">
        <f t="shared" si="80"/>
        <v>0</v>
      </c>
      <c r="P1074">
        <v>0.77200000000000002</v>
      </c>
      <c r="Q1074">
        <v>0.76400000000000001</v>
      </c>
      <c r="R1074">
        <v>0.76700000000000002</v>
      </c>
      <c r="S1074">
        <v>0.83599999999999997</v>
      </c>
      <c r="T1074">
        <v>0.83699999999999997</v>
      </c>
      <c r="U1074">
        <v>0.83699999999999997</v>
      </c>
      <c r="V1074">
        <v>0.83699999999999997</v>
      </c>
      <c r="W1074">
        <f t="shared" si="83"/>
        <v>-1.0000000000000009E-3</v>
      </c>
      <c r="X1074" s="6" t="s">
        <v>96</v>
      </c>
      <c r="Y1074" s="6" t="str">
        <f t="shared" si="81"/>
        <v>0.15</v>
      </c>
      <c r="Z1074" t="str">
        <f t="shared" si="82"/>
        <v>all</v>
      </c>
      <c r="AA1074" t="s">
        <v>58</v>
      </c>
    </row>
    <row r="1075" spans="1:27" x14ac:dyDescent="0.3">
      <c r="A1075" s="3">
        <v>21</v>
      </c>
      <c r="B1075" s="3" t="s">
        <v>11</v>
      </c>
      <c r="C1075">
        <v>18</v>
      </c>
      <c r="D1075" s="10">
        <f>VLOOKUP(C1075,t_label_text!$B$2:$D$28,3,FALSE)</f>
        <v>545.21214982688002</v>
      </c>
      <c r="E1075" s="3" t="str">
        <f>VLOOKUP(C1075,t_label_text!$B$2:$C$28,2,FALSE)</f>
        <v>18: Foreign Trade</v>
      </c>
      <c r="F1075">
        <v>0.72599999999999998</v>
      </c>
      <c r="G1075">
        <v>0.60599999999999998</v>
      </c>
      <c r="H1075">
        <v>0.66100000000000003</v>
      </c>
      <c r="I1075">
        <v>254</v>
      </c>
      <c r="J1075">
        <v>0.64700000000000002</v>
      </c>
      <c r="K1075">
        <v>0.67700000000000005</v>
      </c>
      <c r="L1075">
        <v>0.66200000000000003</v>
      </c>
      <c r="M1075" s="3">
        <f t="shared" si="80"/>
        <v>7.8999999999999959E-2</v>
      </c>
      <c r="N1075" s="3">
        <f t="shared" si="80"/>
        <v>-7.1000000000000063E-2</v>
      </c>
      <c r="O1075" s="3">
        <f t="shared" si="80"/>
        <v>-1.0000000000000009E-3</v>
      </c>
      <c r="P1075">
        <v>0.77200000000000002</v>
      </c>
      <c r="Q1075">
        <v>0.76400000000000001</v>
      </c>
      <c r="R1075">
        <v>0.76700000000000002</v>
      </c>
      <c r="S1075">
        <v>0.83599999999999997</v>
      </c>
      <c r="T1075">
        <v>0.83699999999999997</v>
      </c>
      <c r="U1075">
        <v>0.83699999999999997</v>
      </c>
      <c r="V1075">
        <v>0.83699999999999997</v>
      </c>
      <c r="W1075">
        <f t="shared" si="83"/>
        <v>-1.0000000000000009E-3</v>
      </c>
      <c r="X1075" s="6" t="s">
        <v>96</v>
      </c>
      <c r="Y1075" s="6" t="str">
        <f t="shared" si="81"/>
        <v>0.15</v>
      </c>
      <c r="Z1075" t="str">
        <f t="shared" si="82"/>
        <v>all</v>
      </c>
      <c r="AA1075" t="s">
        <v>58</v>
      </c>
    </row>
    <row r="1076" spans="1:27" x14ac:dyDescent="0.3">
      <c r="A1076" s="3">
        <v>21</v>
      </c>
      <c r="B1076" s="3" t="s">
        <v>11</v>
      </c>
      <c r="C1076">
        <v>19</v>
      </c>
      <c r="D1076" s="10">
        <f>VLOOKUP(C1076,t_label_text!$B$2:$D$28,3,FALSE)</f>
        <v>545.29257200606298</v>
      </c>
      <c r="E1076" s="3" t="str">
        <f>VLOOKUP(C1076,t_label_text!$B$2:$C$28,2,FALSE)</f>
        <v>19: International Affairs and Foreign Aid</v>
      </c>
      <c r="F1076">
        <v>0.89100000000000001</v>
      </c>
      <c r="G1076">
        <v>0.89</v>
      </c>
      <c r="H1076">
        <v>0.89100000000000001</v>
      </c>
      <c r="I1076">
        <v>6354</v>
      </c>
      <c r="J1076">
        <v>0.90400000000000003</v>
      </c>
      <c r="K1076">
        <v>0.875</v>
      </c>
      <c r="L1076">
        <v>0.88900000000000001</v>
      </c>
      <c r="M1076" s="3">
        <f t="shared" si="80"/>
        <v>-1.3000000000000012E-2</v>
      </c>
      <c r="N1076" s="3">
        <f t="shared" si="80"/>
        <v>1.5000000000000013E-2</v>
      </c>
      <c r="O1076" s="3">
        <f t="shared" si="80"/>
        <v>2.0000000000000018E-3</v>
      </c>
      <c r="P1076">
        <v>0.77200000000000002</v>
      </c>
      <c r="Q1076">
        <v>0.76400000000000001</v>
      </c>
      <c r="R1076">
        <v>0.76700000000000002</v>
      </c>
      <c r="S1076">
        <v>0.83599999999999997</v>
      </c>
      <c r="T1076">
        <v>0.83699999999999997</v>
      </c>
      <c r="U1076">
        <v>0.83699999999999997</v>
      </c>
      <c r="V1076">
        <v>0.83699999999999997</v>
      </c>
      <c r="W1076">
        <f t="shared" si="83"/>
        <v>-1.0000000000000009E-3</v>
      </c>
      <c r="X1076" s="6" t="s">
        <v>96</v>
      </c>
      <c r="Y1076" s="6" t="str">
        <f t="shared" si="81"/>
        <v>0.15</v>
      </c>
      <c r="Z1076" t="str">
        <f t="shared" si="82"/>
        <v>all</v>
      </c>
      <c r="AA1076" t="s">
        <v>58</v>
      </c>
    </row>
    <row r="1077" spans="1:27" x14ac:dyDescent="0.3">
      <c r="A1077" s="3">
        <v>21</v>
      </c>
      <c r="B1077" s="3" t="s">
        <v>11</v>
      </c>
      <c r="C1077">
        <v>20</v>
      </c>
      <c r="D1077" s="10">
        <f>VLOOKUP(C1077,t_label_text!$B$2:$D$28,3,FALSE)</f>
        <v>509.30111524163499</v>
      </c>
      <c r="E1077" s="3" t="str">
        <f>VLOOKUP(C1077,t_label_text!$B$2:$C$28,2,FALSE)</f>
        <v>20: Government Operations</v>
      </c>
      <c r="F1077">
        <v>0.90700000000000003</v>
      </c>
      <c r="G1077">
        <v>0.91</v>
      </c>
      <c r="H1077">
        <v>0.90800000000000003</v>
      </c>
      <c r="I1077">
        <v>3958</v>
      </c>
      <c r="J1077">
        <v>0.91500000000000004</v>
      </c>
      <c r="K1077">
        <v>0.90100000000000002</v>
      </c>
      <c r="L1077">
        <v>0.90800000000000003</v>
      </c>
      <c r="M1077" s="3">
        <f t="shared" si="80"/>
        <v>-8.0000000000000071E-3</v>
      </c>
      <c r="N1077" s="3">
        <f t="shared" si="80"/>
        <v>9.000000000000008E-3</v>
      </c>
      <c r="O1077" s="3">
        <f t="shared" si="80"/>
        <v>0</v>
      </c>
      <c r="P1077">
        <v>0.77200000000000002</v>
      </c>
      <c r="Q1077">
        <v>0.76400000000000001</v>
      </c>
      <c r="R1077">
        <v>0.76700000000000002</v>
      </c>
      <c r="S1077">
        <v>0.83599999999999997</v>
      </c>
      <c r="T1077">
        <v>0.83699999999999997</v>
      </c>
      <c r="U1077">
        <v>0.83699999999999997</v>
      </c>
      <c r="V1077">
        <v>0.83699999999999997</v>
      </c>
      <c r="W1077">
        <f t="shared" si="83"/>
        <v>-1.0000000000000009E-3</v>
      </c>
      <c r="X1077" s="6" t="s">
        <v>96</v>
      </c>
      <c r="Y1077" s="6" t="str">
        <f t="shared" si="81"/>
        <v>0.15</v>
      </c>
      <c r="Z1077" t="str">
        <f t="shared" si="82"/>
        <v>all</v>
      </c>
      <c r="AA1077" t="s">
        <v>58</v>
      </c>
    </row>
    <row r="1078" spans="1:27" x14ac:dyDescent="0.3">
      <c r="A1078" s="3">
        <v>21</v>
      </c>
      <c r="B1078" s="3" t="s">
        <v>11</v>
      </c>
      <c r="C1078">
        <v>21</v>
      </c>
      <c r="D1078" s="10">
        <f>VLOOKUP(C1078,t_label_text!$B$2:$D$28,3,FALSE)</f>
        <v>567.30909090908995</v>
      </c>
      <c r="E1078" s="3" t="str">
        <f>VLOOKUP(C1078,t_label_text!$B$2:$C$28,2,FALSE)</f>
        <v>21: Public Lands and Water Management</v>
      </c>
      <c r="F1078">
        <v>0.55300000000000005</v>
      </c>
      <c r="G1078">
        <v>0.56499999999999995</v>
      </c>
      <c r="H1078">
        <v>0.55900000000000005</v>
      </c>
      <c r="I1078">
        <v>269</v>
      </c>
      <c r="J1078">
        <v>0.54200000000000004</v>
      </c>
      <c r="K1078">
        <v>0.60199999999999998</v>
      </c>
      <c r="L1078">
        <v>0.56999999999999995</v>
      </c>
      <c r="M1078" s="3">
        <f t="shared" si="80"/>
        <v>1.100000000000001E-2</v>
      </c>
      <c r="N1078" s="3">
        <f t="shared" si="80"/>
        <v>-3.7000000000000033E-2</v>
      </c>
      <c r="O1078" s="3">
        <f t="shared" si="80"/>
        <v>-1.0999999999999899E-2</v>
      </c>
      <c r="P1078">
        <v>0.77200000000000002</v>
      </c>
      <c r="Q1078">
        <v>0.76400000000000001</v>
      </c>
      <c r="R1078">
        <v>0.76700000000000002</v>
      </c>
      <c r="S1078">
        <v>0.83599999999999997</v>
      </c>
      <c r="T1078">
        <v>0.83699999999999997</v>
      </c>
      <c r="U1078">
        <v>0.83699999999999997</v>
      </c>
      <c r="V1078">
        <v>0.83699999999999997</v>
      </c>
      <c r="W1078">
        <f t="shared" si="83"/>
        <v>-1.0000000000000009E-3</v>
      </c>
      <c r="X1078" s="6" t="s">
        <v>96</v>
      </c>
      <c r="Y1078" s="6" t="str">
        <f t="shared" si="81"/>
        <v>0.15</v>
      </c>
      <c r="Z1078" t="str">
        <f t="shared" si="82"/>
        <v>all</v>
      </c>
      <c r="AA1078" t="s">
        <v>58</v>
      </c>
    </row>
    <row r="1079" spans="1:27" x14ac:dyDescent="0.3">
      <c r="A1079" s="3">
        <v>21</v>
      </c>
      <c r="B1079" s="3" t="s">
        <v>11</v>
      </c>
      <c r="C1079">
        <v>24</v>
      </c>
      <c r="D1079" s="10">
        <f>VLOOKUP(C1079,t_label_text!$B$2:$D$28,3,FALSE)</f>
        <v>394.93019197207599</v>
      </c>
      <c r="E1079" s="3" t="str">
        <f>VLOOKUP(C1079,t_label_text!$B$2:$C$28,2,FALSE)</f>
        <v>24: State and Local Government Administration</v>
      </c>
      <c r="F1079">
        <v>0.83299999999999996</v>
      </c>
      <c r="G1079">
        <v>0.82199999999999995</v>
      </c>
      <c r="H1079">
        <v>0.82799999999999996</v>
      </c>
      <c r="I1079">
        <v>715</v>
      </c>
      <c r="J1079">
        <v>0.83099999999999996</v>
      </c>
      <c r="K1079">
        <v>0.83599999999999997</v>
      </c>
      <c r="L1079">
        <v>0.83299999999999996</v>
      </c>
      <c r="M1079" s="3">
        <f t="shared" si="80"/>
        <v>2.0000000000000018E-3</v>
      </c>
      <c r="N1079" s="3">
        <f t="shared" si="80"/>
        <v>-1.4000000000000012E-2</v>
      </c>
      <c r="O1079" s="3">
        <f t="shared" si="80"/>
        <v>-5.0000000000000044E-3</v>
      </c>
      <c r="P1079">
        <v>0.77200000000000002</v>
      </c>
      <c r="Q1079">
        <v>0.76400000000000001</v>
      </c>
      <c r="R1079">
        <v>0.76700000000000002</v>
      </c>
      <c r="S1079">
        <v>0.83599999999999997</v>
      </c>
      <c r="T1079">
        <v>0.83699999999999997</v>
      </c>
      <c r="U1079">
        <v>0.83699999999999997</v>
      </c>
      <c r="V1079">
        <v>0.83699999999999997</v>
      </c>
      <c r="W1079">
        <f t="shared" si="83"/>
        <v>-1.0000000000000009E-3</v>
      </c>
      <c r="X1079" s="6" t="s">
        <v>96</v>
      </c>
      <c r="Y1079" s="6" t="str">
        <f t="shared" si="81"/>
        <v>0.15</v>
      </c>
      <c r="Z1079" t="str">
        <f t="shared" si="82"/>
        <v>all</v>
      </c>
      <c r="AA1079" t="s">
        <v>58</v>
      </c>
    </row>
    <row r="1080" spans="1:27" x14ac:dyDescent="0.3">
      <c r="A1080" s="3">
        <v>21</v>
      </c>
      <c r="B1080" s="3" t="s">
        <v>11</v>
      </c>
      <c r="C1080">
        <v>26</v>
      </c>
      <c r="D1080" s="10">
        <f>VLOOKUP(C1080,t_label_text!$B$2:$D$28,3,FALSE)</f>
        <v>446.52713178294499</v>
      </c>
      <c r="E1080" s="3" t="str">
        <f>VLOOKUP(C1080,t_label_text!$B$2:$C$28,2,FALSE)</f>
        <v>26: Weather and Natural Disasters</v>
      </c>
      <c r="F1080">
        <v>0.83699999999999997</v>
      </c>
      <c r="G1080">
        <v>0.85199999999999998</v>
      </c>
      <c r="H1080">
        <v>0.84399999999999997</v>
      </c>
      <c r="I1080">
        <v>573</v>
      </c>
      <c r="J1080">
        <v>0.84</v>
      </c>
      <c r="K1080">
        <v>0.84299999999999997</v>
      </c>
      <c r="L1080">
        <v>0.84099999999999997</v>
      </c>
      <c r="M1080" s="3">
        <f t="shared" si="80"/>
        <v>-3.0000000000000027E-3</v>
      </c>
      <c r="N1080" s="3">
        <f t="shared" si="80"/>
        <v>9.000000000000008E-3</v>
      </c>
      <c r="O1080" s="3">
        <f t="shared" si="80"/>
        <v>3.0000000000000027E-3</v>
      </c>
      <c r="P1080">
        <v>0.77200000000000002</v>
      </c>
      <c r="Q1080">
        <v>0.76400000000000001</v>
      </c>
      <c r="R1080">
        <v>0.76700000000000002</v>
      </c>
      <c r="S1080">
        <v>0.83599999999999997</v>
      </c>
      <c r="T1080">
        <v>0.83699999999999997</v>
      </c>
      <c r="U1080">
        <v>0.83699999999999997</v>
      </c>
      <c r="V1080">
        <v>0.83699999999999997</v>
      </c>
      <c r="W1080">
        <f t="shared" si="83"/>
        <v>-1.0000000000000009E-3</v>
      </c>
      <c r="X1080" s="6" t="s">
        <v>96</v>
      </c>
      <c r="Y1080" s="6" t="str">
        <f t="shared" si="81"/>
        <v>0.15</v>
      </c>
      <c r="Z1080" t="str">
        <f t="shared" si="82"/>
        <v>all</v>
      </c>
      <c r="AA1080" t="s">
        <v>58</v>
      </c>
    </row>
    <row r="1081" spans="1:27" x14ac:dyDescent="0.3">
      <c r="A1081" s="3">
        <v>21</v>
      </c>
      <c r="B1081" s="3" t="s">
        <v>11</v>
      </c>
      <c r="C1081">
        <v>27</v>
      </c>
      <c r="D1081" s="10">
        <f>VLOOKUP(C1081,t_label_text!$B$2:$D$28,3,FALSE)</f>
        <v>438.84785435630602</v>
      </c>
      <c r="E1081" s="3" t="str">
        <f>VLOOKUP(C1081,t_label_text!$B$2:$C$28,2,FALSE)</f>
        <v>27: Fires</v>
      </c>
      <c r="F1081">
        <v>0.70299999999999996</v>
      </c>
      <c r="G1081">
        <v>0.69799999999999995</v>
      </c>
      <c r="H1081">
        <v>0.7</v>
      </c>
      <c r="I1081">
        <v>129</v>
      </c>
      <c r="J1081">
        <v>0.74399999999999999</v>
      </c>
      <c r="K1081">
        <v>0.69799999999999995</v>
      </c>
      <c r="L1081">
        <v>0.72</v>
      </c>
      <c r="M1081" s="3">
        <f t="shared" si="80"/>
        <v>-4.1000000000000036E-2</v>
      </c>
      <c r="N1081" s="3">
        <f t="shared" si="80"/>
        <v>0</v>
      </c>
      <c r="O1081" s="3">
        <f t="shared" si="80"/>
        <v>-2.0000000000000018E-2</v>
      </c>
      <c r="P1081">
        <v>0.77200000000000002</v>
      </c>
      <c r="Q1081">
        <v>0.76400000000000001</v>
      </c>
      <c r="R1081">
        <v>0.76700000000000002</v>
      </c>
      <c r="S1081">
        <v>0.83599999999999997</v>
      </c>
      <c r="T1081">
        <v>0.83699999999999997</v>
      </c>
      <c r="U1081">
        <v>0.83699999999999997</v>
      </c>
      <c r="V1081">
        <v>0.83699999999999997</v>
      </c>
      <c r="W1081">
        <f t="shared" si="83"/>
        <v>-1.0000000000000009E-3</v>
      </c>
      <c r="X1081" s="6" t="s">
        <v>96</v>
      </c>
      <c r="Y1081" s="6" t="str">
        <f t="shared" si="81"/>
        <v>0.15</v>
      </c>
      <c r="Z1081" t="str">
        <f t="shared" si="82"/>
        <v>all</v>
      </c>
      <c r="AA1081" t="s">
        <v>58</v>
      </c>
    </row>
    <row r="1082" spans="1:27" x14ac:dyDescent="0.3">
      <c r="A1082" s="3">
        <v>21</v>
      </c>
      <c r="B1082" s="3" t="s">
        <v>11</v>
      </c>
      <c r="C1082">
        <v>28</v>
      </c>
      <c r="D1082" s="10">
        <f>VLOOKUP(C1082,t_label_text!$B$2:$D$28,3,FALSE)</f>
        <v>344.85467399842798</v>
      </c>
      <c r="E1082" s="3" t="str">
        <f>VLOOKUP(C1082,t_label_text!$B$2:$C$28,2,FALSE)</f>
        <v>28: Arts and Entertainment</v>
      </c>
      <c r="F1082">
        <v>0.72</v>
      </c>
      <c r="G1082">
        <v>0.73699999999999999</v>
      </c>
      <c r="H1082">
        <v>0.72899999999999998</v>
      </c>
      <c r="I1082">
        <v>769</v>
      </c>
      <c r="J1082">
        <v>0.72499999999999998</v>
      </c>
      <c r="K1082">
        <v>0.72399999999999998</v>
      </c>
      <c r="L1082">
        <v>0.72499999999999998</v>
      </c>
      <c r="M1082" s="3">
        <f t="shared" si="80"/>
        <v>-5.0000000000000044E-3</v>
      </c>
      <c r="N1082" s="3">
        <f t="shared" si="80"/>
        <v>1.3000000000000012E-2</v>
      </c>
      <c r="O1082" s="3">
        <f t="shared" si="80"/>
        <v>4.0000000000000036E-3</v>
      </c>
      <c r="P1082">
        <v>0.77200000000000002</v>
      </c>
      <c r="Q1082">
        <v>0.76400000000000001</v>
      </c>
      <c r="R1082">
        <v>0.76700000000000002</v>
      </c>
      <c r="S1082">
        <v>0.83599999999999997</v>
      </c>
      <c r="T1082">
        <v>0.83699999999999997</v>
      </c>
      <c r="U1082">
        <v>0.83699999999999997</v>
      </c>
      <c r="V1082">
        <v>0.83699999999999997</v>
      </c>
      <c r="W1082">
        <f t="shared" si="83"/>
        <v>-1.0000000000000009E-3</v>
      </c>
      <c r="X1082" s="6" t="s">
        <v>96</v>
      </c>
      <c r="Y1082" s="6" t="str">
        <f t="shared" si="81"/>
        <v>0.15</v>
      </c>
      <c r="Z1082" t="str">
        <f t="shared" si="82"/>
        <v>all</v>
      </c>
      <c r="AA1082" t="s">
        <v>58</v>
      </c>
    </row>
    <row r="1083" spans="1:27" x14ac:dyDescent="0.3">
      <c r="A1083" s="3">
        <v>21</v>
      </c>
      <c r="B1083" s="3" t="s">
        <v>11</v>
      </c>
      <c r="C1083">
        <v>29</v>
      </c>
      <c r="D1083" s="10">
        <f>VLOOKUP(C1083,t_label_text!$B$2:$D$28,3,FALSE)</f>
        <v>493.52985074626798</v>
      </c>
      <c r="E1083" s="3" t="str">
        <f>VLOOKUP(C1083,t_label_text!$B$2:$C$28,2,FALSE)</f>
        <v>29: Sports and Recreation</v>
      </c>
      <c r="F1083">
        <v>0.92</v>
      </c>
      <c r="G1083">
        <v>0.91900000000000004</v>
      </c>
      <c r="H1083">
        <v>0.91900000000000004</v>
      </c>
      <c r="I1083">
        <v>1273</v>
      </c>
      <c r="J1083">
        <v>0.92</v>
      </c>
      <c r="K1083">
        <v>0.93500000000000005</v>
      </c>
      <c r="L1083">
        <v>0.92800000000000005</v>
      </c>
      <c r="M1083" s="3">
        <f t="shared" si="80"/>
        <v>0</v>
      </c>
      <c r="N1083" s="3">
        <f t="shared" si="80"/>
        <v>-1.6000000000000014E-2</v>
      </c>
      <c r="O1083" s="3">
        <f t="shared" si="80"/>
        <v>-9.000000000000008E-3</v>
      </c>
      <c r="P1083">
        <v>0.77200000000000002</v>
      </c>
      <c r="Q1083">
        <v>0.76400000000000001</v>
      </c>
      <c r="R1083">
        <v>0.76700000000000002</v>
      </c>
      <c r="S1083">
        <v>0.83599999999999997</v>
      </c>
      <c r="T1083">
        <v>0.83699999999999997</v>
      </c>
      <c r="U1083">
        <v>0.83699999999999997</v>
      </c>
      <c r="V1083">
        <v>0.83699999999999997</v>
      </c>
      <c r="W1083">
        <f t="shared" si="83"/>
        <v>-1.0000000000000009E-3</v>
      </c>
      <c r="X1083" s="6" t="s">
        <v>96</v>
      </c>
      <c r="Y1083" s="6" t="str">
        <f t="shared" si="81"/>
        <v>0.15</v>
      </c>
      <c r="Z1083" t="str">
        <f t="shared" si="82"/>
        <v>all</v>
      </c>
      <c r="AA1083" t="s">
        <v>58</v>
      </c>
    </row>
    <row r="1084" spans="1:27" x14ac:dyDescent="0.3">
      <c r="A1084" s="3">
        <v>21</v>
      </c>
      <c r="B1084" s="3" t="s">
        <v>11</v>
      </c>
      <c r="C1084">
        <v>30</v>
      </c>
      <c r="D1084" s="10">
        <f>VLOOKUP(C1084,t_label_text!$B$2:$D$28,3,FALSE)</f>
        <v>503.80547112462</v>
      </c>
      <c r="E1084" s="3" t="str">
        <f>VLOOKUP(C1084,t_label_text!$B$2:$C$28,2,FALSE)</f>
        <v>30: Death Notices</v>
      </c>
      <c r="F1084">
        <v>0.79600000000000004</v>
      </c>
      <c r="G1084">
        <v>0.84299999999999997</v>
      </c>
      <c r="H1084">
        <v>0.81899999999999995</v>
      </c>
      <c r="I1084">
        <v>268</v>
      </c>
      <c r="J1084">
        <v>0.84099999999999997</v>
      </c>
      <c r="K1084">
        <v>0.85099999999999998</v>
      </c>
      <c r="L1084">
        <v>0.84599999999999997</v>
      </c>
      <c r="M1084" s="3">
        <f t="shared" si="80"/>
        <v>-4.4999999999999929E-2</v>
      </c>
      <c r="N1084" s="3">
        <f t="shared" si="80"/>
        <v>-8.0000000000000071E-3</v>
      </c>
      <c r="O1084" s="3">
        <f t="shared" si="80"/>
        <v>-2.7000000000000024E-2</v>
      </c>
      <c r="P1084">
        <v>0.77200000000000002</v>
      </c>
      <c r="Q1084">
        <v>0.76400000000000001</v>
      </c>
      <c r="R1084">
        <v>0.76700000000000002</v>
      </c>
      <c r="S1084">
        <v>0.83599999999999997</v>
      </c>
      <c r="T1084">
        <v>0.83699999999999997</v>
      </c>
      <c r="U1084">
        <v>0.83699999999999997</v>
      </c>
      <c r="V1084">
        <v>0.83699999999999997</v>
      </c>
      <c r="W1084">
        <f t="shared" si="83"/>
        <v>-1.0000000000000009E-3</v>
      </c>
      <c r="X1084" s="6" t="s">
        <v>96</v>
      </c>
      <c r="Y1084" s="6" t="str">
        <f t="shared" si="81"/>
        <v>0.15</v>
      </c>
      <c r="Z1084" t="str">
        <f t="shared" si="82"/>
        <v>all</v>
      </c>
      <c r="AA1084" t="s">
        <v>58</v>
      </c>
    </row>
    <row r="1085" spans="1:27" x14ac:dyDescent="0.3">
      <c r="A1085" s="3">
        <v>21</v>
      </c>
      <c r="B1085" s="3" t="s">
        <v>11</v>
      </c>
      <c r="C1085">
        <v>31</v>
      </c>
      <c r="D1085" s="10">
        <f>VLOOKUP(C1085,t_label_text!$B$2:$D$28,3,FALSE)</f>
        <v>399.79069767441803</v>
      </c>
      <c r="E1085" s="3" t="str">
        <f>VLOOKUP(C1085,t_label_text!$B$2:$C$28,2,FALSE)</f>
        <v>31: Churches and Religion</v>
      </c>
      <c r="F1085">
        <v>0.71499999999999997</v>
      </c>
      <c r="G1085">
        <v>0.71699999999999997</v>
      </c>
      <c r="H1085">
        <v>0.71599999999999997</v>
      </c>
      <c r="I1085">
        <v>329</v>
      </c>
      <c r="J1085">
        <v>0.73899999999999999</v>
      </c>
      <c r="K1085">
        <v>0.73299999999999998</v>
      </c>
      <c r="L1085">
        <v>0.73599999999999999</v>
      </c>
      <c r="M1085" s="3">
        <f t="shared" si="80"/>
        <v>-2.4000000000000021E-2</v>
      </c>
      <c r="N1085" s="3">
        <f t="shared" si="80"/>
        <v>-1.6000000000000014E-2</v>
      </c>
      <c r="O1085" s="3">
        <f t="shared" si="80"/>
        <v>-2.0000000000000018E-2</v>
      </c>
      <c r="P1085">
        <v>0.77200000000000002</v>
      </c>
      <c r="Q1085">
        <v>0.76400000000000001</v>
      </c>
      <c r="R1085">
        <v>0.76700000000000002</v>
      </c>
      <c r="S1085">
        <v>0.83599999999999997</v>
      </c>
      <c r="T1085">
        <v>0.83699999999999997</v>
      </c>
      <c r="U1085">
        <v>0.83699999999999997</v>
      </c>
      <c r="V1085">
        <v>0.83699999999999997</v>
      </c>
      <c r="W1085">
        <f t="shared" si="83"/>
        <v>-1.0000000000000009E-3</v>
      </c>
      <c r="X1085" s="6" t="s">
        <v>96</v>
      </c>
      <c r="Y1085" s="6" t="str">
        <f t="shared" si="81"/>
        <v>0.15</v>
      </c>
      <c r="Z1085" t="str">
        <f t="shared" si="82"/>
        <v>all</v>
      </c>
      <c r="AA1085" t="s">
        <v>58</v>
      </c>
    </row>
    <row r="1086" spans="1:27" x14ac:dyDescent="0.3">
      <c r="A1086" s="3">
        <v>22</v>
      </c>
      <c r="B1086" s="3" t="s">
        <v>11</v>
      </c>
      <c r="C1086">
        <v>0</v>
      </c>
      <c r="D1086" s="10">
        <f>VLOOKUP(C1086,t_label_text!$B$2:$D$28,3,FALSE)</f>
        <v>538.511410788381</v>
      </c>
      <c r="E1086" s="3" t="str">
        <f>VLOOKUP(C1086,t_label_text!$B$2:$C$28,2,FALSE)</f>
        <v>0: Other, Miscellaneous, and Human Interest</v>
      </c>
      <c r="F1086">
        <v>0.35099999999999998</v>
      </c>
      <c r="G1086">
        <v>0.27300000000000002</v>
      </c>
      <c r="H1086">
        <v>0.307</v>
      </c>
      <c r="I1086">
        <v>172</v>
      </c>
      <c r="J1086" s="3">
        <v>0.32700000000000001</v>
      </c>
      <c r="K1086" s="3">
        <v>0.27900000000000003</v>
      </c>
      <c r="L1086" s="3">
        <v>0.30099999999999999</v>
      </c>
      <c r="M1086" s="3">
        <f t="shared" si="80"/>
        <v>2.3999999999999966E-2</v>
      </c>
      <c r="N1086" s="3">
        <f t="shared" si="80"/>
        <v>-6.0000000000000053E-3</v>
      </c>
      <c r="O1086" s="3">
        <f t="shared" si="80"/>
        <v>6.0000000000000053E-3</v>
      </c>
      <c r="P1086">
        <v>0.77200000000000002</v>
      </c>
      <c r="Q1086">
        <v>0.76800000000000002</v>
      </c>
      <c r="R1086">
        <v>0.76900000000000002</v>
      </c>
      <c r="S1086">
        <v>0.83599999999999997</v>
      </c>
      <c r="T1086">
        <v>0.83699999999999997</v>
      </c>
      <c r="U1086">
        <v>0.83599999999999997</v>
      </c>
      <c r="V1086">
        <v>0.83699999999999997</v>
      </c>
      <c r="W1086">
        <f t="shared" si="83"/>
        <v>-1.0000000000000009E-3</v>
      </c>
      <c r="X1086" s="3" t="s">
        <v>97</v>
      </c>
      <c r="Y1086" s="6" t="str">
        <f t="shared" si="81"/>
        <v>0.2</v>
      </c>
      <c r="Z1086" t="str">
        <f t="shared" si="82"/>
        <v>all</v>
      </c>
      <c r="AA1086" t="s">
        <v>58</v>
      </c>
    </row>
    <row r="1087" spans="1:27" x14ac:dyDescent="0.3">
      <c r="A1087" s="3">
        <v>22</v>
      </c>
      <c r="B1087" s="3" t="s">
        <v>11</v>
      </c>
      <c r="C1087">
        <v>1</v>
      </c>
      <c r="D1087" s="10">
        <f>VLOOKUP(C1087,t_label_text!$B$2:$D$28,3,FALSE)</f>
        <v>567.49343544857697</v>
      </c>
      <c r="E1087" s="3" t="str">
        <f>VLOOKUP(C1087,t_label_text!$B$2:$C$28,2,FALSE)</f>
        <v>1: Macroeconomics</v>
      </c>
      <c r="F1087">
        <v>0.871</v>
      </c>
      <c r="G1087">
        <v>0.82199999999999995</v>
      </c>
      <c r="H1087">
        <v>0.84599999999999997</v>
      </c>
      <c r="I1087">
        <v>964</v>
      </c>
      <c r="J1087">
        <v>0.84299999999999997</v>
      </c>
      <c r="K1087">
        <v>0.84299999999999997</v>
      </c>
      <c r="L1087">
        <v>0.84299999999999997</v>
      </c>
      <c r="M1087" s="3">
        <f t="shared" si="80"/>
        <v>2.8000000000000025E-2</v>
      </c>
      <c r="N1087" s="3">
        <f t="shared" si="80"/>
        <v>-2.1000000000000019E-2</v>
      </c>
      <c r="O1087" s="3">
        <f t="shared" si="80"/>
        <v>3.0000000000000027E-3</v>
      </c>
      <c r="P1087">
        <v>0.77200000000000002</v>
      </c>
      <c r="Q1087">
        <v>0.76800000000000002</v>
      </c>
      <c r="R1087">
        <v>0.76900000000000002</v>
      </c>
      <c r="S1087">
        <v>0.83599999999999997</v>
      </c>
      <c r="T1087">
        <v>0.83699999999999997</v>
      </c>
      <c r="U1087">
        <v>0.83599999999999997</v>
      </c>
      <c r="V1087">
        <v>0.83699999999999997</v>
      </c>
      <c r="W1087">
        <f t="shared" si="83"/>
        <v>-1.0000000000000009E-3</v>
      </c>
      <c r="X1087" s="6" t="s">
        <v>97</v>
      </c>
      <c r="Y1087" s="6" t="str">
        <f t="shared" si="81"/>
        <v>0.2</v>
      </c>
      <c r="Z1087" t="str">
        <f t="shared" si="82"/>
        <v>all</v>
      </c>
      <c r="AA1087" t="s">
        <v>58</v>
      </c>
    </row>
    <row r="1088" spans="1:27" x14ac:dyDescent="0.3">
      <c r="A1088" s="3">
        <v>22</v>
      </c>
      <c r="B1088" s="3" t="s">
        <v>11</v>
      </c>
      <c r="C1088">
        <v>2</v>
      </c>
      <c r="D1088" s="10">
        <f>VLOOKUP(C1088,t_label_text!$B$2:$D$28,3,FALSE)</f>
        <v>576.32740411339603</v>
      </c>
      <c r="E1088" s="3" t="str">
        <f>VLOOKUP(C1088,t_label_text!$B$2:$C$28,2,FALSE)</f>
        <v>2: Civil Rights, Minority Issues, and Civil Liberties</v>
      </c>
      <c r="F1088">
        <v>0.72099999999999997</v>
      </c>
      <c r="G1088">
        <v>0.70199999999999996</v>
      </c>
      <c r="H1088">
        <v>0.71199999999999997</v>
      </c>
      <c r="I1088">
        <v>914</v>
      </c>
      <c r="J1088">
        <v>0.73899999999999999</v>
      </c>
      <c r="K1088">
        <v>0.72199999999999998</v>
      </c>
      <c r="L1088">
        <v>0.73</v>
      </c>
      <c r="M1088" s="3">
        <f t="shared" si="80"/>
        <v>-1.8000000000000016E-2</v>
      </c>
      <c r="N1088" s="3">
        <f t="shared" si="80"/>
        <v>-2.0000000000000018E-2</v>
      </c>
      <c r="O1088" s="3">
        <f t="shared" si="80"/>
        <v>-1.8000000000000016E-2</v>
      </c>
      <c r="P1088">
        <v>0.77200000000000002</v>
      </c>
      <c r="Q1088">
        <v>0.76800000000000002</v>
      </c>
      <c r="R1088">
        <v>0.76900000000000002</v>
      </c>
      <c r="S1088">
        <v>0.83599999999999997</v>
      </c>
      <c r="T1088">
        <v>0.83699999999999997</v>
      </c>
      <c r="U1088">
        <v>0.83599999999999997</v>
      </c>
      <c r="V1088">
        <v>0.83699999999999997</v>
      </c>
      <c r="W1088">
        <f t="shared" si="83"/>
        <v>-1.0000000000000009E-3</v>
      </c>
      <c r="X1088" s="6" t="s">
        <v>97</v>
      </c>
      <c r="Y1088" s="6" t="str">
        <f t="shared" si="81"/>
        <v>0.2</v>
      </c>
      <c r="Z1088" t="str">
        <f t="shared" si="82"/>
        <v>all</v>
      </c>
      <c r="AA1088" t="s">
        <v>58</v>
      </c>
    </row>
    <row r="1089" spans="1:27" x14ac:dyDescent="0.3">
      <c r="A1089" s="3">
        <v>22</v>
      </c>
      <c r="B1089" s="3" t="s">
        <v>11</v>
      </c>
      <c r="C1089">
        <v>3</v>
      </c>
      <c r="D1089" s="10">
        <f>VLOOKUP(C1089,t_label_text!$B$2:$D$28,3,FALSE)</f>
        <v>578.27380952380895</v>
      </c>
      <c r="E1089" s="3" t="str">
        <f>VLOOKUP(C1089,t_label_text!$B$2:$C$28,2,FALSE)</f>
        <v>3: Health</v>
      </c>
      <c r="F1089">
        <v>0.88500000000000001</v>
      </c>
      <c r="G1089">
        <v>0.88400000000000001</v>
      </c>
      <c r="H1089">
        <v>0.88400000000000001</v>
      </c>
      <c r="I1089">
        <v>1799</v>
      </c>
      <c r="J1089">
        <v>0.88600000000000001</v>
      </c>
      <c r="K1089">
        <v>0.873</v>
      </c>
      <c r="L1089">
        <v>0.879</v>
      </c>
      <c r="M1089" s="3">
        <f t="shared" si="80"/>
        <v>-1.0000000000000009E-3</v>
      </c>
      <c r="N1089" s="3">
        <f t="shared" si="80"/>
        <v>1.100000000000001E-2</v>
      </c>
      <c r="O1089" s="3">
        <f t="shared" si="80"/>
        <v>5.0000000000000044E-3</v>
      </c>
      <c r="P1089">
        <v>0.77200000000000002</v>
      </c>
      <c r="Q1089">
        <v>0.76800000000000002</v>
      </c>
      <c r="R1089">
        <v>0.76900000000000002</v>
      </c>
      <c r="S1089">
        <v>0.83599999999999997</v>
      </c>
      <c r="T1089">
        <v>0.83699999999999997</v>
      </c>
      <c r="U1089">
        <v>0.83599999999999997</v>
      </c>
      <c r="V1089">
        <v>0.83699999999999997</v>
      </c>
      <c r="W1089">
        <f t="shared" si="83"/>
        <v>-1.0000000000000009E-3</v>
      </c>
      <c r="X1089" s="6" t="s">
        <v>97</v>
      </c>
      <c r="Y1089" s="6" t="str">
        <f t="shared" si="81"/>
        <v>0.2</v>
      </c>
      <c r="Z1089" t="str">
        <f t="shared" si="82"/>
        <v>all</v>
      </c>
      <c r="AA1089" t="s">
        <v>58</v>
      </c>
    </row>
    <row r="1090" spans="1:27" x14ac:dyDescent="0.3">
      <c r="A1090" s="3">
        <v>22</v>
      </c>
      <c r="B1090" s="3" t="s">
        <v>11</v>
      </c>
      <c r="C1090">
        <v>4</v>
      </c>
      <c r="D1090" s="10">
        <f>VLOOKUP(C1090,t_label_text!$B$2:$D$28,3,FALSE)</f>
        <v>570.42590120160196</v>
      </c>
      <c r="E1090" s="3" t="str">
        <f>VLOOKUP(C1090,t_label_text!$B$2:$C$28,2,FALSE)</f>
        <v>4: Agriculture</v>
      </c>
      <c r="F1090">
        <v>0.75800000000000001</v>
      </c>
      <c r="G1090">
        <v>0.80400000000000005</v>
      </c>
      <c r="H1090">
        <v>0.78</v>
      </c>
      <c r="I1090">
        <v>168</v>
      </c>
      <c r="J1090">
        <v>0.80600000000000005</v>
      </c>
      <c r="K1090">
        <v>0.81499999999999995</v>
      </c>
      <c r="L1090">
        <v>0.81100000000000005</v>
      </c>
      <c r="M1090" s="3">
        <f t="shared" si="80"/>
        <v>-4.8000000000000043E-2</v>
      </c>
      <c r="N1090" s="3">
        <f t="shared" si="80"/>
        <v>-1.0999999999999899E-2</v>
      </c>
      <c r="O1090" s="3">
        <f t="shared" si="80"/>
        <v>-3.1000000000000028E-2</v>
      </c>
      <c r="P1090">
        <v>0.77200000000000002</v>
      </c>
      <c r="Q1090">
        <v>0.76800000000000002</v>
      </c>
      <c r="R1090">
        <v>0.76900000000000002</v>
      </c>
      <c r="S1090">
        <v>0.83599999999999997</v>
      </c>
      <c r="T1090">
        <v>0.83699999999999997</v>
      </c>
      <c r="U1090">
        <v>0.83599999999999997</v>
      </c>
      <c r="V1090">
        <v>0.83699999999999997</v>
      </c>
      <c r="W1090">
        <f t="shared" si="83"/>
        <v>-1.0000000000000009E-3</v>
      </c>
      <c r="X1090" s="6" t="s">
        <v>97</v>
      </c>
      <c r="Y1090" s="6" t="str">
        <f t="shared" si="81"/>
        <v>0.2</v>
      </c>
      <c r="Z1090" t="str">
        <f t="shared" si="82"/>
        <v>all</v>
      </c>
      <c r="AA1090" t="s">
        <v>58</v>
      </c>
    </row>
    <row r="1091" spans="1:27" x14ac:dyDescent="0.3">
      <c r="A1091" s="3">
        <v>22</v>
      </c>
      <c r="B1091" s="3" t="s">
        <v>11</v>
      </c>
      <c r="C1091">
        <v>5</v>
      </c>
      <c r="D1091" s="10">
        <f>VLOOKUP(C1091,t_label_text!$B$2:$D$28,3,FALSE)</f>
        <v>574.38925438596402</v>
      </c>
      <c r="E1091" s="3" t="str">
        <f>VLOOKUP(C1091,t_label_text!$B$2:$C$28,2,FALSE)</f>
        <v>5: Labor and Employment</v>
      </c>
      <c r="F1091">
        <v>0.745</v>
      </c>
      <c r="G1091">
        <v>0.73299999999999998</v>
      </c>
      <c r="H1091">
        <v>0.73899999999999999</v>
      </c>
      <c r="I1091">
        <v>749</v>
      </c>
      <c r="J1091">
        <v>0.71699999999999997</v>
      </c>
      <c r="K1091">
        <v>0.78900000000000003</v>
      </c>
      <c r="L1091">
        <v>0.751</v>
      </c>
      <c r="M1091" s="3">
        <f t="shared" si="80"/>
        <v>2.8000000000000025E-2</v>
      </c>
      <c r="N1091" s="3">
        <f t="shared" si="80"/>
        <v>-5.600000000000005E-2</v>
      </c>
      <c r="O1091" s="3">
        <f t="shared" si="80"/>
        <v>-1.2000000000000011E-2</v>
      </c>
      <c r="P1091">
        <v>0.77200000000000002</v>
      </c>
      <c r="Q1091">
        <v>0.76800000000000002</v>
      </c>
      <c r="R1091">
        <v>0.76900000000000002</v>
      </c>
      <c r="S1091">
        <v>0.83599999999999997</v>
      </c>
      <c r="T1091">
        <v>0.83699999999999997</v>
      </c>
      <c r="U1091">
        <v>0.83599999999999997</v>
      </c>
      <c r="V1091">
        <v>0.83699999999999997</v>
      </c>
      <c r="W1091">
        <f t="shared" si="83"/>
        <v>-1.0000000000000009E-3</v>
      </c>
      <c r="X1091" s="6" t="s">
        <v>97</v>
      </c>
      <c r="Y1091" s="6" t="str">
        <f t="shared" si="81"/>
        <v>0.2</v>
      </c>
      <c r="Z1091" t="str">
        <f t="shared" si="82"/>
        <v>all</v>
      </c>
      <c r="AA1091" t="s">
        <v>58</v>
      </c>
    </row>
    <row r="1092" spans="1:27" x14ac:dyDescent="0.3">
      <c r="A1092" s="3">
        <v>22</v>
      </c>
      <c r="B1092" s="3" t="s">
        <v>11</v>
      </c>
      <c r="C1092">
        <v>6</v>
      </c>
      <c r="D1092" s="10">
        <f>VLOOKUP(C1092,t_label_text!$B$2:$D$28,3,FALSE)</f>
        <v>564.70056497175096</v>
      </c>
      <c r="E1092" s="3" t="str">
        <f>VLOOKUP(C1092,t_label_text!$B$2:$C$28,2,FALSE)</f>
        <v>6: Education</v>
      </c>
      <c r="F1092">
        <v>0.89</v>
      </c>
      <c r="G1092">
        <v>0.88600000000000001</v>
      </c>
      <c r="H1092">
        <v>0.88800000000000001</v>
      </c>
      <c r="I1092">
        <v>912</v>
      </c>
      <c r="J1092">
        <v>0.878</v>
      </c>
      <c r="K1092">
        <v>0.90800000000000003</v>
      </c>
      <c r="L1092">
        <v>0.89300000000000002</v>
      </c>
      <c r="M1092" s="3">
        <f t="shared" si="80"/>
        <v>1.2000000000000011E-2</v>
      </c>
      <c r="N1092" s="3">
        <f t="shared" si="80"/>
        <v>-2.200000000000002E-2</v>
      </c>
      <c r="O1092" s="3">
        <f t="shared" si="80"/>
        <v>-5.0000000000000044E-3</v>
      </c>
      <c r="P1092">
        <v>0.77200000000000002</v>
      </c>
      <c r="Q1092">
        <v>0.76800000000000002</v>
      </c>
      <c r="R1092">
        <v>0.76900000000000002</v>
      </c>
      <c r="S1092">
        <v>0.83599999999999997</v>
      </c>
      <c r="T1092">
        <v>0.83699999999999997</v>
      </c>
      <c r="U1092">
        <v>0.83599999999999997</v>
      </c>
      <c r="V1092">
        <v>0.83699999999999997</v>
      </c>
      <c r="W1092">
        <f t="shared" si="83"/>
        <v>-1.0000000000000009E-3</v>
      </c>
      <c r="X1092" s="6" t="s">
        <v>97</v>
      </c>
      <c r="Y1092" s="6" t="str">
        <f t="shared" si="81"/>
        <v>0.2</v>
      </c>
      <c r="Z1092" t="str">
        <f t="shared" si="82"/>
        <v>all</v>
      </c>
      <c r="AA1092" t="s">
        <v>58</v>
      </c>
    </row>
    <row r="1093" spans="1:27" x14ac:dyDescent="0.3">
      <c r="A1093" s="3">
        <v>22</v>
      </c>
      <c r="B1093" s="3" t="s">
        <v>11</v>
      </c>
      <c r="C1093">
        <v>7</v>
      </c>
      <c r="D1093" s="10">
        <f>VLOOKUP(C1093,t_label_text!$B$2:$D$28,3,FALSE)</f>
        <v>565.923076923076</v>
      </c>
      <c r="E1093" s="3" t="str">
        <f>VLOOKUP(C1093,t_label_text!$B$2:$C$28,2,FALSE)</f>
        <v>7: Environment</v>
      </c>
      <c r="F1093">
        <v>0.748</v>
      </c>
      <c r="G1093">
        <v>0.72</v>
      </c>
      <c r="H1093">
        <v>0.73399999999999999</v>
      </c>
      <c r="I1093">
        <v>354</v>
      </c>
      <c r="J1093">
        <v>0.75</v>
      </c>
      <c r="K1093">
        <v>0.746</v>
      </c>
      <c r="L1093">
        <v>0.748</v>
      </c>
      <c r="M1093" s="3">
        <f t="shared" ref="M1093:O1156" si="84">F1093-J1093</f>
        <v>-2.0000000000000018E-3</v>
      </c>
      <c r="N1093" s="3">
        <f t="shared" si="84"/>
        <v>-2.6000000000000023E-2</v>
      </c>
      <c r="O1093" s="3">
        <f t="shared" si="84"/>
        <v>-1.4000000000000012E-2</v>
      </c>
      <c r="P1093">
        <v>0.77200000000000002</v>
      </c>
      <c r="Q1093">
        <v>0.76800000000000002</v>
      </c>
      <c r="R1093">
        <v>0.76900000000000002</v>
      </c>
      <c r="S1093">
        <v>0.83599999999999997</v>
      </c>
      <c r="T1093">
        <v>0.83699999999999997</v>
      </c>
      <c r="U1093">
        <v>0.83599999999999997</v>
      </c>
      <c r="V1093">
        <v>0.83699999999999997</v>
      </c>
      <c r="W1093">
        <f t="shared" si="83"/>
        <v>-1.0000000000000009E-3</v>
      </c>
      <c r="X1093" s="6" t="s">
        <v>97</v>
      </c>
      <c r="Y1093" s="6" t="str">
        <f t="shared" si="81"/>
        <v>0.2</v>
      </c>
      <c r="Z1093" t="str">
        <f t="shared" si="82"/>
        <v>all</v>
      </c>
      <c r="AA1093" t="s">
        <v>58</v>
      </c>
    </row>
    <row r="1094" spans="1:27" x14ac:dyDescent="0.3">
      <c r="A1094" s="3">
        <v>22</v>
      </c>
      <c r="B1094" s="3" t="s">
        <v>11</v>
      </c>
      <c r="C1094">
        <v>8</v>
      </c>
      <c r="D1094" s="10">
        <f>VLOOKUP(C1094,t_label_text!$B$2:$D$28,3,FALSE)</f>
        <v>543.63973063973003</v>
      </c>
      <c r="E1094" s="3" t="str">
        <f>VLOOKUP(C1094,t_label_text!$B$2:$C$28,2,FALSE)</f>
        <v>8: Energy</v>
      </c>
      <c r="F1094">
        <v>0.84</v>
      </c>
      <c r="G1094">
        <v>0.86</v>
      </c>
      <c r="H1094">
        <v>0.85</v>
      </c>
      <c r="I1094">
        <v>299</v>
      </c>
      <c r="J1094">
        <v>0.85199999999999998</v>
      </c>
      <c r="K1094">
        <v>0.84599999999999997</v>
      </c>
      <c r="L1094">
        <v>0.84899999999999998</v>
      </c>
      <c r="M1094" s="3">
        <f t="shared" si="84"/>
        <v>-1.2000000000000011E-2</v>
      </c>
      <c r="N1094" s="3">
        <f t="shared" si="84"/>
        <v>1.4000000000000012E-2</v>
      </c>
      <c r="O1094" s="3">
        <f t="shared" si="84"/>
        <v>1.0000000000000009E-3</v>
      </c>
      <c r="P1094">
        <v>0.77200000000000002</v>
      </c>
      <c r="Q1094">
        <v>0.76800000000000002</v>
      </c>
      <c r="R1094">
        <v>0.76900000000000002</v>
      </c>
      <c r="S1094">
        <v>0.83599999999999997</v>
      </c>
      <c r="T1094">
        <v>0.83699999999999997</v>
      </c>
      <c r="U1094">
        <v>0.83599999999999997</v>
      </c>
      <c r="V1094">
        <v>0.83699999999999997</v>
      </c>
      <c r="W1094">
        <f t="shared" si="83"/>
        <v>-1.0000000000000009E-3</v>
      </c>
      <c r="X1094" s="6" t="s">
        <v>97</v>
      </c>
      <c r="Y1094" s="6" t="str">
        <f t="shared" si="81"/>
        <v>0.2</v>
      </c>
      <c r="Z1094" t="str">
        <f t="shared" si="82"/>
        <v>all</v>
      </c>
      <c r="AA1094" t="s">
        <v>58</v>
      </c>
    </row>
    <row r="1095" spans="1:27" x14ac:dyDescent="0.3">
      <c r="A1095" s="3">
        <v>22</v>
      </c>
      <c r="B1095" s="3" t="s">
        <v>11</v>
      </c>
      <c r="C1095">
        <v>10</v>
      </c>
      <c r="D1095" s="10">
        <f>VLOOKUP(C1095,t_label_text!$B$2:$D$28,3,FALSE)</f>
        <v>575.12643678160896</v>
      </c>
      <c r="E1095" s="3" t="str">
        <f>VLOOKUP(C1095,t_label_text!$B$2:$C$28,2,FALSE)</f>
        <v>10: Transportation</v>
      </c>
      <c r="F1095">
        <v>0.75600000000000001</v>
      </c>
      <c r="G1095">
        <v>0.8</v>
      </c>
      <c r="H1095">
        <v>0.77700000000000002</v>
      </c>
      <c r="I1095">
        <v>594</v>
      </c>
      <c r="J1095">
        <v>0.752</v>
      </c>
      <c r="K1095">
        <v>0.80500000000000005</v>
      </c>
      <c r="L1095">
        <v>0.77700000000000002</v>
      </c>
      <c r="M1095" s="3">
        <f t="shared" si="84"/>
        <v>4.0000000000000036E-3</v>
      </c>
      <c r="N1095" s="3">
        <f t="shared" si="84"/>
        <v>-5.0000000000000044E-3</v>
      </c>
      <c r="O1095" s="3">
        <f t="shared" si="84"/>
        <v>0</v>
      </c>
      <c r="P1095">
        <v>0.77200000000000002</v>
      </c>
      <c r="Q1095">
        <v>0.76800000000000002</v>
      </c>
      <c r="R1095">
        <v>0.76900000000000002</v>
      </c>
      <c r="S1095">
        <v>0.83599999999999997</v>
      </c>
      <c r="T1095">
        <v>0.83699999999999997</v>
      </c>
      <c r="U1095">
        <v>0.83599999999999997</v>
      </c>
      <c r="V1095">
        <v>0.83699999999999997</v>
      </c>
      <c r="W1095">
        <f t="shared" si="83"/>
        <v>-1.0000000000000009E-3</v>
      </c>
      <c r="X1095" s="6" t="s">
        <v>97</v>
      </c>
      <c r="Y1095" s="6" t="str">
        <f t="shared" ref="Y1095:Y1158" si="85">MID(X1095, SEARCH("=", X1095)+1, SEARCH("_", X1095) - SEARCH("=", X1095) -1)</f>
        <v>0.2</v>
      </c>
      <c r="Z1095" t="str">
        <f t="shared" ref="Z1095:Z1158" si="86">_xlfn.TEXTAFTER(X1095,"_")</f>
        <v>all</v>
      </c>
      <c r="AA1095" t="s">
        <v>58</v>
      </c>
    </row>
    <row r="1096" spans="1:27" x14ac:dyDescent="0.3">
      <c r="A1096" s="3">
        <v>22</v>
      </c>
      <c r="B1096" s="3" t="s">
        <v>11</v>
      </c>
      <c r="C1096">
        <v>12</v>
      </c>
      <c r="D1096" s="10">
        <f>VLOOKUP(C1096,t_label_text!$B$2:$D$28,3,FALSE)</f>
        <v>558.20512820512795</v>
      </c>
      <c r="E1096" s="3" t="str">
        <f>VLOOKUP(C1096,t_label_text!$B$2:$C$28,2,FALSE)</f>
        <v>12: Law, Crime, and Family Issues</v>
      </c>
      <c r="F1096">
        <v>0.81200000000000006</v>
      </c>
      <c r="G1096">
        <v>0.82499999999999996</v>
      </c>
      <c r="H1096">
        <v>0.81899999999999995</v>
      </c>
      <c r="I1096">
        <v>2088</v>
      </c>
      <c r="J1096">
        <v>0.80500000000000005</v>
      </c>
      <c r="K1096">
        <v>0.82199999999999995</v>
      </c>
      <c r="L1096">
        <v>0.81399999999999995</v>
      </c>
      <c r="M1096" s="3">
        <f t="shared" si="84"/>
        <v>7.0000000000000062E-3</v>
      </c>
      <c r="N1096" s="3">
        <f t="shared" si="84"/>
        <v>3.0000000000000027E-3</v>
      </c>
      <c r="O1096" s="3">
        <f t="shared" si="84"/>
        <v>5.0000000000000044E-3</v>
      </c>
      <c r="P1096">
        <v>0.77200000000000002</v>
      </c>
      <c r="Q1096">
        <v>0.76800000000000002</v>
      </c>
      <c r="R1096">
        <v>0.76900000000000002</v>
      </c>
      <c r="S1096">
        <v>0.83599999999999997</v>
      </c>
      <c r="T1096">
        <v>0.83699999999999997</v>
      </c>
      <c r="U1096">
        <v>0.83599999999999997</v>
      </c>
      <c r="V1096">
        <v>0.83699999999999997</v>
      </c>
      <c r="W1096">
        <f t="shared" si="83"/>
        <v>-1.0000000000000009E-3</v>
      </c>
      <c r="X1096" s="6" t="s">
        <v>97</v>
      </c>
      <c r="Y1096" s="6" t="str">
        <f t="shared" si="85"/>
        <v>0.2</v>
      </c>
      <c r="Z1096" t="str">
        <f t="shared" si="86"/>
        <v>all</v>
      </c>
      <c r="AA1096" t="s">
        <v>58</v>
      </c>
    </row>
    <row r="1097" spans="1:27" x14ac:dyDescent="0.3">
      <c r="A1097" s="3">
        <v>22</v>
      </c>
      <c r="B1097" s="3" t="s">
        <v>11</v>
      </c>
      <c r="C1097">
        <v>13</v>
      </c>
      <c r="D1097" s="10">
        <f>VLOOKUP(C1097,t_label_text!$B$2:$D$28,3,FALSE)</f>
        <v>595.585365853658</v>
      </c>
      <c r="E1097" s="3" t="str">
        <f>VLOOKUP(C1097,t_label_text!$B$2:$C$28,2,FALSE)</f>
        <v>13: Social Welfare</v>
      </c>
      <c r="F1097">
        <v>0.755</v>
      </c>
      <c r="G1097">
        <v>0.76600000000000001</v>
      </c>
      <c r="H1097">
        <v>0.76</v>
      </c>
      <c r="I1097">
        <v>273</v>
      </c>
      <c r="J1097">
        <v>0.753</v>
      </c>
      <c r="K1097">
        <v>0.72499999999999998</v>
      </c>
      <c r="L1097">
        <v>0.73899999999999999</v>
      </c>
      <c r="M1097" s="3">
        <f t="shared" si="84"/>
        <v>2.0000000000000018E-3</v>
      </c>
      <c r="N1097" s="3">
        <f t="shared" si="84"/>
        <v>4.1000000000000036E-2</v>
      </c>
      <c r="O1097" s="3">
        <f t="shared" si="84"/>
        <v>2.1000000000000019E-2</v>
      </c>
      <c r="P1097">
        <v>0.77200000000000002</v>
      </c>
      <c r="Q1097">
        <v>0.76800000000000002</v>
      </c>
      <c r="R1097">
        <v>0.76900000000000002</v>
      </c>
      <c r="S1097">
        <v>0.83599999999999997</v>
      </c>
      <c r="T1097">
        <v>0.83699999999999997</v>
      </c>
      <c r="U1097">
        <v>0.83599999999999997</v>
      </c>
      <c r="V1097">
        <v>0.83699999999999997</v>
      </c>
      <c r="W1097">
        <f t="shared" si="83"/>
        <v>-1.0000000000000009E-3</v>
      </c>
      <c r="X1097" s="6" t="s">
        <v>97</v>
      </c>
      <c r="Y1097" s="6" t="str">
        <f t="shared" si="85"/>
        <v>0.2</v>
      </c>
      <c r="Z1097" t="str">
        <f t="shared" si="86"/>
        <v>all</v>
      </c>
      <c r="AA1097" t="s">
        <v>58</v>
      </c>
    </row>
    <row r="1098" spans="1:27" x14ac:dyDescent="0.3">
      <c r="A1098" s="3">
        <v>22</v>
      </c>
      <c r="B1098" s="3" t="s">
        <v>11</v>
      </c>
      <c r="C1098">
        <v>14</v>
      </c>
      <c r="D1098" s="10">
        <f>VLOOKUP(C1098,t_label_text!$B$2:$D$28,3,FALSE)</f>
        <v>551.40672538030401</v>
      </c>
      <c r="E1098" s="3" t="str">
        <f>VLOOKUP(C1098,t_label_text!$B$2:$C$28,2,FALSE)</f>
        <v>14: Community Development and Housing Issues</v>
      </c>
      <c r="F1098">
        <v>0.69799999999999995</v>
      </c>
      <c r="G1098">
        <v>0.63200000000000001</v>
      </c>
      <c r="H1098">
        <v>0.66300000000000003</v>
      </c>
      <c r="I1098">
        <v>410</v>
      </c>
      <c r="J1098">
        <v>0.66100000000000003</v>
      </c>
      <c r="K1098">
        <v>0.622</v>
      </c>
      <c r="L1098">
        <v>0.64100000000000001</v>
      </c>
      <c r="M1098" s="3">
        <f t="shared" si="84"/>
        <v>3.6999999999999922E-2</v>
      </c>
      <c r="N1098" s="3">
        <f t="shared" si="84"/>
        <v>1.0000000000000009E-2</v>
      </c>
      <c r="O1098" s="3">
        <f t="shared" si="84"/>
        <v>2.200000000000002E-2</v>
      </c>
      <c r="P1098">
        <v>0.77200000000000002</v>
      </c>
      <c r="Q1098">
        <v>0.76800000000000002</v>
      </c>
      <c r="R1098">
        <v>0.76900000000000002</v>
      </c>
      <c r="S1098">
        <v>0.83599999999999997</v>
      </c>
      <c r="T1098">
        <v>0.83699999999999997</v>
      </c>
      <c r="U1098">
        <v>0.83599999999999997</v>
      </c>
      <c r="V1098">
        <v>0.83699999999999997</v>
      </c>
      <c r="W1098">
        <f t="shared" si="83"/>
        <v>-1.0000000000000009E-3</v>
      </c>
      <c r="X1098" s="6" t="s">
        <v>97</v>
      </c>
      <c r="Y1098" s="6" t="str">
        <f t="shared" si="85"/>
        <v>0.2</v>
      </c>
      <c r="Z1098" t="str">
        <f t="shared" si="86"/>
        <v>all</v>
      </c>
      <c r="AA1098" t="s">
        <v>58</v>
      </c>
    </row>
    <row r="1099" spans="1:27" x14ac:dyDescent="0.3">
      <c r="A1099" s="3">
        <v>22</v>
      </c>
      <c r="B1099" s="3" t="s">
        <v>11</v>
      </c>
      <c r="C1099">
        <v>15</v>
      </c>
      <c r="D1099" s="10">
        <f>VLOOKUP(C1099,t_label_text!$B$2:$D$28,3,FALSE)</f>
        <v>557.69926322839899</v>
      </c>
      <c r="E1099" s="3" t="str">
        <f>VLOOKUP(C1099,t_label_text!$B$2:$C$28,2,FALSE)</f>
        <v>15: Banking, Finance, and Domestic Commerce</v>
      </c>
      <c r="F1099">
        <v>0.72499999999999998</v>
      </c>
      <c r="G1099">
        <v>0.74</v>
      </c>
      <c r="H1099">
        <v>0.73199999999999998</v>
      </c>
      <c r="I1099">
        <v>1249</v>
      </c>
      <c r="J1099">
        <v>0.77500000000000002</v>
      </c>
      <c r="K1099">
        <v>0.71</v>
      </c>
      <c r="L1099">
        <v>0.74099999999999999</v>
      </c>
      <c r="M1099" s="3">
        <f t="shared" si="84"/>
        <v>-5.0000000000000044E-2</v>
      </c>
      <c r="N1099" s="3">
        <f t="shared" si="84"/>
        <v>3.0000000000000027E-2</v>
      </c>
      <c r="O1099" s="3">
        <f t="shared" si="84"/>
        <v>-9.000000000000008E-3</v>
      </c>
      <c r="P1099">
        <v>0.77200000000000002</v>
      </c>
      <c r="Q1099">
        <v>0.76800000000000002</v>
      </c>
      <c r="R1099">
        <v>0.76900000000000002</v>
      </c>
      <c r="S1099">
        <v>0.83599999999999997</v>
      </c>
      <c r="T1099">
        <v>0.83699999999999997</v>
      </c>
      <c r="U1099">
        <v>0.83599999999999997</v>
      </c>
      <c r="V1099">
        <v>0.83699999999999997</v>
      </c>
      <c r="W1099">
        <f t="shared" si="83"/>
        <v>-1.0000000000000009E-3</v>
      </c>
      <c r="X1099" s="6" t="s">
        <v>97</v>
      </c>
      <c r="Y1099" s="6" t="str">
        <f t="shared" si="85"/>
        <v>0.2</v>
      </c>
      <c r="Z1099" t="str">
        <f t="shared" si="86"/>
        <v>all</v>
      </c>
      <c r="AA1099" t="s">
        <v>58</v>
      </c>
    </row>
    <row r="1100" spans="1:27" x14ac:dyDescent="0.3">
      <c r="A1100" s="3">
        <v>22</v>
      </c>
      <c r="B1100" s="3" t="s">
        <v>11</v>
      </c>
      <c r="C1100">
        <v>16</v>
      </c>
      <c r="D1100" s="10">
        <f>VLOOKUP(C1100,t_label_text!$B$2:$D$28,3,FALSE)</f>
        <v>522.44089012517304</v>
      </c>
      <c r="E1100" s="3" t="str">
        <f>VLOOKUP(C1100,t_label_text!$B$2:$C$28,2,FALSE)</f>
        <v>16: Defense</v>
      </c>
      <c r="F1100">
        <v>0.84199999999999997</v>
      </c>
      <c r="G1100">
        <v>0.84899999999999998</v>
      </c>
      <c r="H1100">
        <v>0.84599999999999997</v>
      </c>
      <c r="I1100">
        <v>4479</v>
      </c>
      <c r="J1100">
        <v>0.83199999999999996</v>
      </c>
      <c r="K1100">
        <v>0.88100000000000001</v>
      </c>
      <c r="L1100">
        <v>0.85599999999999998</v>
      </c>
      <c r="M1100" s="3">
        <f t="shared" si="84"/>
        <v>1.0000000000000009E-2</v>
      </c>
      <c r="N1100" s="3">
        <f t="shared" si="84"/>
        <v>-3.2000000000000028E-2</v>
      </c>
      <c r="O1100" s="3">
        <f t="shared" si="84"/>
        <v>-1.0000000000000009E-2</v>
      </c>
      <c r="P1100">
        <v>0.77200000000000002</v>
      </c>
      <c r="Q1100">
        <v>0.76800000000000002</v>
      </c>
      <c r="R1100">
        <v>0.76900000000000002</v>
      </c>
      <c r="S1100">
        <v>0.83599999999999997</v>
      </c>
      <c r="T1100">
        <v>0.83699999999999997</v>
      </c>
      <c r="U1100">
        <v>0.83599999999999997</v>
      </c>
      <c r="V1100">
        <v>0.83699999999999997</v>
      </c>
      <c r="W1100">
        <f t="shared" si="83"/>
        <v>-1.0000000000000009E-3</v>
      </c>
      <c r="X1100" s="6" t="s">
        <v>97</v>
      </c>
      <c r="Y1100" s="6" t="str">
        <f t="shared" si="85"/>
        <v>0.2</v>
      </c>
      <c r="Z1100" t="str">
        <f t="shared" si="86"/>
        <v>all</v>
      </c>
      <c r="AA1100" t="s">
        <v>58</v>
      </c>
    </row>
    <row r="1101" spans="1:27" x14ac:dyDescent="0.3">
      <c r="A1101" s="3">
        <v>22</v>
      </c>
      <c r="B1101" s="3" t="s">
        <v>11</v>
      </c>
      <c r="C1101">
        <v>17</v>
      </c>
      <c r="D1101" s="10">
        <f>VLOOKUP(C1101,t_label_text!$B$2:$D$28,3,FALSE)</f>
        <v>560.02755905511799</v>
      </c>
      <c r="E1101" s="3" t="str">
        <f>VLOOKUP(C1101,t_label_text!$B$2:$C$28,2,FALSE)</f>
        <v>17: Space, Science, Technology and Communications</v>
      </c>
      <c r="F1101">
        <v>0.76400000000000001</v>
      </c>
      <c r="G1101">
        <v>0.73299999999999998</v>
      </c>
      <c r="H1101">
        <v>0.748</v>
      </c>
      <c r="I1101">
        <v>719</v>
      </c>
      <c r="J1101">
        <v>0.78</v>
      </c>
      <c r="K1101">
        <v>0.74</v>
      </c>
      <c r="L1101">
        <v>0.75900000000000001</v>
      </c>
      <c r="M1101" s="3">
        <f t="shared" si="84"/>
        <v>-1.6000000000000014E-2</v>
      </c>
      <c r="N1101" s="3">
        <f t="shared" si="84"/>
        <v>-7.0000000000000062E-3</v>
      </c>
      <c r="O1101" s="3">
        <f t="shared" si="84"/>
        <v>-1.100000000000001E-2</v>
      </c>
      <c r="P1101">
        <v>0.77200000000000002</v>
      </c>
      <c r="Q1101">
        <v>0.76800000000000002</v>
      </c>
      <c r="R1101">
        <v>0.76900000000000002</v>
      </c>
      <c r="S1101">
        <v>0.83599999999999997</v>
      </c>
      <c r="T1101">
        <v>0.83699999999999997</v>
      </c>
      <c r="U1101">
        <v>0.83599999999999997</v>
      </c>
      <c r="V1101">
        <v>0.83699999999999997</v>
      </c>
      <c r="W1101">
        <f t="shared" si="83"/>
        <v>-1.0000000000000009E-3</v>
      </c>
      <c r="X1101" s="6" t="s">
        <v>97</v>
      </c>
      <c r="Y1101" s="6" t="str">
        <f t="shared" si="85"/>
        <v>0.2</v>
      </c>
      <c r="Z1101" t="str">
        <f t="shared" si="86"/>
        <v>all</v>
      </c>
      <c r="AA1101" t="s">
        <v>58</v>
      </c>
    </row>
    <row r="1102" spans="1:27" x14ac:dyDescent="0.3">
      <c r="A1102" s="3">
        <v>22</v>
      </c>
      <c r="B1102" s="3" t="s">
        <v>11</v>
      </c>
      <c r="C1102">
        <v>18</v>
      </c>
      <c r="D1102" s="10">
        <f>VLOOKUP(C1102,t_label_text!$B$2:$D$28,3,FALSE)</f>
        <v>545.21214982688002</v>
      </c>
      <c r="E1102" s="3" t="str">
        <f>VLOOKUP(C1102,t_label_text!$B$2:$C$28,2,FALSE)</f>
        <v>18: Foreign Trade</v>
      </c>
      <c r="F1102">
        <v>0.69799999999999995</v>
      </c>
      <c r="G1102">
        <v>0.66500000000000004</v>
      </c>
      <c r="H1102">
        <v>0.68100000000000005</v>
      </c>
      <c r="I1102">
        <v>254</v>
      </c>
      <c r="J1102">
        <v>0.64700000000000002</v>
      </c>
      <c r="K1102">
        <v>0.67700000000000005</v>
      </c>
      <c r="L1102">
        <v>0.66200000000000003</v>
      </c>
      <c r="M1102" s="3">
        <f t="shared" si="84"/>
        <v>5.0999999999999934E-2</v>
      </c>
      <c r="N1102" s="3">
        <f t="shared" si="84"/>
        <v>-1.2000000000000011E-2</v>
      </c>
      <c r="O1102" s="3">
        <f t="shared" si="84"/>
        <v>1.9000000000000017E-2</v>
      </c>
      <c r="P1102">
        <v>0.77200000000000002</v>
      </c>
      <c r="Q1102">
        <v>0.76800000000000002</v>
      </c>
      <c r="R1102">
        <v>0.76900000000000002</v>
      </c>
      <c r="S1102">
        <v>0.83599999999999997</v>
      </c>
      <c r="T1102">
        <v>0.83699999999999997</v>
      </c>
      <c r="U1102">
        <v>0.83599999999999997</v>
      </c>
      <c r="V1102">
        <v>0.83699999999999997</v>
      </c>
      <c r="W1102">
        <f t="shared" si="83"/>
        <v>-1.0000000000000009E-3</v>
      </c>
      <c r="X1102" s="6" t="s">
        <v>97</v>
      </c>
      <c r="Y1102" s="6" t="str">
        <f t="shared" si="85"/>
        <v>0.2</v>
      </c>
      <c r="Z1102" t="str">
        <f t="shared" si="86"/>
        <v>all</v>
      </c>
      <c r="AA1102" t="s">
        <v>58</v>
      </c>
    </row>
    <row r="1103" spans="1:27" x14ac:dyDescent="0.3">
      <c r="A1103" s="3">
        <v>22</v>
      </c>
      <c r="B1103" s="3" t="s">
        <v>11</v>
      </c>
      <c r="C1103">
        <v>19</v>
      </c>
      <c r="D1103" s="10">
        <f>VLOOKUP(C1103,t_label_text!$B$2:$D$28,3,FALSE)</f>
        <v>545.29257200606298</v>
      </c>
      <c r="E1103" s="3" t="str">
        <f>VLOOKUP(C1103,t_label_text!$B$2:$C$28,2,FALSE)</f>
        <v>19: International Affairs and Foreign Aid</v>
      </c>
      <c r="F1103">
        <v>0.88800000000000001</v>
      </c>
      <c r="G1103">
        <v>0.88800000000000001</v>
      </c>
      <c r="H1103">
        <v>0.88800000000000001</v>
      </c>
      <c r="I1103">
        <v>6354</v>
      </c>
      <c r="J1103">
        <v>0.90400000000000003</v>
      </c>
      <c r="K1103">
        <v>0.875</v>
      </c>
      <c r="L1103">
        <v>0.88900000000000001</v>
      </c>
      <c r="M1103" s="3">
        <f t="shared" si="84"/>
        <v>-1.6000000000000014E-2</v>
      </c>
      <c r="N1103" s="3">
        <f t="shared" si="84"/>
        <v>1.3000000000000012E-2</v>
      </c>
      <c r="O1103" s="3">
        <f t="shared" si="84"/>
        <v>-1.0000000000000009E-3</v>
      </c>
      <c r="P1103">
        <v>0.77200000000000002</v>
      </c>
      <c r="Q1103">
        <v>0.76800000000000002</v>
      </c>
      <c r="R1103">
        <v>0.76900000000000002</v>
      </c>
      <c r="S1103">
        <v>0.83599999999999997</v>
      </c>
      <c r="T1103">
        <v>0.83699999999999997</v>
      </c>
      <c r="U1103">
        <v>0.83599999999999997</v>
      </c>
      <c r="V1103">
        <v>0.83699999999999997</v>
      </c>
      <c r="W1103">
        <f t="shared" si="83"/>
        <v>-1.0000000000000009E-3</v>
      </c>
      <c r="X1103" s="6" t="s">
        <v>97</v>
      </c>
      <c r="Y1103" s="6" t="str">
        <f t="shared" si="85"/>
        <v>0.2</v>
      </c>
      <c r="Z1103" t="str">
        <f t="shared" si="86"/>
        <v>all</v>
      </c>
      <c r="AA1103" t="s">
        <v>58</v>
      </c>
    </row>
    <row r="1104" spans="1:27" x14ac:dyDescent="0.3">
      <c r="A1104" s="3">
        <v>22</v>
      </c>
      <c r="B1104" s="3" t="s">
        <v>11</v>
      </c>
      <c r="C1104">
        <v>20</v>
      </c>
      <c r="D1104" s="10">
        <f>VLOOKUP(C1104,t_label_text!$B$2:$D$28,3,FALSE)</f>
        <v>509.30111524163499</v>
      </c>
      <c r="E1104" s="3" t="str">
        <f>VLOOKUP(C1104,t_label_text!$B$2:$C$28,2,FALSE)</f>
        <v>20: Government Operations</v>
      </c>
      <c r="F1104">
        <v>0.91500000000000004</v>
      </c>
      <c r="G1104">
        <v>0.90500000000000003</v>
      </c>
      <c r="H1104">
        <v>0.91</v>
      </c>
      <c r="I1104">
        <v>3958</v>
      </c>
      <c r="J1104">
        <v>0.91500000000000004</v>
      </c>
      <c r="K1104">
        <v>0.90100000000000002</v>
      </c>
      <c r="L1104">
        <v>0.90800000000000003</v>
      </c>
      <c r="M1104" s="3">
        <f t="shared" si="84"/>
        <v>0</v>
      </c>
      <c r="N1104" s="3">
        <f t="shared" si="84"/>
        <v>4.0000000000000036E-3</v>
      </c>
      <c r="O1104" s="3">
        <f t="shared" si="84"/>
        <v>2.0000000000000018E-3</v>
      </c>
      <c r="P1104">
        <v>0.77200000000000002</v>
      </c>
      <c r="Q1104">
        <v>0.76800000000000002</v>
      </c>
      <c r="R1104">
        <v>0.76900000000000002</v>
      </c>
      <c r="S1104">
        <v>0.83599999999999997</v>
      </c>
      <c r="T1104">
        <v>0.83699999999999997</v>
      </c>
      <c r="U1104">
        <v>0.83599999999999997</v>
      </c>
      <c r="V1104">
        <v>0.83699999999999997</v>
      </c>
      <c r="W1104">
        <f t="shared" si="83"/>
        <v>-1.0000000000000009E-3</v>
      </c>
      <c r="X1104" s="6" t="s">
        <v>97</v>
      </c>
      <c r="Y1104" s="6" t="str">
        <f t="shared" si="85"/>
        <v>0.2</v>
      </c>
      <c r="Z1104" t="str">
        <f t="shared" si="86"/>
        <v>all</v>
      </c>
      <c r="AA1104" t="s">
        <v>58</v>
      </c>
    </row>
    <row r="1105" spans="1:28" x14ac:dyDescent="0.3">
      <c r="A1105" s="3">
        <v>22</v>
      </c>
      <c r="B1105" s="3" t="s">
        <v>11</v>
      </c>
      <c r="C1105">
        <v>21</v>
      </c>
      <c r="D1105" s="10">
        <f>VLOOKUP(C1105,t_label_text!$B$2:$D$28,3,FALSE)</f>
        <v>567.30909090908995</v>
      </c>
      <c r="E1105" s="3" t="str">
        <f>VLOOKUP(C1105,t_label_text!$B$2:$C$28,2,FALSE)</f>
        <v>21: Public Lands and Water Management</v>
      </c>
      <c r="F1105">
        <v>0.61799999999999999</v>
      </c>
      <c r="G1105">
        <v>0.53500000000000003</v>
      </c>
      <c r="H1105">
        <v>0.57399999999999995</v>
      </c>
      <c r="I1105">
        <v>269</v>
      </c>
      <c r="J1105">
        <v>0.54200000000000004</v>
      </c>
      <c r="K1105">
        <v>0.60199999999999998</v>
      </c>
      <c r="L1105">
        <v>0.56999999999999995</v>
      </c>
      <c r="M1105" s="3">
        <f t="shared" si="84"/>
        <v>7.5999999999999956E-2</v>
      </c>
      <c r="N1105" s="3">
        <f t="shared" si="84"/>
        <v>-6.6999999999999948E-2</v>
      </c>
      <c r="O1105" s="3">
        <f t="shared" si="84"/>
        <v>4.0000000000000036E-3</v>
      </c>
      <c r="P1105">
        <v>0.77200000000000002</v>
      </c>
      <c r="Q1105">
        <v>0.76800000000000002</v>
      </c>
      <c r="R1105">
        <v>0.76900000000000002</v>
      </c>
      <c r="S1105">
        <v>0.83599999999999997</v>
      </c>
      <c r="T1105">
        <v>0.83699999999999997</v>
      </c>
      <c r="U1105">
        <v>0.83599999999999997</v>
      </c>
      <c r="V1105">
        <v>0.83699999999999997</v>
      </c>
      <c r="W1105">
        <f t="shared" si="83"/>
        <v>-1.0000000000000009E-3</v>
      </c>
      <c r="X1105" s="6" t="s">
        <v>97</v>
      </c>
      <c r="Y1105" s="6" t="str">
        <f t="shared" si="85"/>
        <v>0.2</v>
      </c>
      <c r="Z1105" t="str">
        <f t="shared" si="86"/>
        <v>all</v>
      </c>
      <c r="AA1105" t="s">
        <v>58</v>
      </c>
    </row>
    <row r="1106" spans="1:28" x14ac:dyDescent="0.3">
      <c r="A1106" s="3">
        <v>22</v>
      </c>
      <c r="B1106" s="3" t="s">
        <v>11</v>
      </c>
      <c r="C1106">
        <v>24</v>
      </c>
      <c r="D1106" s="10">
        <f>VLOOKUP(C1106,t_label_text!$B$2:$D$28,3,FALSE)</f>
        <v>394.93019197207599</v>
      </c>
      <c r="E1106" s="3" t="str">
        <f>VLOOKUP(C1106,t_label_text!$B$2:$C$28,2,FALSE)</f>
        <v>24: State and Local Government Administration</v>
      </c>
      <c r="F1106">
        <v>0.81699999999999995</v>
      </c>
      <c r="G1106">
        <v>0.86299999999999999</v>
      </c>
      <c r="H1106">
        <v>0.83899999999999997</v>
      </c>
      <c r="I1106">
        <v>715</v>
      </c>
      <c r="J1106">
        <v>0.83099999999999996</v>
      </c>
      <c r="K1106">
        <v>0.83599999999999997</v>
      </c>
      <c r="L1106">
        <v>0.83299999999999996</v>
      </c>
      <c r="M1106" s="3">
        <f t="shared" si="84"/>
        <v>-1.4000000000000012E-2</v>
      </c>
      <c r="N1106" s="3">
        <f t="shared" si="84"/>
        <v>2.7000000000000024E-2</v>
      </c>
      <c r="O1106" s="3">
        <f t="shared" si="84"/>
        <v>6.0000000000000053E-3</v>
      </c>
      <c r="P1106">
        <v>0.77200000000000002</v>
      </c>
      <c r="Q1106">
        <v>0.76800000000000002</v>
      </c>
      <c r="R1106">
        <v>0.76900000000000002</v>
      </c>
      <c r="S1106">
        <v>0.83599999999999997</v>
      </c>
      <c r="T1106">
        <v>0.83699999999999997</v>
      </c>
      <c r="U1106">
        <v>0.83599999999999997</v>
      </c>
      <c r="V1106">
        <v>0.83699999999999997</v>
      </c>
      <c r="W1106">
        <f t="shared" si="83"/>
        <v>-1.0000000000000009E-3</v>
      </c>
      <c r="X1106" s="6" t="s">
        <v>97</v>
      </c>
      <c r="Y1106" s="6" t="str">
        <f t="shared" si="85"/>
        <v>0.2</v>
      </c>
      <c r="Z1106" t="str">
        <f t="shared" si="86"/>
        <v>all</v>
      </c>
      <c r="AA1106" t="s">
        <v>58</v>
      </c>
    </row>
    <row r="1107" spans="1:28" x14ac:dyDescent="0.3">
      <c r="A1107" s="3">
        <v>22</v>
      </c>
      <c r="B1107" s="3" t="s">
        <v>11</v>
      </c>
      <c r="C1107">
        <v>26</v>
      </c>
      <c r="D1107" s="10">
        <f>VLOOKUP(C1107,t_label_text!$B$2:$D$28,3,FALSE)</f>
        <v>446.52713178294499</v>
      </c>
      <c r="E1107" s="3" t="str">
        <f>VLOOKUP(C1107,t_label_text!$B$2:$C$28,2,FALSE)</f>
        <v>26: Weather and Natural Disasters</v>
      </c>
      <c r="F1107">
        <v>0.82599999999999996</v>
      </c>
      <c r="G1107">
        <v>0.84499999999999997</v>
      </c>
      <c r="H1107">
        <v>0.83499999999999996</v>
      </c>
      <c r="I1107">
        <v>573</v>
      </c>
      <c r="J1107">
        <v>0.84</v>
      </c>
      <c r="K1107">
        <v>0.84299999999999997</v>
      </c>
      <c r="L1107">
        <v>0.84099999999999997</v>
      </c>
      <c r="M1107" s="3">
        <f t="shared" si="84"/>
        <v>-1.4000000000000012E-2</v>
      </c>
      <c r="N1107" s="3">
        <f t="shared" si="84"/>
        <v>2.0000000000000018E-3</v>
      </c>
      <c r="O1107" s="3">
        <f t="shared" si="84"/>
        <v>-6.0000000000000053E-3</v>
      </c>
      <c r="P1107">
        <v>0.77200000000000002</v>
      </c>
      <c r="Q1107">
        <v>0.76800000000000002</v>
      </c>
      <c r="R1107">
        <v>0.76900000000000002</v>
      </c>
      <c r="S1107">
        <v>0.83599999999999997</v>
      </c>
      <c r="T1107">
        <v>0.83699999999999997</v>
      </c>
      <c r="U1107">
        <v>0.83599999999999997</v>
      </c>
      <c r="V1107">
        <v>0.83699999999999997</v>
      </c>
      <c r="W1107">
        <f t="shared" si="83"/>
        <v>-1.0000000000000009E-3</v>
      </c>
      <c r="X1107" s="6" t="s">
        <v>97</v>
      </c>
      <c r="Y1107" s="6" t="str">
        <f t="shared" si="85"/>
        <v>0.2</v>
      </c>
      <c r="Z1107" t="str">
        <f t="shared" si="86"/>
        <v>all</v>
      </c>
      <c r="AA1107" t="s">
        <v>58</v>
      </c>
    </row>
    <row r="1108" spans="1:28" x14ac:dyDescent="0.3">
      <c r="A1108" s="3">
        <v>22</v>
      </c>
      <c r="B1108" s="3" t="s">
        <v>11</v>
      </c>
      <c r="C1108">
        <v>27</v>
      </c>
      <c r="D1108" s="10">
        <f>VLOOKUP(C1108,t_label_text!$B$2:$D$28,3,FALSE)</f>
        <v>438.84785435630602</v>
      </c>
      <c r="E1108" s="3" t="str">
        <f>VLOOKUP(C1108,t_label_text!$B$2:$C$28,2,FALSE)</f>
        <v>27: Fires</v>
      </c>
      <c r="F1108">
        <v>0.72099999999999997</v>
      </c>
      <c r="G1108">
        <v>0.72099999999999997</v>
      </c>
      <c r="H1108">
        <v>0.72099999999999997</v>
      </c>
      <c r="I1108">
        <v>129</v>
      </c>
      <c r="J1108">
        <v>0.74399999999999999</v>
      </c>
      <c r="K1108">
        <v>0.69799999999999995</v>
      </c>
      <c r="L1108">
        <v>0.72</v>
      </c>
      <c r="M1108" s="3">
        <f t="shared" si="84"/>
        <v>-2.300000000000002E-2</v>
      </c>
      <c r="N1108" s="3">
        <f t="shared" si="84"/>
        <v>2.300000000000002E-2</v>
      </c>
      <c r="O1108" s="3">
        <f t="shared" si="84"/>
        <v>1.0000000000000009E-3</v>
      </c>
      <c r="P1108">
        <v>0.77200000000000002</v>
      </c>
      <c r="Q1108">
        <v>0.76800000000000002</v>
      </c>
      <c r="R1108">
        <v>0.76900000000000002</v>
      </c>
      <c r="S1108">
        <v>0.83599999999999997</v>
      </c>
      <c r="T1108">
        <v>0.83699999999999997</v>
      </c>
      <c r="U1108">
        <v>0.83599999999999997</v>
      </c>
      <c r="V1108">
        <v>0.83699999999999997</v>
      </c>
      <c r="W1108">
        <f t="shared" si="83"/>
        <v>-1.0000000000000009E-3</v>
      </c>
      <c r="X1108" s="6" t="s">
        <v>97</v>
      </c>
      <c r="Y1108" s="6" t="str">
        <f t="shared" si="85"/>
        <v>0.2</v>
      </c>
      <c r="Z1108" t="str">
        <f t="shared" si="86"/>
        <v>all</v>
      </c>
      <c r="AA1108" t="s">
        <v>58</v>
      </c>
    </row>
    <row r="1109" spans="1:28" x14ac:dyDescent="0.3">
      <c r="A1109" s="3">
        <v>22</v>
      </c>
      <c r="B1109" s="3" t="s">
        <v>11</v>
      </c>
      <c r="C1109">
        <v>28</v>
      </c>
      <c r="D1109" s="10">
        <f>VLOOKUP(C1109,t_label_text!$B$2:$D$28,3,FALSE)</f>
        <v>344.85467399842798</v>
      </c>
      <c r="E1109" s="3" t="str">
        <f>VLOOKUP(C1109,t_label_text!$B$2:$C$28,2,FALSE)</f>
        <v>28: Arts and Entertainment</v>
      </c>
      <c r="F1109">
        <v>0.69</v>
      </c>
      <c r="G1109">
        <v>0.745</v>
      </c>
      <c r="H1109">
        <v>0.71699999999999997</v>
      </c>
      <c r="I1109">
        <v>769</v>
      </c>
      <c r="J1109">
        <v>0.72499999999999998</v>
      </c>
      <c r="K1109">
        <v>0.72399999999999998</v>
      </c>
      <c r="L1109">
        <v>0.72499999999999998</v>
      </c>
      <c r="M1109" s="3">
        <f t="shared" si="84"/>
        <v>-3.5000000000000031E-2</v>
      </c>
      <c r="N1109" s="3">
        <f t="shared" si="84"/>
        <v>2.1000000000000019E-2</v>
      </c>
      <c r="O1109" s="3">
        <f t="shared" si="84"/>
        <v>-8.0000000000000071E-3</v>
      </c>
      <c r="P1109">
        <v>0.77200000000000002</v>
      </c>
      <c r="Q1109">
        <v>0.76800000000000002</v>
      </c>
      <c r="R1109">
        <v>0.76900000000000002</v>
      </c>
      <c r="S1109">
        <v>0.83599999999999997</v>
      </c>
      <c r="T1109">
        <v>0.83699999999999997</v>
      </c>
      <c r="U1109">
        <v>0.83599999999999997</v>
      </c>
      <c r="V1109">
        <v>0.83699999999999997</v>
      </c>
      <c r="W1109">
        <f t="shared" si="83"/>
        <v>-1.0000000000000009E-3</v>
      </c>
      <c r="X1109" s="6" t="s">
        <v>97</v>
      </c>
      <c r="Y1109" s="6" t="str">
        <f t="shared" si="85"/>
        <v>0.2</v>
      </c>
      <c r="Z1109" t="str">
        <f t="shared" si="86"/>
        <v>all</v>
      </c>
      <c r="AA1109" t="s">
        <v>58</v>
      </c>
    </row>
    <row r="1110" spans="1:28" x14ac:dyDescent="0.3">
      <c r="A1110" s="3">
        <v>22</v>
      </c>
      <c r="B1110" s="3" t="s">
        <v>11</v>
      </c>
      <c r="C1110">
        <v>29</v>
      </c>
      <c r="D1110" s="10">
        <f>VLOOKUP(C1110,t_label_text!$B$2:$D$28,3,FALSE)</f>
        <v>493.52985074626798</v>
      </c>
      <c r="E1110" s="3" t="str">
        <f>VLOOKUP(C1110,t_label_text!$B$2:$C$28,2,FALSE)</f>
        <v>29: Sports and Recreation</v>
      </c>
      <c r="F1110">
        <v>0.91200000000000003</v>
      </c>
      <c r="G1110">
        <v>0.93799999999999994</v>
      </c>
      <c r="H1110">
        <v>0.92500000000000004</v>
      </c>
      <c r="I1110">
        <v>1273</v>
      </c>
      <c r="J1110">
        <v>0.92</v>
      </c>
      <c r="K1110">
        <v>0.93500000000000005</v>
      </c>
      <c r="L1110">
        <v>0.92800000000000005</v>
      </c>
      <c r="M1110" s="3">
        <f t="shared" si="84"/>
        <v>-8.0000000000000071E-3</v>
      </c>
      <c r="N1110" s="3">
        <f t="shared" si="84"/>
        <v>2.9999999999998916E-3</v>
      </c>
      <c r="O1110" s="3">
        <f t="shared" si="84"/>
        <v>-3.0000000000000027E-3</v>
      </c>
      <c r="P1110">
        <v>0.77200000000000002</v>
      </c>
      <c r="Q1110">
        <v>0.76800000000000002</v>
      </c>
      <c r="R1110">
        <v>0.76900000000000002</v>
      </c>
      <c r="S1110">
        <v>0.83599999999999997</v>
      </c>
      <c r="T1110">
        <v>0.83699999999999997</v>
      </c>
      <c r="U1110">
        <v>0.83599999999999997</v>
      </c>
      <c r="V1110">
        <v>0.83699999999999997</v>
      </c>
      <c r="W1110">
        <f t="shared" si="83"/>
        <v>-1.0000000000000009E-3</v>
      </c>
      <c r="X1110" s="6" t="s">
        <v>97</v>
      </c>
      <c r="Y1110" s="6" t="str">
        <f t="shared" si="85"/>
        <v>0.2</v>
      </c>
      <c r="Z1110" t="str">
        <f t="shared" si="86"/>
        <v>all</v>
      </c>
      <c r="AA1110" t="s">
        <v>58</v>
      </c>
    </row>
    <row r="1111" spans="1:28" x14ac:dyDescent="0.3">
      <c r="A1111" s="3">
        <v>22</v>
      </c>
      <c r="B1111" s="3" t="s">
        <v>11</v>
      </c>
      <c r="C1111">
        <v>30</v>
      </c>
      <c r="D1111" s="10">
        <f>VLOOKUP(C1111,t_label_text!$B$2:$D$28,3,FALSE)</f>
        <v>503.80547112462</v>
      </c>
      <c r="E1111" s="3" t="str">
        <f>VLOOKUP(C1111,t_label_text!$B$2:$C$28,2,FALSE)</f>
        <v>30: Death Notices</v>
      </c>
      <c r="F1111">
        <v>0.873</v>
      </c>
      <c r="G1111">
        <v>0.84299999999999997</v>
      </c>
      <c r="H1111">
        <v>0.85799999999999998</v>
      </c>
      <c r="I1111">
        <v>268</v>
      </c>
      <c r="J1111">
        <v>0.84099999999999997</v>
      </c>
      <c r="K1111">
        <v>0.85099999999999998</v>
      </c>
      <c r="L1111">
        <v>0.84599999999999997</v>
      </c>
      <c r="M1111" s="3">
        <f t="shared" si="84"/>
        <v>3.2000000000000028E-2</v>
      </c>
      <c r="N1111" s="3">
        <f t="shared" si="84"/>
        <v>-8.0000000000000071E-3</v>
      </c>
      <c r="O1111" s="3">
        <f t="shared" si="84"/>
        <v>1.2000000000000011E-2</v>
      </c>
      <c r="P1111">
        <v>0.77200000000000002</v>
      </c>
      <c r="Q1111">
        <v>0.76800000000000002</v>
      </c>
      <c r="R1111">
        <v>0.76900000000000002</v>
      </c>
      <c r="S1111">
        <v>0.83599999999999997</v>
      </c>
      <c r="T1111">
        <v>0.83699999999999997</v>
      </c>
      <c r="U1111">
        <v>0.83599999999999997</v>
      </c>
      <c r="V1111">
        <v>0.83699999999999997</v>
      </c>
      <c r="W1111">
        <f t="shared" si="83"/>
        <v>-1.0000000000000009E-3</v>
      </c>
      <c r="X1111" s="6" t="s">
        <v>97</v>
      </c>
      <c r="Y1111" s="6" t="str">
        <f t="shared" si="85"/>
        <v>0.2</v>
      </c>
      <c r="Z1111" t="str">
        <f t="shared" si="86"/>
        <v>all</v>
      </c>
      <c r="AA1111" t="s">
        <v>58</v>
      </c>
    </row>
    <row r="1112" spans="1:28" x14ac:dyDescent="0.3">
      <c r="A1112" s="3">
        <v>22</v>
      </c>
      <c r="B1112" s="3" t="s">
        <v>11</v>
      </c>
      <c r="C1112">
        <v>31</v>
      </c>
      <c r="D1112" s="10">
        <f>VLOOKUP(C1112,t_label_text!$B$2:$D$28,3,FALSE)</f>
        <v>399.79069767441803</v>
      </c>
      <c r="E1112" s="3" t="str">
        <f>VLOOKUP(C1112,t_label_text!$B$2:$C$28,2,FALSE)</f>
        <v>31: Churches and Religion</v>
      </c>
      <c r="F1112">
        <v>0.72599999999999998</v>
      </c>
      <c r="G1112">
        <v>0.748</v>
      </c>
      <c r="H1112">
        <v>0.73699999999999999</v>
      </c>
      <c r="I1112">
        <v>329</v>
      </c>
      <c r="J1112">
        <v>0.73899999999999999</v>
      </c>
      <c r="K1112">
        <v>0.73299999999999998</v>
      </c>
      <c r="L1112">
        <v>0.73599999999999999</v>
      </c>
      <c r="M1112" s="3">
        <f t="shared" si="84"/>
        <v>-1.3000000000000012E-2</v>
      </c>
      <c r="N1112" s="3">
        <f t="shared" si="84"/>
        <v>1.5000000000000013E-2</v>
      </c>
      <c r="O1112" s="3">
        <f t="shared" si="84"/>
        <v>1.0000000000000009E-3</v>
      </c>
      <c r="P1112">
        <v>0.77200000000000002</v>
      </c>
      <c r="Q1112">
        <v>0.76800000000000002</v>
      </c>
      <c r="R1112">
        <v>0.76900000000000002</v>
      </c>
      <c r="S1112">
        <v>0.83599999999999997</v>
      </c>
      <c r="T1112">
        <v>0.83699999999999997</v>
      </c>
      <c r="U1112">
        <v>0.83599999999999997</v>
      </c>
      <c r="V1112">
        <v>0.83699999999999997</v>
      </c>
      <c r="W1112">
        <f t="shared" si="83"/>
        <v>-1.0000000000000009E-3</v>
      </c>
      <c r="X1112" s="6" t="s">
        <v>97</v>
      </c>
      <c r="Y1112" s="6" t="str">
        <f t="shared" si="85"/>
        <v>0.2</v>
      </c>
      <c r="Z1112" t="str">
        <f t="shared" si="86"/>
        <v>all</v>
      </c>
      <c r="AA1112" t="s">
        <v>58</v>
      </c>
    </row>
    <row r="1113" spans="1:28" s="16" customFormat="1" x14ac:dyDescent="0.3">
      <c r="A1113" s="16">
        <v>23</v>
      </c>
      <c r="B1113" s="16" t="s">
        <v>11</v>
      </c>
      <c r="C1113" s="16">
        <v>0</v>
      </c>
      <c r="D1113" s="17">
        <f>VLOOKUP(C1113,t_label_text!$B$2:$D$28,3,FALSE)</f>
        <v>538.511410788381</v>
      </c>
      <c r="E1113" s="16" t="str">
        <f>VLOOKUP(C1113,t_label_text!$B$2:$C$28,2,FALSE)</f>
        <v>0: Other, Miscellaneous, and Human Interest</v>
      </c>
      <c r="F1113" s="16">
        <v>0.41899999999999998</v>
      </c>
      <c r="G1113" s="16">
        <v>0.20899999999999999</v>
      </c>
      <c r="H1113" s="16">
        <v>0.27900000000000003</v>
      </c>
      <c r="I1113" s="16">
        <v>172</v>
      </c>
      <c r="J1113" s="16">
        <v>0.32700000000000001</v>
      </c>
      <c r="K1113" s="16">
        <v>0.27900000000000003</v>
      </c>
      <c r="L1113" s="16">
        <v>0.30099999999999999</v>
      </c>
      <c r="M1113" s="16">
        <f t="shared" si="84"/>
        <v>9.1999999999999971E-2</v>
      </c>
      <c r="N1113" s="16">
        <f t="shared" si="84"/>
        <v>-7.0000000000000034E-2</v>
      </c>
      <c r="O1113" s="16">
        <f t="shared" si="84"/>
        <v>-2.1999999999999964E-2</v>
      </c>
      <c r="P1113" s="16">
        <v>0.77400000000000002</v>
      </c>
      <c r="Q1113" s="16">
        <v>0.76800000000000002</v>
      </c>
      <c r="R1113" s="16">
        <v>0.76900000000000002</v>
      </c>
      <c r="S1113" s="16">
        <v>0.83799999999999997</v>
      </c>
      <c r="T1113" s="16">
        <v>0.83899999999999997</v>
      </c>
      <c r="U1113" s="16">
        <v>0.83799999999999997</v>
      </c>
      <c r="V1113" s="16">
        <v>0.83899999999999997</v>
      </c>
      <c r="W1113">
        <f t="shared" si="83"/>
        <v>1.0000000000000009E-3</v>
      </c>
      <c r="X1113" s="16" t="s">
        <v>98</v>
      </c>
      <c r="Y1113" s="16" t="str">
        <f t="shared" si="85"/>
        <v>0.25</v>
      </c>
      <c r="Z1113" s="16" t="str">
        <f t="shared" si="86"/>
        <v>all</v>
      </c>
      <c r="AA1113" s="16" t="s">
        <v>58</v>
      </c>
      <c r="AB1113" s="16">
        <v>36</v>
      </c>
    </row>
    <row r="1114" spans="1:28" x14ac:dyDescent="0.3">
      <c r="A1114" s="3">
        <v>23</v>
      </c>
      <c r="B1114" s="3" t="s">
        <v>11</v>
      </c>
      <c r="C1114">
        <v>1</v>
      </c>
      <c r="D1114" s="10">
        <f>VLOOKUP(C1114,t_label_text!$B$2:$D$28,3,FALSE)</f>
        <v>567.49343544857697</v>
      </c>
      <c r="E1114" s="3" t="str">
        <f>VLOOKUP(C1114,t_label_text!$B$2:$C$28,2,FALSE)</f>
        <v>1: Macroeconomics</v>
      </c>
      <c r="F1114">
        <v>0.85099999999999998</v>
      </c>
      <c r="G1114">
        <v>0.82799999999999996</v>
      </c>
      <c r="H1114">
        <v>0.83899999999999997</v>
      </c>
      <c r="I1114">
        <v>964</v>
      </c>
      <c r="J1114">
        <v>0.84299999999999997</v>
      </c>
      <c r="K1114">
        <v>0.84299999999999997</v>
      </c>
      <c r="L1114">
        <v>0.84299999999999997</v>
      </c>
      <c r="M1114" s="3">
        <f t="shared" si="84"/>
        <v>8.0000000000000071E-3</v>
      </c>
      <c r="N1114" s="3">
        <f t="shared" si="84"/>
        <v>-1.5000000000000013E-2</v>
      </c>
      <c r="O1114" s="3">
        <f t="shared" si="84"/>
        <v>-4.0000000000000036E-3</v>
      </c>
      <c r="P1114">
        <v>0.77400000000000002</v>
      </c>
      <c r="Q1114">
        <v>0.76800000000000002</v>
      </c>
      <c r="R1114">
        <v>0.76900000000000002</v>
      </c>
      <c r="S1114">
        <v>0.83799999999999997</v>
      </c>
      <c r="T1114">
        <v>0.83899999999999997</v>
      </c>
      <c r="U1114">
        <v>0.83799999999999997</v>
      </c>
      <c r="V1114">
        <v>0.83899999999999997</v>
      </c>
      <c r="W1114">
        <f t="shared" si="83"/>
        <v>1.0000000000000009E-3</v>
      </c>
      <c r="X1114" s="6" t="s">
        <v>98</v>
      </c>
      <c r="Y1114" s="6" t="str">
        <f t="shared" si="85"/>
        <v>0.25</v>
      </c>
      <c r="Z1114" t="str">
        <f t="shared" si="86"/>
        <v>all</v>
      </c>
      <c r="AA1114" t="s">
        <v>58</v>
      </c>
      <c r="AB1114">
        <v>798</v>
      </c>
    </row>
    <row r="1115" spans="1:28" x14ac:dyDescent="0.3">
      <c r="A1115" s="3">
        <v>23</v>
      </c>
      <c r="B1115" s="3" t="s">
        <v>11</v>
      </c>
      <c r="C1115">
        <v>2</v>
      </c>
      <c r="D1115" s="10">
        <f>VLOOKUP(C1115,t_label_text!$B$2:$D$28,3,FALSE)</f>
        <v>576.32740411339603</v>
      </c>
      <c r="E1115" s="3" t="str">
        <f>VLOOKUP(C1115,t_label_text!$B$2:$C$28,2,FALSE)</f>
        <v>2: Civil Rights, Minority Issues, and Civil Liberties</v>
      </c>
      <c r="F1115">
        <v>0.71599999999999997</v>
      </c>
      <c r="G1115">
        <v>0.69899999999999995</v>
      </c>
      <c r="H1115">
        <v>0.70699999999999996</v>
      </c>
      <c r="I1115">
        <v>914</v>
      </c>
      <c r="J1115">
        <v>0.73899999999999999</v>
      </c>
      <c r="K1115">
        <v>0.72199999999999998</v>
      </c>
      <c r="L1115">
        <v>0.73</v>
      </c>
      <c r="M1115" s="3">
        <f t="shared" si="84"/>
        <v>-2.300000000000002E-2</v>
      </c>
      <c r="N1115" s="3">
        <f t="shared" si="84"/>
        <v>-2.300000000000002E-2</v>
      </c>
      <c r="O1115" s="3">
        <f t="shared" si="84"/>
        <v>-2.300000000000002E-2</v>
      </c>
      <c r="P1115">
        <v>0.77400000000000002</v>
      </c>
      <c r="Q1115">
        <v>0.76800000000000002</v>
      </c>
      <c r="R1115">
        <v>0.76900000000000002</v>
      </c>
      <c r="S1115">
        <v>0.83799999999999997</v>
      </c>
      <c r="T1115">
        <v>0.83899999999999997</v>
      </c>
      <c r="U1115">
        <v>0.83799999999999997</v>
      </c>
      <c r="V1115">
        <v>0.83899999999999997</v>
      </c>
      <c r="W1115">
        <f t="shared" si="83"/>
        <v>1.0000000000000009E-3</v>
      </c>
      <c r="X1115" s="6" t="s">
        <v>98</v>
      </c>
      <c r="Y1115" s="6" t="str">
        <f t="shared" si="85"/>
        <v>0.25</v>
      </c>
      <c r="Z1115" t="str">
        <f t="shared" si="86"/>
        <v>all</v>
      </c>
      <c r="AA1115" t="s">
        <v>58</v>
      </c>
      <c r="AB1115">
        <v>639</v>
      </c>
    </row>
    <row r="1116" spans="1:28" x14ac:dyDescent="0.3">
      <c r="A1116" s="3">
        <v>23</v>
      </c>
      <c r="B1116" s="3" t="s">
        <v>11</v>
      </c>
      <c r="C1116">
        <v>3</v>
      </c>
      <c r="D1116" s="10">
        <f>VLOOKUP(C1116,t_label_text!$B$2:$D$28,3,FALSE)</f>
        <v>578.27380952380895</v>
      </c>
      <c r="E1116" s="3" t="str">
        <f>VLOOKUP(C1116,t_label_text!$B$2:$C$28,2,FALSE)</f>
        <v>3: Health</v>
      </c>
      <c r="F1116">
        <v>0.87</v>
      </c>
      <c r="G1116">
        <v>0.89900000000000002</v>
      </c>
      <c r="H1116">
        <v>0.88400000000000001</v>
      </c>
      <c r="I1116">
        <v>1799</v>
      </c>
      <c r="J1116">
        <v>0.88600000000000001</v>
      </c>
      <c r="K1116">
        <v>0.873</v>
      </c>
      <c r="L1116">
        <v>0.879</v>
      </c>
      <c r="M1116" s="3">
        <f t="shared" si="84"/>
        <v>-1.6000000000000014E-2</v>
      </c>
      <c r="N1116" s="3">
        <f t="shared" si="84"/>
        <v>2.6000000000000023E-2</v>
      </c>
      <c r="O1116" s="3">
        <f t="shared" si="84"/>
        <v>5.0000000000000044E-3</v>
      </c>
      <c r="P1116">
        <v>0.77400000000000002</v>
      </c>
      <c r="Q1116">
        <v>0.76800000000000002</v>
      </c>
      <c r="R1116">
        <v>0.76900000000000002</v>
      </c>
      <c r="S1116">
        <v>0.83799999999999997</v>
      </c>
      <c r="T1116">
        <v>0.83899999999999997</v>
      </c>
      <c r="U1116">
        <v>0.83799999999999997</v>
      </c>
      <c r="V1116">
        <v>0.83899999999999997</v>
      </c>
      <c r="W1116">
        <f t="shared" si="83"/>
        <v>1.0000000000000009E-3</v>
      </c>
      <c r="X1116" s="6" t="s">
        <v>98</v>
      </c>
      <c r="Y1116" s="6" t="str">
        <f t="shared" si="85"/>
        <v>0.25</v>
      </c>
      <c r="Z1116" t="str">
        <f t="shared" si="86"/>
        <v>all</v>
      </c>
      <c r="AA1116" t="s">
        <v>58</v>
      </c>
      <c r="AB1116">
        <v>1617</v>
      </c>
    </row>
    <row r="1117" spans="1:28" x14ac:dyDescent="0.3">
      <c r="A1117" s="3">
        <v>23</v>
      </c>
      <c r="B1117" s="3" t="s">
        <v>11</v>
      </c>
      <c r="C1117">
        <v>4</v>
      </c>
      <c r="D1117" s="10">
        <f>VLOOKUP(C1117,t_label_text!$B$2:$D$28,3,FALSE)</f>
        <v>570.42590120160196</v>
      </c>
      <c r="E1117" s="3" t="str">
        <f>VLOOKUP(C1117,t_label_text!$B$2:$C$28,2,FALSE)</f>
        <v>4: Agriculture</v>
      </c>
      <c r="F1117">
        <v>0.73299999999999998</v>
      </c>
      <c r="G1117">
        <v>0.78600000000000003</v>
      </c>
      <c r="H1117">
        <v>0.75900000000000001</v>
      </c>
      <c r="I1117">
        <v>168</v>
      </c>
      <c r="J1117">
        <v>0.80600000000000005</v>
      </c>
      <c r="K1117">
        <v>0.81499999999999995</v>
      </c>
      <c r="L1117">
        <v>0.81100000000000005</v>
      </c>
      <c r="M1117" s="3">
        <f t="shared" si="84"/>
        <v>-7.3000000000000065E-2</v>
      </c>
      <c r="N1117" s="3">
        <f t="shared" si="84"/>
        <v>-2.8999999999999915E-2</v>
      </c>
      <c r="O1117" s="3">
        <f t="shared" si="84"/>
        <v>-5.2000000000000046E-2</v>
      </c>
      <c r="P1117">
        <v>0.77400000000000002</v>
      </c>
      <c r="Q1117">
        <v>0.76800000000000002</v>
      </c>
      <c r="R1117">
        <v>0.76900000000000002</v>
      </c>
      <c r="S1117">
        <v>0.83799999999999997</v>
      </c>
      <c r="T1117">
        <v>0.83899999999999997</v>
      </c>
      <c r="U1117">
        <v>0.83799999999999997</v>
      </c>
      <c r="V1117">
        <v>0.83899999999999997</v>
      </c>
      <c r="W1117">
        <f t="shared" si="83"/>
        <v>1.0000000000000009E-3</v>
      </c>
      <c r="X1117" s="6" t="s">
        <v>98</v>
      </c>
      <c r="Y1117" s="6" t="str">
        <f t="shared" si="85"/>
        <v>0.25</v>
      </c>
      <c r="Z1117" t="str">
        <f t="shared" si="86"/>
        <v>all</v>
      </c>
      <c r="AA1117" t="s">
        <v>58</v>
      </c>
      <c r="AB1117">
        <v>132</v>
      </c>
    </row>
    <row r="1118" spans="1:28" x14ac:dyDescent="0.3">
      <c r="A1118" s="3">
        <v>23</v>
      </c>
      <c r="B1118" s="3" t="s">
        <v>11</v>
      </c>
      <c r="C1118">
        <v>5</v>
      </c>
      <c r="D1118" s="10">
        <f>VLOOKUP(C1118,t_label_text!$B$2:$D$28,3,FALSE)</f>
        <v>574.38925438596402</v>
      </c>
      <c r="E1118" s="3" t="str">
        <f>VLOOKUP(C1118,t_label_text!$B$2:$C$28,2,FALSE)</f>
        <v>5: Labor and Employment</v>
      </c>
      <c r="F1118">
        <v>0.745</v>
      </c>
      <c r="G1118">
        <v>0.76900000000000002</v>
      </c>
      <c r="H1118">
        <v>0.75700000000000001</v>
      </c>
      <c r="I1118">
        <v>749</v>
      </c>
      <c r="J1118">
        <v>0.71699999999999997</v>
      </c>
      <c r="K1118">
        <v>0.78900000000000003</v>
      </c>
      <c r="L1118">
        <v>0.751</v>
      </c>
      <c r="M1118" s="3">
        <f t="shared" si="84"/>
        <v>2.8000000000000025E-2</v>
      </c>
      <c r="N1118" s="3">
        <f t="shared" si="84"/>
        <v>-2.0000000000000018E-2</v>
      </c>
      <c r="O1118" s="3">
        <f t="shared" si="84"/>
        <v>6.0000000000000053E-3</v>
      </c>
      <c r="P1118">
        <v>0.77400000000000002</v>
      </c>
      <c r="Q1118">
        <v>0.76800000000000002</v>
      </c>
      <c r="R1118">
        <v>0.76900000000000002</v>
      </c>
      <c r="S1118">
        <v>0.83799999999999997</v>
      </c>
      <c r="T1118">
        <v>0.83899999999999997</v>
      </c>
      <c r="U1118">
        <v>0.83799999999999997</v>
      </c>
      <c r="V1118">
        <v>0.83899999999999997</v>
      </c>
      <c r="W1118">
        <f t="shared" si="83"/>
        <v>1.0000000000000009E-3</v>
      </c>
      <c r="X1118" s="6" t="s">
        <v>98</v>
      </c>
      <c r="Y1118" s="6" t="str">
        <f t="shared" si="85"/>
        <v>0.25</v>
      </c>
      <c r="Z1118" t="str">
        <f t="shared" si="86"/>
        <v>all</v>
      </c>
      <c r="AA1118" t="s">
        <v>58</v>
      </c>
      <c r="AB1118">
        <v>576</v>
      </c>
    </row>
    <row r="1119" spans="1:28" x14ac:dyDescent="0.3">
      <c r="A1119" s="3">
        <v>23</v>
      </c>
      <c r="B1119" s="3" t="s">
        <v>11</v>
      </c>
      <c r="C1119">
        <v>6</v>
      </c>
      <c r="D1119" s="10">
        <f>VLOOKUP(C1119,t_label_text!$B$2:$D$28,3,FALSE)</f>
        <v>564.70056497175096</v>
      </c>
      <c r="E1119" s="3" t="str">
        <f>VLOOKUP(C1119,t_label_text!$B$2:$C$28,2,FALSE)</f>
        <v>6: Education</v>
      </c>
      <c r="F1119">
        <v>0.873</v>
      </c>
      <c r="G1119">
        <v>0.90500000000000003</v>
      </c>
      <c r="H1119">
        <v>0.88900000000000001</v>
      </c>
      <c r="I1119">
        <v>912</v>
      </c>
      <c r="J1119">
        <v>0.878</v>
      </c>
      <c r="K1119">
        <v>0.90800000000000003</v>
      </c>
      <c r="L1119">
        <v>0.89300000000000002</v>
      </c>
      <c r="M1119" s="3">
        <f t="shared" si="84"/>
        <v>-5.0000000000000044E-3</v>
      </c>
      <c r="N1119" s="3">
        <f t="shared" si="84"/>
        <v>-3.0000000000000027E-3</v>
      </c>
      <c r="O1119" s="3">
        <f t="shared" si="84"/>
        <v>-4.0000000000000036E-3</v>
      </c>
      <c r="P1119">
        <v>0.77400000000000002</v>
      </c>
      <c r="Q1119">
        <v>0.76800000000000002</v>
      </c>
      <c r="R1119">
        <v>0.76900000000000002</v>
      </c>
      <c r="S1119">
        <v>0.83799999999999997</v>
      </c>
      <c r="T1119">
        <v>0.83899999999999997</v>
      </c>
      <c r="U1119">
        <v>0.83799999999999997</v>
      </c>
      <c r="V1119">
        <v>0.83899999999999997</v>
      </c>
      <c r="W1119">
        <f t="shared" si="83"/>
        <v>1.0000000000000009E-3</v>
      </c>
      <c r="X1119" s="6" t="s">
        <v>98</v>
      </c>
      <c r="Y1119" s="6" t="str">
        <f t="shared" si="85"/>
        <v>0.25</v>
      </c>
      <c r="Z1119" t="str">
        <f t="shared" si="86"/>
        <v>all</v>
      </c>
      <c r="AA1119" t="s">
        <v>58</v>
      </c>
      <c r="AB1119">
        <v>825</v>
      </c>
    </row>
    <row r="1120" spans="1:28" x14ac:dyDescent="0.3">
      <c r="A1120" s="3">
        <v>23</v>
      </c>
      <c r="B1120" s="3" t="s">
        <v>11</v>
      </c>
      <c r="C1120">
        <v>7</v>
      </c>
      <c r="D1120" s="10">
        <f>VLOOKUP(C1120,t_label_text!$B$2:$D$28,3,FALSE)</f>
        <v>565.923076923076</v>
      </c>
      <c r="E1120" s="3" t="str">
        <f>VLOOKUP(C1120,t_label_text!$B$2:$C$28,2,FALSE)</f>
        <v>7: Environment</v>
      </c>
      <c r="F1120">
        <v>0.76</v>
      </c>
      <c r="G1120">
        <v>0.78800000000000003</v>
      </c>
      <c r="H1120">
        <v>0.77400000000000002</v>
      </c>
      <c r="I1120">
        <v>354</v>
      </c>
      <c r="J1120">
        <v>0.75</v>
      </c>
      <c r="K1120">
        <v>0.746</v>
      </c>
      <c r="L1120">
        <v>0.748</v>
      </c>
      <c r="M1120" s="3">
        <f t="shared" si="84"/>
        <v>1.0000000000000009E-2</v>
      </c>
      <c r="N1120" s="3">
        <f t="shared" si="84"/>
        <v>4.2000000000000037E-2</v>
      </c>
      <c r="O1120" s="3">
        <f t="shared" si="84"/>
        <v>2.6000000000000023E-2</v>
      </c>
      <c r="P1120">
        <v>0.77400000000000002</v>
      </c>
      <c r="Q1120">
        <v>0.76800000000000002</v>
      </c>
      <c r="R1120">
        <v>0.76900000000000002</v>
      </c>
      <c r="S1120">
        <v>0.83799999999999997</v>
      </c>
      <c r="T1120">
        <v>0.83899999999999997</v>
      </c>
      <c r="U1120">
        <v>0.83799999999999997</v>
      </c>
      <c r="V1120">
        <v>0.83899999999999997</v>
      </c>
      <c r="W1120">
        <f t="shared" si="83"/>
        <v>1.0000000000000009E-3</v>
      </c>
      <c r="X1120" s="6" t="s">
        <v>98</v>
      </c>
      <c r="Y1120" s="6" t="str">
        <f t="shared" si="85"/>
        <v>0.25</v>
      </c>
      <c r="Z1120" t="str">
        <f t="shared" si="86"/>
        <v>all</v>
      </c>
      <c r="AA1120" t="s">
        <v>58</v>
      </c>
      <c r="AB1120">
        <v>279</v>
      </c>
    </row>
    <row r="1121" spans="1:28" x14ac:dyDescent="0.3">
      <c r="A1121" s="3">
        <v>23</v>
      </c>
      <c r="B1121" s="3" t="s">
        <v>11</v>
      </c>
      <c r="C1121">
        <v>8</v>
      </c>
      <c r="D1121" s="10">
        <f>VLOOKUP(C1121,t_label_text!$B$2:$D$28,3,FALSE)</f>
        <v>543.63973063973003</v>
      </c>
      <c r="E1121" s="3" t="str">
        <f>VLOOKUP(C1121,t_label_text!$B$2:$C$28,2,FALSE)</f>
        <v>8: Energy</v>
      </c>
      <c r="F1121">
        <v>0.81200000000000006</v>
      </c>
      <c r="G1121">
        <v>0.89600000000000002</v>
      </c>
      <c r="H1121">
        <v>0.85199999999999998</v>
      </c>
      <c r="I1121">
        <v>299</v>
      </c>
      <c r="J1121">
        <v>0.85199999999999998</v>
      </c>
      <c r="K1121">
        <v>0.84599999999999997</v>
      </c>
      <c r="L1121">
        <v>0.84899999999999998</v>
      </c>
      <c r="M1121" s="3">
        <f t="shared" si="84"/>
        <v>-3.9999999999999925E-2</v>
      </c>
      <c r="N1121" s="3">
        <f t="shared" si="84"/>
        <v>5.0000000000000044E-2</v>
      </c>
      <c r="O1121" s="3">
        <f t="shared" si="84"/>
        <v>3.0000000000000027E-3</v>
      </c>
      <c r="P1121">
        <v>0.77400000000000002</v>
      </c>
      <c r="Q1121">
        <v>0.76800000000000002</v>
      </c>
      <c r="R1121">
        <v>0.76900000000000002</v>
      </c>
      <c r="S1121">
        <v>0.83799999999999997</v>
      </c>
      <c r="T1121">
        <v>0.83899999999999997</v>
      </c>
      <c r="U1121">
        <v>0.83799999999999997</v>
      </c>
      <c r="V1121">
        <v>0.83899999999999997</v>
      </c>
      <c r="W1121">
        <f t="shared" si="83"/>
        <v>1.0000000000000009E-3</v>
      </c>
      <c r="X1121" s="6" t="s">
        <v>98</v>
      </c>
      <c r="Y1121" s="6" t="str">
        <f t="shared" si="85"/>
        <v>0.25</v>
      </c>
      <c r="Z1121" t="str">
        <f t="shared" si="86"/>
        <v>all</v>
      </c>
      <c r="AA1121" t="s">
        <v>58</v>
      </c>
      <c r="AB1121">
        <v>268</v>
      </c>
    </row>
    <row r="1122" spans="1:28" x14ac:dyDescent="0.3">
      <c r="A1122" s="3">
        <v>23</v>
      </c>
      <c r="B1122" s="3" t="s">
        <v>11</v>
      </c>
      <c r="C1122">
        <v>10</v>
      </c>
      <c r="D1122" s="10">
        <f>VLOOKUP(C1122,t_label_text!$B$2:$D$28,3,FALSE)</f>
        <v>575.12643678160896</v>
      </c>
      <c r="E1122" s="3" t="str">
        <f>VLOOKUP(C1122,t_label_text!$B$2:$C$28,2,FALSE)</f>
        <v>10: Transportation</v>
      </c>
      <c r="F1122">
        <v>0.77600000000000002</v>
      </c>
      <c r="G1122">
        <v>0.78600000000000003</v>
      </c>
      <c r="H1122">
        <v>0.78100000000000003</v>
      </c>
      <c r="I1122">
        <v>594</v>
      </c>
      <c r="J1122">
        <v>0.752</v>
      </c>
      <c r="K1122">
        <v>0.80500000000000005</v>
      </c>
      <c r="L1122">
        <v>0.77700000000000002</v>
      </c>
      <c r="M1122" s="3">
        <f t="shared" si="84"/>
        <v>2.4000000000000021E-2</v>
      </c>
      <c r="N1122" s="3">
        <f t="shared" si="84"/>
        <v>-1.9000000000000017E-2</v>
      </c>
      <c r="O1122" s="3">
        <f t="shared" si="84"/>
        <v>4.0000000000000036E-3</v>
      </c>
      <c r="P1122">
        <v>0.77400000000000002</v>
      </c>
      <c r="Q1122">
        <v>0.76800000000000002</v>
      </c>
      <c r="R1122">
        <v>0.76900000000000002</v>
      </c>
      <c r="S1122">
        <v>0.83799999999999997</v>
      </c>
      <c r="T1122">
        <v>0.83899999999999997</v>
      </c>
      <c r="U1122">
        <v>0.83799999999999997</v>
      </c>
      <c r="V1122">
        <v>0.83899999999999997</v>
      </c>
      <c r="W1122">
        <f t="shared" si="83"/>
        <v>1.0000000000000009E-3</v>
      </c>
      <c r="X1122" s="6" t="s">
        <v>98</v>
      </c>
      <c r="Y1122" s="6" t="str">
        <f t="shared" si="85"/>
        <v>0.25</v>
      </c>
      <c r="Z1122" t="str">
        <f t="shared" si="86"/>
        <v>all</v>
      </c>
      <c r="AA1122" t="s">
        <v>58</v>
      </c>
      <c r="AB1122">
        <v>467</v>
      </c>
    </row>
    <row r="1123" spans="1:28" x14ac:dyDescent="0.3">
      <c r="A1123" s="3">
        <v>23</v>
      </c>
      <c r="B1123" s="3" t="s">
        <v>11</v>
      </c>
      <c r="C1123">
        <v>12</v>
      </c>
      <c r="D1123" s="10">
        <f>VLOOKUP(C1123,t_label_text!$B$2:$D$28,3,FALSE)</f>
        <v>558.20512820512795</v>
      </c>
      <c r="E1123" s="3" t="str">
        <f>VLOOKUP(C1123,t_label_text!$B$2:$C$28,2,FALSE)</f>
        <v>12: Law, Crime, and Family Issues</v>
      </c>
      <c r="F1123">
        <v>0.82099999999999995</v>
      </c>
      <c r="G1123">
        <v>0.80500000000000005</v>
      </c>
      <c r="H1123">
        <v>0.81299999999999994</v>
      </c>
      <c r="I1123">
        <v>2088</v>
      </c>
      <c r="J1123">
        <v>0.80500000000000005</v>
      </c>
      <c r="K1123">
        <v>0.82199999999999995</v>
      </c>
      <c r="L1123">
        <v>0.81399999999999995</v>
      </c>
      <c r="M1123" s="3">
        <f t="shared" si="84"/>
        <v>1.5999999999999903E-2</v>
      </c>
      <c r="N1123" s="3">
        <f t="shared" si="84"/>
        <v>-1.6999999999999904E-2</v>
      </c>
      <c r="O1123" s="3">
        <f t="shared" si="84"/>
        <v>-1.0000000000000009E-3</v>
      </c>
      <c r="P1123">
        <v>0.77400000000000002</v>
      </c>
      <c r="Q1123">
        <v>0.76800000000000002</v>
      </c>
      <c r="R1123">
        <v>0.76900000000000002</v>
      </c>
      <c r="S1123">
        <v>0.83799999999999997</v>
      </c>
      <c r="T1123">
        <v>0.83899999999999997</v>
      </c>
      <c r="U1123">
        <v>0.83799999999999997</v>
      </c>
      <c r="V1123">
        <v>0.83899999999999997</v>
      </c>
      <c r="W1123">
        <f t="shared" si="83"/>
        <v>1.0000000000000009E-3</v>
      </c>
      <c r="X1123" s="6" t="s">
        <v>98</v>
      </c>
      <c r="Y1123" s="6" t="str">
        <f t="shared" si="85"/>
        <v>0.25</v>
      </c>
      <c r="Z1123" t="str">
        <f t="shared" si="86"/>
        <v>all</v>
      </c>
      <c r="AA1123" t="s">
        <v>58</v>
      </c>
      <c r="AB1123">
        <v>1681</v>
      </c>
    </row>
    <row r="1124" spans="1:28" x14ac:dyDescent="0.3">
      <c r="A1124" s="3">
        <v>23</v>
      </c>
      <c r="B1124" s="3" t="s">
        <v>11</v>
      </c>
      <c r="C1124">
        <v>13</v>
      </c>
      <c r="D1124" s="10">
        <f>VLOOKUP(C1124,t_label_text!$B$2:$D$28,3,FALSE)</f>
        <v>595.585365853658</v>
      </c>
      <c r="E1124" s="3" t="str">
        <f>VLOOKUP(C1124,t_label_text!$B$2:$C$28,2,FALSE)</f>
        <v>13: Social Welfare</v>
      </c>
      <c r="F1124">
        <v>0.78800000000000003</v>
      </c>
      <c r="G1124">
        <v>0.747</v>
      </c>
      <c r="H1124">
        <v>0.76700000000000002</v>
      </c>
      <c r="I1124">
        <v>273</v>
      </c>
      <c r="J1124">
        <v>0.753</v>
      </c>
      <c r="K1124">
        <v>0.72499999999999998</v>
      </c>
      <c r="L1124">
        <v>0.73899999999999999</v>
      </c>
      <c r="M1124" s="3">
        <f t="shared" si="84"/>
        <v>3.5000000000000031E-2</v>
      </c>
      <c r="N1124" s="3">
        <f t="shared" si="84"/>
        <v>2.200000000000002E-2</v>
      </c>
      <c r="O1124" s="3">
        <f t="shared" si="84"/>
        <v>2.8000000000000025E-2</v>
      </c>
      <c r="P1124">
        <v>0.77400000000000002</v>
      </c>
      <c r="Q1124">
        <v>0.76800000000000002</v>
      </c>
      <c r="R1124">
        <v>0.76900000000000002</v>
      </c>
      <c r="S1124">
        <v>0.83799999999999997</v>
      </c>
      <c r="T1124">
        <v>0.83899999999999997</v>
      </c>
      <c r="U1124">
        <v>0.83799999999999997</v>
      </c>
      <c r="V1124">
        <v>0.83899999999999997</v>
      </c>
      <c r="W1124">
        <f t="shared" si="83"/>
        <v>1.0000000000000009E-3</v>
      </c>
      <c r="X1124" s="6" t="s">
        <v>98</v>
      </c>
      <c r="Y1124" s="6" t="str">
        <f t="shared" si="85"/>
        <v>0.25</v>
      </c>
      <c r="Z1124" t="str">
        <f t="shared" si="86"/>
        <v>all</v>
      </c>
      <c r="AA1124" t="s">
        <v>58</v>
      </c>
      <c r="AB1124">
        <v>204</v>
      </c>
    </row>
    <row r="1125" spans="1:28" x14ac:dyDescent="0.3">
      <c r="A1125" s="3">
        <v>23</v>
      </c>
      <c r="B1125" s="3" t="s">
        <v>11</v>
      </c>
      <c r="C1125">
        <v>14</v>
      </c>
      <c r="D1125" s="10">
        <f>VLOOKUP(C1125,t_label_text!$B$2:$D$28,3,FALSE)</f>
        <v>551.40672538030401</v>
      </c>
      <c r="E1125" s="3" t="str">
        <f>VLOOKUP(C1125,t_label_text!$B$2:$C$28,2,FALSE)</f>
        <v>14: Community Development and Housing Issues</v>
      </c>
      <c r="F1125">
        <v>0.68899999999999995</v>
      </c>
      <c r="G1125">
        <v>0.61699999999999999</v>
      </c>
      <c r="H1125">
        <v>0.65100000000000002</v>
      </c>
      <c r="I1125">
        <v>410</v>
      </c>
      <c r="J1125">
        <v>0.66100000000000003</v>
      </c>
      <c r="K1125">
        <v>0.622</v>
      </c>
      <c r="L1125">
        <v>0.64100000000000001</v>
      </c>
      <c r="M1125" s="3">
        <f t="shared" si="84"/>
        <v>2.7999999999999914E-2</v>
      </c>
      <c r="N1125" s="3">
        <f t="shared" si="84"/>
        <v>-5.0000000000000044E-3</v>
      </c>
      <c r="O1125" s="3">
        <f t="shared" si="84"/>
        <v>1.0000000000000009E-2</v>
      </c>
      <c r="P1125">
        <v>0.77400000000000002</v>
      </c>
      <c r="Q1125">
        <v>0.76800000000000002</v>
      </c>
      <c r="R1125">
        <v>0.76900000000000002</v>
      </c>
      <c r="S1125">
        <v>0.83799999999999997</v>
      </c>
      <c r="T1125">
        <v>0.83899999999999997</v>
      </c>
      <c r="U1125">
        <v>0.83799999999999997</v>
      </c>
      <c r="V1125">
        <v>0.83899999999999997</v>
      </c>
      <c r="W1125">
        <f t="shared" si="83"/>
        <v>1.0000000000000009E-3</v>
      </c>
      <c r="X1125" s="6" t="s">
        <v>98</v>
      </c>
      <c r="Y1125" s="6" t="str">
        <f t="shared" si="85"/>
        <v>0.25</v>
      </c>
      <c r="Z1125" t="str">
        <f t="shared" si="86"/>
        <v>all</v>
      </c>
      <c r="AA1125" t="s">
        <v>58</v>
      </c>
      <c r="AB1125">
        <v>253</v>
      </c>
    </row>
    <row r="1126" spans="1:28" x14ac:dyDescent="0.3">
      <c r="A1126" s="3">
        <v>23</v>
      </c>
      <c r="B1126" s="3" t="s">
        <v>11</v>
      </c>
      <c r="C1126">
        <v>15</v>
      </c>
      <c r="D1126" s="10">
        <f>VLOOKUP(C1126,t_label_text!$B$2:$D$28,3,FALSE)</f>
        <v>557.69926322839899</v>
      </c>
      <c r="E1126" s="3" t="str">
        <f>VLOOKUP(C1126,t_label_text!$B$2:$C$28,2,FALSE)</f>
        <v>15: Banking, Finance, and Domestic Commerce</v>
      </c>
      <c r="F1126">
        <v>0.73799999999999999</v>
      </c>
      <c r="G1126">
        <v>0.73699999999999999</v>
      </c>
      <c r="H1126">
        <v>0.73799999999999999</v>
      </c>
      <c r="I1126">
        <v>1249</v>
      </c>
      <c r="J1126">
        <v>0.77500000000000002</v>
      </c>
      <c r="K1126">
        <v>0.71</v>
      </c>
      <c r="L1126">
        <v>0.74099999999999999</v>
      </c>
      <c r="M1126" s="3">
        <f t="shared" si="84"/>
        <v>-3.7000000000000033E-2</v>
      </c>
      <c r="N1126" s="3">
        <f t="shared" si="84"/>
        <v>2.7000000000000024E-2</v>
      </c>
      <c r="O1126" s="3">
        <f t="shared" si="84"/>
        <v>-3.0000000000000027E-3</v>
      </c>
      <c r="P1126">
        <v>0.77400000000000002</v>
      </c>
      <c r="Q1126">
        <v>0.76800000000000002</v>
      </c>
      <c r="R1126">
        <v>0.76900000000000002</v>
      </c>
      <c r="S1126">
        <v>0.83799999999999997</v>
      </c>
      <c r="T1126">
        <v>0.83899999999999997</v>
      </c>
      <c r="U1126">
        <v>0.83799999999999997</v>
      </c>
      <c r="V1126">
        <v>0.83899999999999997</v>
      </c>
      <c r="W1126">
        <f t="shared" si="83"/>
        <v>1.0000000000000009E-3</v>
      </c>
      <c r="X1126" s="6" t="s">
        <v>98</v>
      </c>
      <c r="Y1126" s="6" t="str">
        <f t="shared" si="85"/>
        <v>0.25</v>
      </c>
      <c r="Z1126" t="str">
        <f t="shared" si="86"/>
        <v>all</v>
      </c>
      <c r="AA1126" t="s">
        <v>58</v>
      </c>
      <c r="AB1126">
        <v>921</v>
      </c>
    </row>
    <row r="1127" spans="1:28" x14ac:dyDescent="0.3">
      <c r="A1127" s="3">
        <v>23</v>
      </c>
      <c r="B1127" s="3" t="s">
        <v>11</v>
      </c>
      <c r="C1127">
        <v>16</v>
      </c>
      <c r="D1127" s="10">
        <f>VLOOKUP(C1127,t_label_text!$B$2:$D$28,3,FALSE)</f>
        <v>522.44089012517304</v>
      </c>
      <c r="E1127" s="3" t="str">
        <f>VLOOKUP(C1127,t_label_text!$B$2:$C$28,2,FALSE)</f>
        <v>16: Defense</v>
      </c>
      <c r="F1127">
        <v>0.84199999999999997</v>
      </c>
      <c r="G1127">
        <v>0.86799999999999999</v>
      </c>
      <c r="H1127">
        <v>0.85499999999999998</v>
      </c>
      <c r="I1127">
        <v>4479</v>
      </c>
      <c r="J1127">
        <v>0.83199999999999996</v>
      </c>
      <c r="K1127">
        <v>0.88100000000000001</v>
      </c>
      <c r="L1127">
        <v>0.85599999999999998</v>
      </c>
      <c r="M1127" s="3">
        <f t="shared" si="84"/>
        <v>1.0000000000000009E-2</v>
      </c>
      <c r="N1127" s="3">
        <f t="shared" si="84"/>
        <v>-1.3000000000000012E-2</v>
      </c>
      <c r="O1127" s="3">
        <f t="shared" si="84"/>
        <v>-1.0000000000000009E-3</v>
      </c>
      <c r="P1127">
        <v>0.77400000000000002</v>
      </c>
      <c r="Q1127">
        <v>0.76800000000000002</v>
      </c>
      <c r="R1127">
        <v>0.76900000000000002</v>
      </c>
      <c r="S1127">
        <v>0.83799999999999997</v>
      </c>
      <c r="T1127">
        <v>0.83899999999999997</v>
      </c>
      <c r="U1127">
        <v>0.83799999999999997</v>
      </c>
      <c r="V1127">
        <v>0.83899999999999997</v>
      </c>
      <c r="W1127">
        <f t="shared" si="83"/>
        <v>1.0000000000000009E-3</v>
      </c>
      <c r="X1127" s="6" t="s">
        <v>98</v>
      </c>
      <c r="Y1127" s="6" t="str">
        <f t="shared" si="85"/>
        <v>0.25</v>
      </c>
      <c r="Z1127" t="str">
        <f t="shared" si="86"/>
        <v>all</v>
      </c>
      <c r="AA1127" t="s">
        <v>58</v>
      </c>
      <c r="AB1127">
        <v>3886</v>
      </c>
    </row>
    <row r="1128" spans="1:28" x14ac:dyDescent="0.3">
      <c r="A1128" s="3">
        <v>23</v>
      </c>
      <c r="B1128" s="3" t="s">
        <v>11</v>
      </c>
      <c r="C1128">
        <v>17</v>
      </c>
      <c r="D1128" s="10">
        <f>VLOOKUP(C1128,t_label_text!$B$2:$D$28,3,FALSE)</f>
        <v>560.02755905511799</v>
      </c>
      <c r="E1128" s="3" t="str">
        <f>VLOOKUP(C1128,t_label_text!$B$2:$C$28,2,FALSE)</f>
        <v>17: Space, Science, Technology and Communications</v>
      </c>
      <c r="F1128">
        <v>0.76700000000000002</v>
      </c>
      <c r="G1128">
        <v>0.75</v>
      </c>
      <c r="H1128">
        <v>0.75800000000000001</v>
      </c>
      <c r="I1128">
        <v>719</v>
      </c>
      <c r="J1128">
        <v>0.78</v>
      </c>
      <c r="K1128">
        <v>0.74</v>
      </c>
      <c r="L1128">
        <v>0.75900000000000001</v>
      </c>
      <c r="M1128" s="3">
        <f t="shared" si="84"/>
        <v>-1.3000000000000012E-2</v>
      </c>
      <c r="N1128" s="3">
        <f t="shared" si="84"/>
        <v>1.0000000000000009E-2</v>
      </c>
      <c r="O1128" s="3">
        <f t="shared" si="84"/>
        <v>-1.0000000000000009E-3</v>
      </c>
      <c r="P1128">
        <v>0.77400000000000002</v>
      </c>
      <c r="Q1128">
        <v>0.76800000000000002</v>
      </c>
      <c r="R1128">
        <v>0.76900000000000002</v>
      </c>
      <c r="S1128">
        <v>0.83799999999999997</v>
      </c>
      <c r="T1128">
        <v>0.83899999999999997</v>
      </c>
      <c r="U1128">
        <v>0.83799999999999997</v>
      </c>
      <c r="V1128">
        <v>0.83899999999999997</v>
      </c>
      <c r="W1128">
        <f t="shared" si="83"/>
        <v>1.0000000000000009E-3</v>
      </c>
      <c r="X1128" s="6" t="s">
        <v>98</v>
      </c>
      <c r="Y1128" s="6" t="str">
        <f t="shared" si="85"/>
        <v>0.25</v>
      </c>
      <c r="Z1128" t="str">
        <f t="shared" si="86"/>
        <v>all</v>
      </c>
      <c r="AA1128" t="s">
        <v>58</v>
      </c>
      <c r="AB1128">
        <v>539</v>
      </c>
    </row>
    <row r="1129" spans="1:28" x14ac:dyDescent="0.3">
      <c r="A1129" s="3">
        <v>23</v>
      </c>
      <c r="B1129" s="3" t="s">
        <v>11</v>
      </c>
      <c r="C1129">
        <v>18</v>
      </c>
      <c r="D1129" s="10">
        <f>VLOOKUP(C1129,t_label_text!$B$2:$D$28,3,FALSE)</f>
        <v>545.21214982688002</v>
      </c>
      <c r="E1129" s="3" t="str">
        <f>VLOOKUP(C1129,t_label_text!$B$2:$C$28,2,FALSE)</f>
        <v>18: Foreign Trade</v>
      </c>
      <c r="F1129">
        <v>0.67900000000000005</v>
      </c>
      <c r="G1129">
        <v>0.67300000000000004</v>
      </c>
      <c r="H1129">
        <v>0.67600000000000005</v>
      </c>
      <c r="I1129">
        <v>254</v>
      </c>
      <c r="J1129">
        <v>0.64700000000000002</v>
      </c>
      <c r="K1129">
        <v>0.67700000000000005</v>
      </c>
      <c r="L1129">
        <v>0.66200000000000003</v>
      </c>
      <c r="M1129" s="3">
        <f t="shared" si="84"/>
        <v>3.2000000000000028E-2</v>
      </c>
      <c r="N1129" s="3">
        <f t="shared" si="84"/>
        <v>-4.0000000000000036E-3</v>
      </c>
      <c r="O1129" s="3">
        <f t="shared" si="84"/>
        <v>1.4000000000000012E-2</v>
      </c>
      <c r="P1129">
        <v>0.77400000000000002</v>
      </c>
      <c r="Q1129">
        <v>0.76800000000000002</v>
      </c>
      <c r="R1129">
        <v>0.76900000000000002</v>
      </c>
      <c r="S1129">
        <v>0.83799999999999997</v>
      </c>
      <c r="T1129">
        <v>0.83899999999999997</v>
      </c>
      <c r="U1129">
        <v>0.83799999999999997</v>
      </c>
      <c r="V1129">
        <v>0.83899999999999997</v>
      </c>
      <c r="W1129">
        <f t="shared" si="83"/>
        <v>1.0000000000000009E-3</v>
      </c>
      <c r="X1129" s="6" t="s">
        <v>98</v>
      </c>
      <c r="Y1129" s="6" t="str">
        <f t="shared" si="85"/>
        <v>0.25</v>
      </c>
      <c r="Z1129" t="str">
        <f t="shared" si="86"/>
        <v>all</v>
      </c>
      <c r="AA1129" t="s">
        <v>58</v>
      </c>
      <c r="AB1129">
        <v>171</v>
      </c>
    </row>
    <row r="1130" spans="1:28" x14ac:dyDescent="0.3">
      <c r="A1130" s="3">
        <v>23</v>
      </c>
      <c r="B1130" s="3" t="s">
        <v>11</v>
      </c>
      <c r="C1130">
        <v>19</v>
      </c>
      <c r="D1130" s="10">
        <f>VLOOKUP(C1130,t_label_text!$B$2:$D$28,3,FALSE)</f>
        <v>545.29257200606298</v>
      </c>
      <c r="E1130" s="3" t="str">
        <f>VLOOKUP(C1130,t_label_text!$B$2:$C$28,2,FALSE)</f>
        <v>19: International Affairs and Foreign Aid</v>
      </c>
      <c r="F1130">
        <v>0.89800000000000002</v>
      </c>
      <c r="G1130">
        <v>0.88200000000000001</v>
      </c>
      <c r="H1130">
        <v>0.89</v>
      </c>
      <c r="I1130">
        <v>6354</v>
      </c>
      <c r="J1130">
        <v>0.90400000000000003</v>
      </c>
      <c r="K1130">
        <v>0.875</v>
      </c>
      <c r="L1130">
        <v>0.88900000000000001</v>
      </c>
      <c r="M1130" s="3">
        <f t="shared" si="84"/>
        <v>-6.0000000000000053E-3</v>
      </c>
      <c r="N1130" s="3">
        <f t="shared" si="84"/>
        <v>7.0000000000000062E-3</v>
      </c>
      <c r="O1130" s="3">
        <f t="shared" si="84"/>
        <v>1.0000000000000009E-3</v>
      </c>
      <c r="P1130">
        <v>0.77400000000000002</v>
      </c>
      <c r="Q1130">
        <v>0.76800000000000002</v>
      </c>
      <c r="R1130">
        <v>0.76900000000000002</v>
      </c>
      <c r="S1130">
        <v>0.83799999999999997</v>
      </c>
      <c r="T1130">
        <v>0.83899999999999997</v>
      </c>
      <c r="U1130">
        <v>0.83799999999999997</v>
      </c>
      <c r="V1130">
        <v>0.83899999999999997</v>
      </c>
      <c r="W1130">
        <f t="shared" si="83"/>
        <v>1.0000000000000009E-3</v>
      </c>
      <c r="X1130" s="6" t="s">
        <v>98</v>
      </c>
      <c r="Y1130" s="6" t="str">
        <f t="shared" si="85"/>
        <v>0.25</v>
      </c>
      <c r="Z1130" t="str">
        <f t="shared" si="86"/>
        <v>all</v>
      </c>
      <c r="AA1130" t="s">
        <v>58</v>
      </c>
      <c r="AB1130">
        <v>5606</v>
      </c>
    </row>
    <row r="1131" spans="1:28" x14ac:dyDescent="0.3">
      <c r="A1131" s="3">
        <v>23</v>
      </c>
      <c r="B1131" s="3" t="s">
        <v>11</v>
      </c>
      <c r="C1131">
        <v>20</v>
      </c>
      <c r="D1131" s="10">
        <f>VLOOKUP(C1131,t_label_text!$B$2:$D$28,3,FALSE)</f>
        <v>509.30111524163499</v>
      </c>
      <c r="E1131" s="3" t="str">
        <f>VLOOKUP(C1131,t_label_text!$B$2:$C$28,2,FALSE)</f>
        <v>20: Government Operations</v>
      </c>
      <c r="F1131">
        <v>0.91100000000000003</v>
      </c>
      <c r="G1131">
        <v>0.91300000000000003</v>
      </c>
      <c r="H1131">
        <v>0.91200000000000003</v>
      </c>
      <c r="I1131">
        <v>3958</v>
      </c>
      <c r="J1131">
        <v>0.91500000000000004</v>
      </c>
      <c r="K1131">
        <v>0.90100000000000002</v>
      </c>
      <c r="L1131">
        <v>0.90800000000000003</v>
      </c>
      <c r="M1131" s="3">
        <f t="shared" si="84"/>
        <v>-4.0000000000000036E-3</v>
      </c>
      <c r="N1131" s="3">
        <f t="shared" si="84"/>
        <v>1.2000000000000011E-2</v>
      </c>
      <c r="O1131" s="3">
        <f t="shared" si="84"/>
        <v>4.0000000000000036E-3</v>
      </c>
      <c r="P1131">
        <v>0.77400000000000002</v>
      </c>
      <c r="Q1131">
        <v>0.76800000000000002</v>
      </c>
      <c r="R1131">
        <v>0.76900000000000002</v>
      </c>
      <c r="S1131">
        <v>0.83799999999999997</v>
      </c>
      <c r="T1131">
        <v>0.83899999999999997</v>
      </c>
      <c r="U1131">
        <v>0.83799999999999997</v>
      </c>
      <c r="V1131">
        <v>0.83899999999999997</v>
      </c>
      <c r="W1131">
        <f t="shared" si="83"/>
        <v>1.0000000000000009E-3</v>
      </c>
      <c r="X1131" s="6" t="s">
        <v>98</v>
      </c>
      <c r="Y1131" s="6" t="str">
        <f t="shared" si="85"/>
        <v>0.25</v>
      </c>
      <c r="Z1131" t="str">
        <f t="shared" si="86"/>
        <v>all</v>
      </c>
      <c r="AA1131" t="s">
        <v>58</v>
      </c>
      <c r="AB1131">
        <v>3612</v>
      </c>
    </row>
    <row r="1132" spans="1:28" x14ac:dyDescent="0.3">
      <c r="A1132" s="3">
        <v>23</v>
      </c>
      <c r="B1132" s="3" t="s">
        <v>11</v>
      </c>
      <c r="C1132">
        <v>21</v>
      </c>
      <c r="D1132" s="10">
        <f>VLOOKUP(C1132,t_label_text!$B$2:$D$28,3,FALSE)</f>
        <v>567.30909090908995</v>
      </c>
      <c r="E1132" s="3" t="str">
        <f>VLOOKUP(C1132,t_label_text!$B$2:$C$28,2,FALSE)</f>
        <v>21: Public Lands and Water Management</v>
      </c>
      <c r="F1132">
        <v>0.59599999999999997</v>
      </c>
      <c r="G1132">
        <v>0.56499999999999995</v>
      </c>
      <c r="H1132">
        <v>0.57999999999999996</v>
      </c>
      <c r="I1132">
        <v>269</v>
      </c>
      <c r="J1132">
        <v>0.54200000000000004</v>
      </c>
      <c r="K1132">
        <v>0.60199999999999998</v>
      </c>
      <c r="L1132">
        <v>0.56999999999999995</v>
      </c>
      <c r="M1132" s="3">
        <f t="shared" si="84"/>
        <v>5.3999999999999937E-2</v>
      </c>
      <c r="N1132" s="3">
        <f t="shared" si="84"/>
        <v>-3.7000000000000033E-2</v>
      </c>
      <c r="O1132" s="3">
        <f t="shared" si="84"/>
        <v>1.0000000000000009E-2</v>
      </c>
      <c r="P1132">
        <v>0.77400000000000002</v>
      </c>
      <c r="Q1132">
        <v>0.76800000000000002</v>
      </c>
      <c r="R1132">
        <v>0.76900000000000002</v>
      </c>
      <c r="S1132">
        <v>0.83799999999999997</v>
      </c>
      <c r="T1132">
        <v>0.83899999999999997</v>
      </c>
      <c r="U1132">
        <v>0.83799999999999997</v>
      </c>
      <c r="V1132">
        <v>0.83899999999999997</v>
      </c>
      <c r="W1132">
        <f t="shared" si="83"/>
        <v>1.0000000000000009E-3</v>
      </c>
      <c r="X1132" s="6" t="s">
        <v>98</v>
      </c>
      <c r="Y1132" s="6" t="str">
        <f t="shared" si="85"/>
        <v>0.25</v>
      </c>
      <c r="Z1132" t="str">
        <f t="shared" si="86"/>
        <v>all</v>
      </c>
      <c r="AA1132" t="s">
        <v>58</v>
      </c>
      <c r="AB1132">
        <v>152</v>
      </c>
    </row>
    <row r="1133" spans="1:28" x14ac:dyDescent="0.3">
      <c r="A1133" s="3">
        <v>23</v>
      </c>
      <c r="B1133" s="3" t="s">
        <v>11</v>
      </c>
      <c r="C1133">
        <v>24</v>
      </c>
      <c r="D1133" s="10">
        <f>VLOOKUP(C1133,t_label_text!$B$2:$D$28,3,FALSE)</f>
        <v>394.93019197207599</v>
      </c>
      <c r="E1133" s="3" t="str">
        <f>VLOOKUP(C1133,t_label_text!$B$2:$C$28,2,FALSE)</f>
        <v>24: State and Local Government Administration</v>
      </c>
      <c r="F1133">
        <v>0.81799999999999995</v>
      </c>
      <c r="G1133">
        <v>0.84199999999999997</v>
      </c>
      <c r="H1133">
        <v>0.83</v>
      </c>
      <c r="I1133">
        <v>715</v>
      </c>
      <c r="J1133">
        <v>0.83099999999999996</v>
      </c>
      <c r="K1133">
        <v>0.83599999999999997</v>
      </c>
      <c r="L1133">
        <v>0.83299999999999996</v>
      </c>
      <c r="M1133" s="3">
        <f t="shared" si="84"/>
        <v>-1.3000000000000012E-2</v>
      </c>
      <c r="N1133" s="3">
        <f t="shared" si="84"/>
        <v>6.0000000000000053E-3</v>
      </c>
      <c r="O1133" s="3">
        <f t="shared" si="84"/>
        <v>-3.0000000000000027E-3</v>
      </c>
      <c r="P1133">
        <v>0.77400000000000002</v>
      </c>
      <c r="Q1133">
        <v>0.76800000000000002</v>
      </c>
      <c r="R1133">
        <v>0.76900000000000002</v>
      </c>
      <c r="S1133">
        <v>0.83799999999999997</v>
      </c>
      <c r="T1133">
        <v>0.83899999999999997</v>
      </c>
      <c r="U1133">
        <v>0.83799999999999997</v>
      </c>
      <c r="V1133">
        <v>0.83899999999999997</v>
      </c>
      <c r="W1133">
        <f t="shared" si="83"/>
        <v>1.0000000000000009E-3</v>
      </c>
      <c r="X1133" s="6" t="s">
        <v>98</v>
      </c>
      <c r="Y1133" s="6" t="str">
        <f t="shared" si="85"/>
        <v>0.25</v>
      </c>
      <c r="Z1133" t="str">
        <f t="shared" si="86"/>
        <v>all</v>
      </c>
      <c r="AA1133" t="s">
        <v>58</v>
      </c>
      <c r="AB1133">
        <v>602</v>
      </c>
    </row>
    <row r="1134" spans="1:28" x14ac:dyDescent="0.3">
      <c r="A1134" s="3">
        <v>23</v>
      </c>
      <c r="B1134" s="3" t="s">
        <v>11</v>
      </c>
      <c r="C1134">
        <v>26</v>
      </c>
      <c r="D1134" s="10">
        <f>VLOOKUP(C1134,t_label_text!$B$2:$D$28,3,FALSE)</f>
        <v>446.52713178294499</v>
      </c>
      <c r="E1134" s="3" t="str">
        <f>VLOOKUP(C1134,t_label_text!$B$2:$C$28,2,FALSE)</f>
        <v>26: Weather and Natural Disasters</v>
      </c>
      <c r="F1134">
        <v>0.84499999999999997</v>
      </c>
      <c r="G1134">
        <v>0.84599999999999997</v>
      </c>
      <c r="H1134">
        <v>0.84599999999999997</v>
      </c>
      <c r="I1134">
        <v>573</v>
      </c>
      <c r="J1134">
        <v>0.84</v>
      </c>
      <c r="K1134">
        <v>0.84299999999999997</v>
      </c>
      <c r="L1134">
        <v>0.84099999999999997</v>
      </c>
      <c r="M1134" s="3">
        <f t="shared" si="84"/>
        <v>5.0000000000000044E-3</v>
      </c>
      <c r="N1134" s="3">
        <f t="shared" si="84"/>
        <v>3.0000000000000027E-3</v>
      </c>
      <c r="O1134" s="3">
        <f t="shared" si="84"/>
        <v>5.0000000000000044E-3</v>
      </c>
      <c r="P1134">
        <v>0.77400000000000002</v>
      </c>
      <c r="Q1134">
        <v>0.76800000000000002</v>
      </c>
      <c r="R1134">
        <v>0.76900000000000002</v>
      </c>
      <c r="S1134">
        <v>0.83799999999999997</v>
      </c>
      <c r="T1134">
        <v>0.83899999999999997</v>
      </c>
      <c r="U1134">
        <v>0.83799999999999997</v>
      </c>
      <c r="V1134">
        <v>0.83899999999999997</v>
      </c>
      <c r="W1134">
        <f t="shared" si="83"/>
        <v>1.0000000000000009E-3</v>
      </c>
      <c r="X1134" s="6" t="s">
        <v>98</v>
      </c>
      <c r="Y1134" s="6" t="str">
        <f t="shared" si="85"/>
        <v>0.25</v>
      </c>
      <c r="Z1134" t="str">
        <f t="shared" si="86"/>
        <v>all</v>
      </c>
      <c r="AA1134" t="s">
        <v>58</v>
      </c>
      <c r="AB1134">
        <v>485</v>
      </c>
    </row>
    <row r="1135" spans="1:28" x14ac:dyDescent="0.3">
      <c r="A1135" s="3">
        <v>23</v>
      </c>
      <c r="B1135" s="3" t="s">
        <v>11</v>
      </c>
      <c r="C1135">
        <v>27</v>
      </c>
      <c r="D1135" s="10">
        <f>VLOOKUP(C1135,t_label_text!$B$2:$D$28,3,FALSE)</f>
        <v>438.84785435630602</v>
      </c>
      <c r="E1135" s="3" t="str">
        <f>VLOOKUP(C1135,t_label_text!$B$2:$C$28,2,FALSE)</f>
        <v>27: Fires</v>
      </c>
      <c r="F1135">
        <v>0.72699999999999998</v>
      </c>
      <c r="G1135">
        <v>0.72099999999999997</v>
      </c>
      <c r="H1135">
        <v>0.72399999999999998</v>
      </c>
      <c r="I1135">
        <v>129</v>
      </c>
      <c r="J1135">
        <v>0.74399999999999999</v>
      </c>
      <c r="K1135">
        <v>0.69799999999999995</v>
      </c>
      <c r="L1135">
        <v>0.72</v>
      </c>
      <c r="M1135" s="3">
        <f t="shared" si="84"/>
        <v>-1.7000000000000015E-2</v>
      </c>
      <c r="N1135" s="3">
        <f t="shared" si="84"/>
        <v>2.300000000000002E-2</v>
      </c>
      <c r="O1135" s="3">
        <f t="shared" si="84"/>
        <v>4.0000000000000036E-3</v>
      </c>
      <c r="P1135">
        <v>0.77400000000000002</v>
      </c>
      <c r="Q1135">
        <v>0.76800000000000002</v>
      </c>
      <c r="R1135">
        <v>0.76900000000000002</v>
      </c>
      <c r="S1135">
        <v>0.83799999999999997</v>
      </c>
      <c r="T1135">
        <v>0.83899999999999997</v>
      </c>
      <c r="U1135">
        <v>0.83799999999999997</v>
      </c>
      <c r="V1135">
        <v>0.83899999999999997</v>
      </c>
      <c r="W1135">
        <f t="shared" ref="W1135:W1166" si="87">V1135-$V$494</f>
        <v>1.0000000000000009E-3</v>
      </c>
      <c r="X1135" s="6" t="s">
        <v>98</v>
      </c>
      <c r="Y1135" s="6" t="str">
        <f t="shared" si="85"/>
        <v>0.25</v>
      </c>
      <c r="Z1135" t="str">
        <f t="shared" si="86"/>
        <v>all</v>
      </c>
      <c r="AA1135" t="s">
        <v>58</v>
      </c>
      <c r="AB1135">
        <v>93</v>
      </c>
    </row>
    <row r="1136" spans="1:28" x14ac:dyDescent="0.3">
      <c r="A1136" s="3">
        <v>23</v>
      </c>
      <c r="B1136" s="3" t="s">
        <v>11</v>
      </c>
      <c r="C1136">
        <v>28</v>
      </c>
      <c r="D1136" s="10">
        <f>VLOOKUP(C1136,t_label_text!$B$2:$D$28,3,FALSE)</f>
        <v>344.85467399842798</v>
      </c>
      <c r="E1136" s="3" t="str">
        <f>VLOOKUP(C1136,t_label_text!$B$2:$C$28,2,FALSE)</f>
        <v>28: Arts and Entertainment</v>
      </c>
      <c r="F1136">
        <v>0.69799999999999995</v>
      </c>
      <c r="G1136">
        <v>0.73699999999999999</v>
      </c>
      <c r="H1136">
        <v>0.71699999999999997</v>
      </c>
      <c r="I1136">
        <v>769</v>
      </c>
      <c r="J1136">
        <v>0.72499999999999998</v>
      </c>
      <c r="K1136">
        <v>0.72399999999999998</v>
      </c>
      <c r="L1136">
        <v>0.72499999999999998</v>
      </c>
      <c r="M1136" s="3">
        <f t="shared" si="84"/>
        <v>-2.7000000000000024E-2</v>
      </c>
      <c r="N1136" s="3">
        <f t="shared" si="84"/>
        <v>1.3000000000000012E-2</v>
      </c>
      <c r="O1136" s="3">
        <f t="shared" si="84"/>
        <v>-8.0000000000000071E-3</v>
      </c>
      <c r="P1136">
        <v>0.77400000000000002</v>
      </c>
      <c r="Q1136">
        <v>0.76800000000000002</v>
      </c>
      <c r="R1136">
        <v>0.76900000000000002</v>
      </c>
      <c r="S1136">
        <v>0.83799999999999997</v>
      </c>
      <c r="T1136">
        <v>0.83899999999999997</v>
      </c>
      <c r="U1136">
        <v>0.83799999999999997</v>
      </c>
      <c r="V1136">
        <v>0.83899999999999997</v>
      </c>
      <c r="W1136">
        <f t="shared" si="87"/>
        <v>1.0000000000000009E-3</v>
      </c>
      <c r="X1136" s="6" t="s">
        <v>98</v>
      </c>
      <c r="Y1136" s="6" t="str">
        <f t="shared" si="85"/>
        <v>0.25</v>
      </c>
      <c r="Z1136" t="str">
        <f t="shared" si="86"/>
        <v>all</v>
      </c>
      <c r="AA1136" t="s">
        <v>58</v>
      </c>
      <c r="AB1136">
        <v>567</v>
      </c>
    </row>
    <row r="1137" spans="1:28" x14ac:dyDescent="0.3">
      <c r="A1137" s="3">
        <v>23</v>
      </c>
      <c r="B1137" s="3" t="s">
        <v>11</v>
      </c>
      <c r="C1137">
        <v>29</v>
      </c>
      <c r="D1137" s="10">
        <f>VLOOKUP(C1137,t_label_text!$B$2:$D$28,3,FALSE)</f>
        <v>493.52985074626798</v>
      </c>
      <c r="E1137" s="3" t="str">
        <f>VLOOKUP(C1137,t_label_text!$B$2:$C$28,2,FALSE)</f>
        <v>29: Sports and Recreation</v>
      </c>
      <c r="F1137">
        <v>0.92300000000000004</v>
      </c>
      <c r="G1137">
        <v>0.92700000000000005</v>
      </c>
      <c r="H1137">
        <v>0.92500000000000004</v>
      </c>
      <c r="I1137">
        <v>1273</v>
      </c>
      <c r="J1137">
        <v>0.92</v>
      </c>
      <c r="K1137">
        <v>0.93500000000000005</v>
      </c>
      <c r="L1137">
        <v>0.92800000000000005</v>
      </c>
      <c r="M1137" s="3">
        <f t="shared" si="84"/>
        <v>3.0000000000000027E-3</v>
      </c>
      <c r="N1137" s="3">
        <f t="shared" si="84"/>
        <v>-8.0000000000000071E-3</v>
      </c>
      <c r="O1137" s="3">
        <f t="shared" si="84"/>
        <v>-3.0000000000000027E-3</v>
      </c>
      <c r="P1137">
        <v>0.77400000000000002</v>
      </c>
      <c r="Q1137">
        <v>0.76800000000000002</v>
      </c>
      <c r="R1137">
        <v>0.76900000000000002</v>
      </c>
      <c r="S1137">
        <v>0.83799999999999997</v>
      </c>
      <c r="T1137">
        <v>0.83899999999999997</v>
      </c>
      <c r="U1137">
        <v>0.83799999999999997</v>
      </c>
      <c r="V1137">
        <v>0.83899999999999997</v>
      </c>
      <c r="W1137">
        <f t="shared" si="87"/>
        <v>1.0000000000000009E-3</v>
      </c>
      <c r="X1137" s="6" t="s">
        <v>98</v>
      </c>
      <c r="Y1137" s="6" t="str">
        <f t="shared" si="85"/>
        <v>0.25</v>
      </c>
      <c r="Z1137" t="str">
        <f t="shared" si="86"/>
        <v>all</v>
      </c>
      <c r="AA1137" t="s">
        <v>58</v>
      </c>
      <c r="AB1137">
        <v>1180</v>
      </c>
    </row>
    <row r="1138" spans="1:28" x14ac:dyDescent="0.3">
      <c r="A1138" s="3">
        <v>23</v>
      </c>
      <c r="B1138" s="3" t="s">
        <v>11</v>
      </c>
      <c r="C1138">
        <v>30</v>
      </c>
      <c r="D1138" s="10">
        <f>VLOOKUP(C1138,t_label_text!$B$2:$D$28,3,FALSE)</f>
        <v>503.80547112462</v>
      </c>
      <c r="E1138" s="3" t="str">
        <f>VLOOKUP(C1138,t_label_text!$B$2:$C$28,2,FALSE)</f>
        <v>30: Death Notices</v>
      </c>
      <c r="F1138">
        <v>0.86599999999999999</v>
      </c>
      <c r="G1138">
        <v>0.81699999999999995</v>
      </c>
      <c r="H1138">
        <v>0.84099999999999997</v>
      </c>
      <c r="I1138">
        <v>268</v>
      </c>
      <c r="J1138">
        <v>0.84099999999999997</v>
      </c>
      <c r="K1138">
        <v>0.85099999999999998</v>
      </c>
      <c r="L1138">
        <v>0.84599999999999997</v>
      </c>
      <c r="M1138" s="3">
        <f t="shared" si="84"/>
        <v>2.5000000000000022E-2</v>
      </c>
      <c r="N1138" s="3">
        <f t="shared" si="84"/>
        <v>-3.400000000000003E-2</v>
      </c>
      <c r="O1138" s="3">
        <f t="shared" si="84"/>
        <v>-5.0000000000000044E-3</v>
      </c>
      <c r="P1138">
        <v>0.77400000000000002</v>
      </c>
      <c r="Q1138">
        <v>0.76800000000000002</v>
      </c>
      <c r="R1138">
        <v>0.76900000000000002</v>
      </c>
      <c r="S1138">
        <v>0.83799999999999997</v>
      </c>
      <c r="T1138">
        <v>0.83899999999999997</v>
      </c>
      <c r="U1138">
        <v>0.83799999999999997</v>
      </c>
      <c r="V1138">
        <v>0.83899999999999997</v>
      </c>
      <c r="W1138">
        <f t="shared" si="87"/>
        <v>1.0000000000000009E-3</v>
      </c>
      <c r="X1138" s="6" t="s">
        <v>98</v>
      </c>
      <c r="Y1138" s="6" t="str">
        <f t="shared" si="85"/>
        <v>0.25</v>
      </c>
      <c r="Z1138" t="str">
        <f t="shared" si="86"/>
        <v>all</v>
      </c>
      <c r="AA1138" t="s">
        <v>58</v>
      </c>
      <c r="AB1138">
        <v>219</v>
      </c>
    </row>
    <row r="1139" spans="1:28" s="16" customFormat="1" x14ac:dyDescent="0.3">
      <c r="A1139" s="16">
        <v>23</v>
      </c>
      <c r="B1139" s="16" t="s">
        <v>11</v>
      </c>
      <c r="C1139" s="16">
        <v>31</v>
      </c>
      <c r="D1139" s="17">
        <f>VLOOKUP(C1139,t_label_text!$B$2:$D$28,3,FALSE)</f>
        <v>399.79069767441803</v>
      </c>
      <c r="E1139" s="16" t="str">
        <f>VLOOKUP(C1139,t_label_text!$B$2:$C$28,2,FALSE)</f>
        <v>31: Churches and Religion</v>
      </c>
      <c r="F1139" s="16">
        <v>0.72899999999999998</v>
      </c>
      <c r="G1139" s="16">
        <v>0.72599999999999998</v>
      </c>
      <c r="H1139" s="16">
        <v>0.72799999999999998</v>
      </c>
      <c r="I1139" s="16">
        <v>329</v>
      </c>
      <c r="J1139" s="16">
        <v>0.73899999999999999</v>
      </c>
      <c r="K1139" s="16">
        <v>0.73299999999999998</v>
      </c>
      <c r="L1139" s="16">
        <v>0.73599999999999999</v>
      </c>
      <c r="M1139" s="16">
        <f t="shared" si="84"/>
        <v>-1.0000000000000009E-2</v>
      </c>
      <c r="N1139" s="16">
        <f t="shared" si="84"/>
        <v>-7.0000000000000062E-3</v>
      </c>
      <c r="O1139" s="16">
        <f t="shared" si="84"/>
        <v>-8.0000000000000071E-3</v>
      </c>
      <c r="P1139" s="16">
        <v>0.77400000000000002</v>
      </c>
      <c r="Q1139" s="16">
        <v>0.76800000000000002</v>
      </c>
      <c r="R1139" s="16">
        <v>0.76900000000000002</v>
      </c>
      <c r="S1139" s="16">
        <v>0.83799999999999997</v>
      </c>
      <c r="T1139" s="16">
        <v>0.83899999999999997</v>
      </c>
      <c r="U1139" s="16">
        <v>0.83799999999999997</v>
      </c>
      <c r="V1139" s="16">
        <v>0.83899999999999997</v>
      </c>
      <c r="W1139">
        <f t="shared" si="87"/>
        <v>1.0000000000000009E-3</v>
      </c>
      <c r="X1139" s="16" t="s">
        <v>98</v>
      </c>
      <c r="Y1139" s="16" t="str">
        <f t="shared" si="85"/>
        <v>0.25</v>
      </c>
      <c r="Z1139" s="16" t="str">
        <f t="shared" si="86"/>
        <v>all</v>
      </c>
      <c r="AA1139" s="16" t="s">
        <v>58</v>
      </c>
      <c r="AB1139" s="16">
        <v>236</v>
      </c>
    </row>
    <row r="1140" spans="1:28" x14ac:dyDescent="0.3">
      <c r="A1140" s="3">
        <v>24</v>
      </c>
      <c r="B1140" s="3" t="s">
        <v>11</v>
      </c>
      <c r="C1140">
        <v>0</v>
      </c>
      <c r="D1140" s="10">
        <f>VLOOKUP(C1140,t_label_text!$B$2:$D$28,3,FALSE)</f>
        <v>538.511410788381</v>
      </c>
      <c r="E1140" s="3" t="str">
        <f>VLOOKUP(C1140,t_label_text!$B$2:$C$28,2,FALSE)</f>
        <v>0: Other, Miscellaneous, and Human Interest</v>
      </c>
      <c r="F1140">
        <v>0.36199999999999999</v>
      </c>
      <c r="G1140">
        <v>0.221</v>
      </c>
      <c r="H1140">
        <v>0.27400000000000002</v>
      </c>
      <c r="I1140">
        <v>172</v>
      </c>
      <c r="J1140" s="3">
        <v>0.32700000000000001</v>
      </c>
      <c r="K1140" s="3">
        <v>0.27900000000000003</v>
      </c>
      <c r="L1140" s="3">
        <v>0.30099999999999999</v>
      </c>
      <c r="M1140" s="3">
        <f t="shared" si="84"/>
        <v>3.4999999999999976E-2</v>
      </c>
      <c r="N1140" s="3">
        <f t="shared" si="84"/>
        <v>-5.8000000000000024E-2</v>
      </c>
      <c r="O1140" s="3">
        <f t="shared" si="84"/>
        <v>-2.6999999999999968E-2</v>
      </c>
      <c r="P1140">
        <v>0.76700000000000002</v>
      </c>
      <c r="Q1140">
        <v>0.77100000000000002</v>
      </c>
      <c r="R1140">
        <v>0.76800000000000002</v>
      </c>
      <c r="S1140">
        <v>0.83699999999999997</v>
      </c>
      <c r="T1140">
        <v>0.83799999999999997</v>
      </c>
      <c r="U1140">
        <v>0.83699999999999997</v>
      </c>
      <c r="V1140">
        <v>0.83799999999999997</v>
      </c>
      <c r="W1140">
        <f t="shared" si="87"/>
        <v>0</v>
      </c>
      <c r="X1140" s="3" t="s">
        <v>78</v>
      </c>
      <c r="Y1140" s="6" t="str">
        <f t="shared" si="85"/>
        <v>0.3</v>
      </c>
      <c r="Z1140" t="str">
        <f t="shared" si="86"/>
        <v>all</v>
      </c>
      <c r="AA1140" t="s">
        <v>58</v>
      </c>
    </row>
    <row r="1141" spans="1:28" x14ac:dyDescent="0.3">
      <c r="A1141" s="3">
        <v>24</v>
      </c>
      <c r="B1141" s="3" t="s">
        <v>11</v>
      </c>
      <c r="C1141">
        <v>1</v>
      </c>
      <c r="D1141" s="10">
        <f>VLOOKUP(C1141,t_label_text!$B$2:$D$28,3,FALSE)</f>
        <v>567.49343544857697</v>
      </c>
      <c r="E1141" s="3" t="str">
        <f>VLOOKUP(C1141,t_label_text!$B$2:$C$28,2,FALSE)</f>
        <v>1: Macroeconomics</v>
      </c>
      <c r="F1141">
        <v>0.83399999999999996</v>
      </c>
      <c r="G1141">
        <v>0.82899999999999996</v>
      </c>
      <c r="H1141">
        <v>0.83099999999999996</v>
      </c>
      <c r="I1141">
        <v>964</v>
      </c>
      <c r="J1141">
        <v>0.84299999999999997</v>
      </c>
      <c r="K1141">
        <v>0.84299999999999997</v>
      </c>
      <c r="L1141">
        <v>0.84299999999999997</v>
      </c>
      <c r="M1141" s="3">
        <f t="shared" si="84"/>
        <v>-9.000000000000008E-3</v>
      </c>
      <c r="N1141" s="3">
        <f t="shared" si="84"/>
        <v>-1.4000000000000012E-2</v>
      </c>
      <c r="O1141" s="3">
        <f t="shared" si="84"/>
        <v>-1.2000000000000011E-2</v>
      </c>
      <c r="P1141">
        <v>0.76700000000000002</v>
      </c>
      <c r="Q1141">
        <v>0.77100000000000002</v>
      </c>
      <c r="R1141">
        <v>0.76800000000000002</v>
      </c>
      <c r="S1141">
        <v>0.83699999999999997</v>
      </c>
      <c r="T1141">
        <v>0.83799999999999997</v>
      </c>
      <c r="U1141">
        <v>0.83699999999999997</v>
      </c>
      <c r="V1141">
        <v>0.83799999999999997</v>
      </c>
      <c r="W1141">
        <f t="shared" si="87"/>
        <v>0</v>
      </c>
      <c r="X1141" s="6" t="s">
        <v>78</v>
      </c>
      <c r="Y1141" s="6" t="str">
        <f t="shared" si="85"/>
        <v>0.3</v>
      </c>
      <c r="Z1141" t="str">
        <f t="shared" si="86"/>
        <v>all</v>
      </c>
      <c r="AA1141" t="s">
        <v>58</v>
      </c>
    </row>
    <row r="1142" spans="1:28" x14ac:dyDescent="0.3">
      <c r="A1142" s="3">
        <v>24</v>
      </c>
      <c r="B1142" s="3" t="s">
        <v>11</v>
      </c>
      <c r="C1142">
        <v>2</v>
      </c>
      <c r="D1142" s="10">
        <f>VLOOKUP(C1142,t_label_text!$B$2:$D$28,3,FALSE)</f>
        <v>576.32740411339603</v>
      </c>
      <c r="E1142" s="3" t="str">
        <f>VLOOKUP(C1142,t_label_text!$B$2:$C$28,2,FALSE)</f>
        <v>2: Civil Rights, Minority Issues, and Civil Liberties</v>
      </c>
      <c r="F1142">
        <v>0.72499999999999998</v>
      </c>
      <c r="G1142">
        <v>0.70499999999999996</v>
      </c>
      <c r="H1142">
        <v>0.71499999999999997</v>
      </c>
      <c r="I1142">
        <v>914</v>
      </c>
      <c r="J1142">
        <v>0.73899999999999999</v>
      </c>
      <c r="K1142">
        <v>0.72199999999999998</v>
      </c>
      <c r="L1142">
        <v>0.73</v>
      </c>
      <c r="M1142" s="3">
        <f t="shared" si="84"/>
        <v>-1.4000000000000012E-2</v>
      </c>
      <c r="N1142" s="3">
        <f t="shared" si="84"/>
        <v>-1.7000000000000015E-2</v>
      </c>
      <c r="O1142" s="3">
        <f t="shared" si="84"/>
        <v>-1.5000000000000013E-2</v>
      </c>
      <c r="P1142">
        <v>0.76700000000000002</v>
      </c>
      <c r="Q1142">
        <v>0.77100000000000002</v>
      </c>
      <c r="R1142">
        <v>0.76800000000000002</v>
      </c>
      <c r="S1142">
        <v>0.83699999999999997</v>
      </c>
      <c r="T1142">
        <v>0.83799999999999997</v>
      </c>
      <c r="U1142">
        <v>0.83699999999999997</v>
      </c>
      <c r="V1142">
        <v>0.83799999999999997</v>
      </c>
      <c r="W1142">
        <f t="shared" si="87"/>
        <v>0</v>
      </c>
      <c r="X1142" s="6" t="s">
        <v>78</v>
      </c>
      <c r="Y1142" s="6" t="str">
        <f t="shared" si="85"/>
        <v>0.3</v>
      </c>
      <c r="Z1142" t="str">
        <f t="shared" si="86"/>
        <v>all</v>
      </c>
      <c r="AA1142" t="s">
        <v>58</v>
      </c>
    </row>
    <row r="1143" spans="1:28" x14ac:dyDescent="0.3">
      <c r="A1143" s="3">
        <v>24</v>
      </c>
      <c r="B1143" s="3" t="s">
        <v>11</v>
      </c>
      <c r="C1143">
        <v>3</v>
      </c>
      <c r="D1143" s="10">
        <f>VLOOKUP(C1143,t_label_text!$B$2:$D$28,3,FALSE)</f>
        <v>578.27380952380895</v>
      </c>
      <c r="E1143" s="3" t="str">
        <f>VLOOKUP(C1143,t_label_text!$B$2:$C$28,2,FALSE)</f>
        <v>3: Health</v>
      </c>
      <c r="F1143">
        <v>0.875</v>
      </c>
      <c r="G1143">
        <v>0.88600000000000001</v>
      </c>
      <c r="H1143">
        <v>0.88100000000000001</v>
      </c>
      <c r="I1143">
        <v>1799</v>
      </c>
      <c r="J1143">
        <v>0.88600000000000001</v>
      </c>
      <c r="K1143">
        <v>0.873</v>
      </c>
      <c r="L1143">
        <v>0.879</v>
      </c>
      <c r="M1143" s="3">
        <f t="shared" si="84"/>
        <v>-1.100000000000001E-2</v>
      </c>
      <c r="N1143" s="3">
        <f t="shared" si="84"/>
        <v>1.3000000000000012E-2</v>
      </c>
      <c r="O1143" s="3">
        <f t="shared" si="84"/>
        <v>2.0000000000000018E-3</v>
      </c>
      <c r="P1143">
        <v>0.76700000000000002</v>
      </c>
      <c r="Q1143">
        <v>0.77100000000000002</v>
      </c>
      <c r="R1143">
        <v>0.76800000000000002</v>
      </c>
      <c r="S1143">
        <v>0.83699999999999997</v>
      </c>
      <c r="T1143">
        <v>0.83799999999999997</v>
      </c>
      <c r="U1143">
        <v>0.83699999999999997</v>
      </c>
      <c r="V1143">
        <v>0.83799999999999997</v>
      </c>
      <c r="W1143">
        <f t="shared" si="87"/>
        <v>0</v>
      </c>
      <c r="X1143" s="6" t="s">
        <v>78</v>
      </c>
      <c r="Y1143" s="6" t="str">
        <f t="shared" si="85"/>
        <v>0.3</v>
      </c>
      <c r="Z1143" t="str">
        <f t="shared" si="86"/>
        <v>all</v>
      </c>
      <c r="AA1143" t="s">
        <v>58</v>
      </c>
    </row>
    <row r="1144" spans="1:28" x14ac:dyDescent="0.3">
      <c r="A1144" s="3">
        <v>24</v>
      </c>
      <c r="B1144" s="3" t="s">
        <v>11</v>
      </c>
      <c r="C1144">
        <v>4</v>
      </c>
      <c r="D1144" s="10">
        <f>VLOOKUP(C1144,t_label_text!$B$2:$D$28,3,FALSE)</f>
        <v>570.42590120160196</v>
      </c>
      <c r="E1144" s="3" t="str">
        <f>VLOOKUP(C1144,t_label_text!$B$2:$C$28,2,FALSE)</f>
        <v>4: Agriculture</v>
      </c>
      <c r="F1144">
        <v>0.70499999999999996</v>
      </c>
      <c r="G1144">
        <v>0.81</v>
      </c>
      <c r="H1144">
        <v>0.753</v>
      </c>
      <c r="I1144">
        <v>168</v>
      </c>
      <c r="J1144">
        <v>0.80600000000000005</v>
      </c>
      <c r="K1144">
        <v>0.81499999999999995</v>
      </c>
      <c r="L1144">
        <v>0.81100000000000005</v>
      </c>
      <c r="M1144" s="3">
        <f t="shared" si="84"/>
        <v>-0.10100000000000009</v>
      </c>
      <c r="N1144" s="3">
        <f t="shared" si="84"/>
        <v>-4.9999999999998934E-3</v>
      </c>
      <c r="O1144" s="3">
        <f t="shared" si="84"/>
        <v>-5.8000000000000052E-2</v>
      </c>
      <c r="P1144">
        <v>0.76700000000000002</v>
      </c>
      <c r="Q1144">
        <v>0.77100000000000002</v>
      </c>
      <c r="R1144">
        <v>0.76800000000000002</v>
      </c>
      <c r="S1144">
        <v>0.83699999999999997</v>
      </c>
      <c r="T1144">
        <v>0.83799999999999997</v>
      </c>
      <c r="U1144">
        <v>0.83699999999999997</v>
      </c>
      <c r="V1144">
        <v>0.83799999999999997</v>
      </c>
      <c r="W1144">
        <f t="shared" si="87"/>
        <v>0</v>
      </c>
      <c r="X1144" s="6" t="s">
        <v>78</v>
      </c>
      <c r="Y1144" s="6" t="str">
        <f t="shared" si="85"/>
        <v>0.3</v>
      </c>
      <c r="Z1144" t="str">
        <f t="shared" si="86"/>
        <v>all</v>
      </c>
      <c r="AA1144" t="s">
        <v>58</v>
      </c>
    </row>
    <row r="1145" spans="1:28" x14ac:dyDescent="0.3">
      <c r="A1145" s="3">
        <v>24</v>
      </c>
      <c r="B1145" s="3" t="s">
        <v>11</v>
      </c>
      <c r="C1145">
        <v>5</v>
      </c>
      <c r="D1145" s="10">
        <f>VLOOKUP(C1145,t_label_text!$B$2:$D$28,3,FALSE)</f>
        <v>574.38925438596402</v>
      </c>
      <c r="E1145" s="3" t="str">
        <f>VLOOKUP(C1145,t_label_text!$B$2:$C$28,2,FALSE)</f>
        <v>5: Labor and Employment</v>
      </c>
      <c r="F1145">
        <v>0.747</v>
      </c>
      <c r="G1145">
        <v>0.746</v>
      </c>
      <c r="H1145">
        <v>0.747</v>
      </c>
      <c r="I1145">
        <v>749</v>
      </c>
      <c r="J1145">
        <v>0.71699999999999997</v>
      </c>
      <c r="K1145">
        <v>0.78900000000000003</v>
      </c>
      <c r="L1145">
        <v>0.751</v>
      </c>
      <c r="M1145" s="3">
        <f t="shared" si="84"/>
        <v>3.0000000000000027E-2</v>
      </c>
      <c r="N1145" s="3">
        <f t="shared" si="84"/>
        <v>-4.3000000000000038E-2</v>
      </c>
      <c r="O1145" s="3">
        <f t="shared" si="84"/>
        <v>-4.0000000000000036E-3</v>
      </c>
      <c r="P1145">
        <v>0.76700000000000002</v>
      </c>
      <c r="Q1145">
        <v>0.77100000000000002</v>
      </c>
      <c r="R1145">
        <v>0.76800000000000002</v>
      </c>
      <c r="S1145">
        <v>0.83699999999999997</v>
      </c>
      <c r="T1145">
        <v>0.83799999999999997</v>
      </c>
      <c r="U1145">
        <v>0.83699999999999997</v>
      </c>
      <c r="V1145">
        <v>0.83799999999999997</v>
      </c>
      <c r="W1145">
        <f t="shared" si="87"/>
        <v>0</v>
      </c>
      <c r="X1145" s="6" t="s">
        <v>78</v>
      </c>
      <c r="Y1145" s="6" t="str">
        <f t="shared" si="85"/>
        <v>0.3</v>
      </c>
      <c r="Z1145" t="str">
        <f t="shared" si="86"/>
        <v>all</v>
      </c>
      <c r="AA1145" t="s">
        <v>58</v>
      </c>
    </row>
    <row r="1146" spans="1:28" x14ac:dyDescent="0.3">
      <c r="A1146" s="3">
        <v>24</v>
      </c>
      <c r="B1146" s="3" t="s">
        <v>11</v>
      </c>
      <c r="C1146">
        <v>6</v>
      </c>
      <c r="D1146" s="10">
        <f>VLOOKUP(C1146,t_label_text!$B$2:$D$28,3,FALSE)</f>
        <v>564.70056497175096</v>
      </c>
      <c r="E1146" s="3" t="str">
        <f>VLOOKUP(C1146,t_label_text!$B$2:$C$28,2,FALSE)</f>
        <v>6: Education</v>
      </c>
      <c r="F1146">
        <v>0.89400000000000002</v>
      </c>
      <c r="G1146">
        <v>0.90800000000000003</v>
      </c>
      <c r="H1146">
        <v>0.90100000000000002</v>
      </c>
      <c r="I1146">
        <v>912</v>
      </c>
      <c r="J1146">
        <v>0.878</v>
      </c>
      <c r="K1146">
        <v>0.90800000000000003</v>
      </c>
      <c r="L1146">
        <v>0.89300000000000002</v>
      </c>
      <c r="M1146" s="3">
        <f t="shared" si="84"/>
        <v>1.6000000000000014E-2</v>
      </c>
      <c r="N1146" s="3">
        <f t="shared" si="84"/>
        <v>0</v>
      </c>
      <c r="O1146" s="3">
        <f t="shared" si="84"/>
        <v>8.0000000000000071E-3</v>
      </c>
      <c r="P1146">
        <v>0.76700000000000002</v>
      </c>
      <c r="Q1146">
        <v>0.77100000000000002</v>
      </c>
      <c r="R1146">
        <v>0.76800000000000002</v>
      </c>
      <c r="S1146">
        <v>0.83699999999999997</v>
      </c>
      <c r="T1146">
        <v>0.83799999999999997</v>
      </c>
      <c r="U1146">
        <v>0.83699999999999997</v>
      </c>
      <c r="V1146">
        <v>0.83799999999999997</v>
      </c>
      <c r="W1146">
        <f t="shared" si="87"/>
        <v>0</v>
      </c>
      <c r="X1146" s="6" t="s">
        <v>78</v>
      </c>
      <c r="Y1146" s="6" t="str">
        <f t="shared" si="85"/>
        <v>0.3</v>
      </c>
      <c r="Z1146" t="str">
        <f t="shared" si="86"/>
        <v>all</v>
      </c>
      <c r="AA1146" t="s">
        <v>58</v>
      </c>
    </row>
    <row r="1147" spans="1:28" x14ac:dyDescent="0.3">
      <c r="A1147" s="3">
        <v>24</v>
      </c>
      <c r="B1147" s="3" t="s">
        <v>11</v>
      </c>
      <c r="C1147">
        <v>7</v>
      </c>
      <c r="D1147" s="10">
        <f>VLOOKUP(C1147,t_label_text!$B$2:$D$28,3,FALSE)</f>
        <v>565.923076923076</v>
      </c>
      <c r="E1147" s="3" t="str">
        <f>VLOOKUP(C1147,t_label_text!$B$2:$C$28,2,FALSE)</f>
        <v>7: Environment</v>
      </c>
      <c r="F1147">
        <v>0.72599999999999998</v>
      </c>
      <c r="G1147">
        <v>0.77100000000000002</v>
      </c>
      <c r="H1147">
        <v>0.748</v>
      </c>
      <c r="I1147">
        <v>354</v>
      </c>
      <c r="J1147">
        <v>0.75</v>
      </c>
      <c r="K1147">
        <v>0.746</v>
      </c>
      <c r="L1147">
        <v>0.748</v>
      </c>
      <c r="M1147" s="3">
        <f t="shared" si="84"/>
        <v>-2.4000000000000021E-2</v>
      </c>
      <c r="N1147" s="3">
        <f t="shared" si="84"/>
        <v>2.5000000000000022E-2</v>
      </c>
      <c r="O1147" s="3">
        <f t="shared" si="84"/>
        <v>0</v>
      </c>
      <c r="P1147">
        <v>0.76700000000000002</v>
      </c>
      <c r="Q1147">
        <v>0.77100000000000002</v>
      </c>
      <c r="R1147">
        <v>0.76800000000000002</v>
      </c>
      <c r="S1147">
        <v>0.83699999999999997</v>
      </c>
      <c r="T1147">
        <v>0.83799999999999997</v>
      </c>
      <c r="U1147">
        <v>0.83699999999999997</v>
      </c>
      <c r="V1147">
        <v>0.83799999999999997</v>
      </c>
      <c r="W1147">
        <f t="shared" si="87"/>
        <v>0</v>
      </c>
      <c r="X1147" s="6" t="s">
        <v>78</v>
      </c>
      <c r="Y1147" s="6" t="str">
        <f t="shared" si="85"/>
        <v>0.3</v>
      </c>
      <c r="Z1147" t="str">
        <f t="shared" si="86"/>
        <v>all</v>
      </c>
      <c r="AA1147" t="s">
        <v>58</v>
      </c>
    </row>
    <row r="1148" spans="1:28" x14ac:dyDescent="0.3">
      <c r="A1148" s="3">
        <v>24</v>
      </c>
      <c r="B1148" s="3" t="s">
        <v>11</v>
      </c>
      <c r="C1148">
        <v>8</v>
      </c>
      <c r="D1148" s="10">
        <f>VLOOKUP(C1148,t_label_text!$B$2:$D$28,3,FALSE)</f>
        <v>543.63973063973003</v>
      </c>
      <c r="E1148" s="3" t="str">
        <f>VLOOKUP(C1148,t_label_text!$B$2:$C$28,2,FALSE)</f>
        <v>8: Energy</v>
      </c>
      <c r="F1148">
        <v>0.83099999999999996</v>
      </c>
      <c r="G1148">
        <v>0.873</v>
      </c>
      <c r="H1148">
        <v>0.85199999999999998</v>
      </c>
      <c r="I1148">
        <v>299</v>
      </c>
      <c r="J1148">
        <v>0.85199999999999998</v>
      </c>
      <c r="K1148">
        <v>0.84599999999999997</v>
      </c>
      <c r="L1148">
        <v>0.84899999999999998</v>
      </c>
      <c r="M1148" s="3">
        <f t="shared" si="84"/>
        <v>-2.1000000000000019E-2</v>
      </c>
      <c r="N1148" s="3">
        <f t="shared" si="84"/>
        <v>2.7000000000000024E-2</v>
      </c>
      <c r="O1148" s="3">
        <f t="shared" si="84"/>
        <v>3.0000000000000027E-3</v>
      </c>
      <c r="P1148">
        <v>0.76700000000000002</v>
      </c>
      <c r="Q1148">
        <v>0.77100000000000002</v>
      </c>
      <c r="R1148">
        <v>0.76800000000000002</v>
      </c>
      <c r="S1148">
        <v>0.83699999999999997</v>
      </c>
      <c r="T1148">
        <v>0.83799999999999997</v>
      </c>
      <c r="U1148">
        <v>0.83699999999999997</v>
      </c>
      <c r="V1148">
        <v>0.83799999999999997</v>
      </c>
      <c r="W1148">
        <f t="shared" si="87"/>
        <v>0</v>
      </c>
      <c r="X1148" s="6" t="s">
        <v>78</v>
      </c>
      <c r="Y1148" s="6" t="str">
        <f t="shared" si="85"/>
        <v>0.3</v>
      </c>
      <c r="Z1148" t="str">
        <f t="shared" si="86"/>
        <v>all</v>
      </c>
      <c r="AA1148" t="s">
        <v>58</v>
      </c>
    </row>
    <row r="1149" spans="1:28" x14ac:dyDescent="0.3">
      <c r="A1149" s="3">
        <v>24</v>
      </c>
      <c r="B1149" s="3" t="s">
        <v>11</v>
      </c>
      <c r="C1149">
        <v>10</v>
      </c>
      <c r="D1149" s="10">
        <f>VLOOKUP(C1149,t_label_text!$B$2:$D$28,3,FALSE)</f>
        <v>575.12643678160896</v>
      </c>
      <c r="E1149" s="3" t="str">
        <f>VLOOKUP(C1149,t_label_text!$B$2:$C$28,2,FALSE)</f>
        <v>10: Transportation</v>
      </c>
      <c r="F1149">
        <v>0.74099999999999999</v>
      </c>
      <c r="G1149">
        <v>0.80500000000000005</v>
      </c>
      <c r="H1149">
        <v>0.77200000000000002</v>
      </c>
      <c r="I1149">
        <v>594</v>
      </c>
      <c r="J1149">
        <v>0.752</v>
      </c>
      <c r="K1149">
        <v>0.80500000000000005</v>
      </c>
      <c r="L1149">
        <v>0.77700000000000002</v>
      </c>
      <c r="M1149" s="3">
        <f t="shared" si="84"/>
        <v>-1.100000000000001E-2</v>
      </c>
      <c r="N1149" s="3">
        <f t="shared" si="84"/>
        <v>0</v>
      </c>
      <c r="O1149" s="3">
        <f t="shared" si="84"/>
        <v>-5.0000000000000044E-3</v>
      </c>
      <c r="P1149">
        <v>0.76700000000000002</v>
      </c>
      <c r="Q1149">
        <v>0.77100000000000002</v>
      </c>
      <c r="R1149">
        <v>0.76800000000000002</v>
      </c>
      <c r="S1149">
        <v>0.83699999999999997</v>
      </c>
      <c r="T1149">
        <v>0.83799999999999997</v>
      </c>
      <c r="U1149">
        <v>0.83699999999999997</v>
      </c>
      <c r="V1149">
        <v>0.83799999999999997</v>
      </c>
      <c r="W1149">
        <f t="shared" si="87"/>
        <v>0</v>
      </c>
      <c r="X1149" s="6" t="s">
        <v>78</v>
      </c>
      <c r="Y1149" s="6" t="str">
        <f t="shared" si="85"/>
        <v>0.3</v>
      </c>
      <c r="Z1149" t="str">
        <f t="shared" si="86"/>
        <v>all</v>
      </c>
      <c r="AA1149" t="s">
        <v>58</v>
      </c>
    </row>
    <row r="1150" spans="1:28" x14ac:dyDescent="0.3">
      <c r="A1150" s="3">
        <v>24</v>
      </c>
      <c r="B1150" s="3" t="s">
        <v>11</v>
      </c>
      <c r="C1150">
        <v>12</v>
      </c>
      <c r="D1150" s="10">
        <f>VLOOKUP(C1150,t_label_text!$B$2:$D$28,3,FALSE)</f>
        <v>558.20512820512795</v>
      </c>
      <c r="E1150" s="3" t="str">
        <f>VLOOKUP(C1150,t_label_text!$B$2:$C$28,2,FALSE)</f>
        <v>12: Law, Crime, and Family Issues</v>
      </c>
      <c r="F1150">
        <v>0.81399999999999995</v>
      </c>
      <c r="G1150">
        <v>0.80700000000000005</v>
      </c>
      <c r="H1150">
        <v>0.81</v>
      </c>
      <c r="I1150">
        <v>2088</v>
      </c>
      <c r="J1150">
        <v>0.80500000000000005</v>
      </c>
      <c r="K1150">
        <v>0.82199999999999995</v>
      </c>
      <c r="L1150">
        <v>0.81399999999999995</v>
      </c>
      <c r="M1150" s="3">
        <f t="shared" si="84"/>
        <v>8.999999999999897E-3</v>
      </c>
      <c r="N1150" s="3">
        <f t="shared" si="84"/>
        <v>-1.4999999999999902E-2</v>
      </c>
      <c r="O1150" s="3">
        <f t="shared" si="84"/>
        <v>-3.9999999999998925E-3</v>
      </c>
      <c r="P1150">
        <v>0.76700000000000002</v>
      </c>
      <c r="Q1150">
        <v>0.77100000000000002</v>
      </c>
      <c r="R1150">
        <v>0.76800000000000002</v>
      </c>
      <c r="S1150">
        <v>0.83699999999999997</v>
      </c>
      <c r="T1150">
        <v>0.83799999999999997</v>
      </c>
      <c r="U1150">
        <v>0.83699999999999997</v>
      </c>
      <c r="V1150">
        <v>0.83799999999999997</v>
      </c>
      <c r="W1150">
        <f t="shared" si="87"/>
        <v>0</v>
      </c>
      <c r="X1150" s="6" t="s">
        <v>78</v>
      </c>
      <c r="Y1150" s="6" t="str">
        <f t="shared" si="85"/>
        <v>0.3</v>
      </c>
      <c r="Z1150" t="str">
        <f t="shared" si="86"/>
        <v>all</v>
      </c>
      <c r="AA1150" t="s">
        <v>58</v>
      </c>
    </row>
    <row r="1151" spans="1:28" x14ac:dyDescent="0.3">
      <c r="A1151" s="3">
        <v>24</v>
      </c>
      <c r="B1151" s="3" t="s">
        <v>11</v>
      </c>
      <c r="C1151">
        <v>13</v>
      </c>
      <c r="D1151" s="10">
        <f>VLOOKUP(C1151,t_label_text!$B$2:$D$28,3,FALSE)</f>
        <v>595.585365853658</v>
      </c>
      <c r="E1151" s="3" t="str">
        <f>VLOOKUP(C1151,t_label_text!$B$2:$C$28,2,FALSE)</f>
        <v>13: Social Welfare</v>
      </c>
      <c r="F1151">
        <v>0.77200000000000002</v>
      </c>
      <c r="G1151">
        <v>0.755</v>
      </c>
      <c r="H1151">
        <v>0.76300000000000001</v>
      </c>
      <c r="I1151">
        <v>273</v>
      </c>
      <c r="J1151">
        <v>0.753</v>
      </c>
      <c r="K1151">
        <v>0.72499999999999998</v>
      </c>
      <c r="L1151">
        <v>0.73899999999999999</v>
      </c>
      <c r="M1151" s="3">
        <f t="shared" si="84"/>
        <v>1.9000000000000017E-2</v>
      </c>
      <c r="N1151" s="3">
        <f t="shared" si="84"/>
        <v>3.0000000000000027E-2</v>
      </c>
      <c r="O1151" s="3">
        <f t="shared" si="84"/>
        <v>2.4000000000000021E-2</v>
      </c>
      <c r="P1151">
        <v>0.76700000000000002</v>
      </c>
      <c r="Q1151">
        <v>0.77100000000000002</v>
      </c>
      <c r="R1151">
        <v>0.76800000000000002</v>
      </c>
      <c r="S1151">
        <v>0.83699999999999997</v>
      </c>
      <c r="T1151">
        <v>0.83799999999999997</v>
      </c>
      <c r="U1151">
        <v>0.83699999999999997</v>
      </c>
      <c r="V1151">
        <v>0.83799999999999997</v>
      </c>
      <c r="W1151">
        <f t="shared" si="87"/>
        <v>0</v>
      </c>
      <c r="X1151" s="6" t="s">
        <v>78</v>
      </c>
      <c r="Y1151" s="6" t="str">
        <f t="shared" si="85"/>
        <v>0.3</v>
      </c>
      <c r="Z1151" t="str">
        <f t="shared" si="86"/>
        <v>all</v>
      </c>
      <c r="AA1151" t="s">
        <v>58</v>
      </c>
    </row>
    <row r="1152" spans="1:28" x14ac:dyDescent="0.3">
      <c r="A1152" s="3">
        <v>24</v>
      </c>
      <c r="B1152" s="3" t="s">
        <v>11</v>
      </c>
      <c r="C1152">
        <v>14</v>
      </c>
      <c r="D1152" s="10">
        <f>VLOOKUP(C1152,t_label_text!$B$2:$D$28,3,FALSE)</f>
        <v>551.40672538030401</v>
      </c>
      <c r="E1152" s="3" t="str">
        <f>VLOOKUP(C1152,t_label_text!$B$2:$C$28,2,FALSE)</f>
        <v>14: Community Development and Housing Issues</v>
      </c>
      <c r="F1152">
        <v>0.69899999999999995</v>
      </c>
      <c r="G1152">
        <v>0.64600000000000002</v>
      </c>
      <c r="H1152">
        <v>0.67200000000000004</v>
      </c>
      <c r="I1152">
        <v>410</v>
      </c>
      <c r="J1152">
        <v>0.66100000000000003</v>
      </c>
      <c r="K1152">
        <v>0.622</v>
      </c>
      <c r="L1152">
        <v>0.64100000000000001</v>
      </c>
      <c r="M1152" s="3">
        <f t="shared" si="84"/>
        <v>3.7999999999999923E-2</v>
      </c>
      <c r="N1152" s="3">
        <f t="shared" si="84"/>
        <v>2.4000000000000021E-2</v>
      </c>
      <c r="O1152" s="3">
        <f t="shared" si="84"/>
        <v>3.1000000000000028E-2</v>
      </c>
      <c r="P1152">
        <v>0.76700000000000002</v>
      </c>
      <c r="Q1152">
        <v>0.77100000000000002</v>
      </c>
      <c r="R1152">
        <v>0.76800000000000002</v>
      </c>
      <c r="S1152">
        <v>0.83699999999999997</v>
      </c>
      <c r="T1152">
        <v>0.83799999999999997</v>
      </c>
      <c r="U1152">
        <v>0.83699999999999997</v>
      </c>
      <c r="V1152">
        <v>0.83799999999999997</v>
      </c>
      <c r="W1152">
        <f t="shared" si="87"/>
        <v>0</v>
      </c>
      <c r="X1152" s="6" t="s">
        <v>78</v>
      </c>
      <c r="Y1152" s="6" t="str">
        <f t="shared" si="85"/>
        <v>0.3</v>
      </c>
      <c r="Z1152" t="str">
        <f t="shared" si="86"/>
        <v>all</v>
      </c>
      <c r="AA1152" t="s">
        <v>58</v>
      </c>
    </row>
    <row r="1153" spans="1:27" x14ac:dyDescent="0.3">
      <c r="A1153" s="3">
        <v>24</v>
      </c>
      <c r="B1153" s="3" t="s">
        <v>11</v>
      </c>
      <c r="C1153">
        <v>15</v>
      </c>
      <c r="D1153" s="10">
        <f>VLOOKUP(C1153,t_label_text!$B$2:$D$28,3,FALSE)</f>
        <v>557.69926322839899</v>
      </c>
      <c r="E1153" s="3" t="str">
        <f>VLOOKUP(C1153,t_label_text!$B$2:$C$28,2,FALSE)</f>
        <v>15: Banking, Finance, and Domestic Commerce</v>
      </c>
      <c r="F1153">
        <v>0.73799999999999999</v>
      </c>
      <c r="G1153">
        <v>0.71699999999999997</v>
      </c>
      <c r="H1153">
        <v>0.72799999999999998</v>
      </c>
      <c r="I1153">
        <v>1249</v>
      </c>
      <c r="J1153">
        <v>0.77500000000000002</v>
      </c>
      <c r="K1153">
        <v>0.71</v>
      </c>
      <c r="L1153">
        <v>0.74099999999999999</v>
      </c>
      <c r="M1153" s="3">
        <f t="shared" si="84"/>
        <v>-3.7000000000000033E-2</v>
      </c>
      <c r="N1153" s="3">
        <f t="shared" si="84"/>
        <v>7.0000000000000062E-3</v>
      </c>
      <c r="O1153" s="3">
        <f t="shared" si="84"/>
        <v>-1.3000000000000012E-2</v>
      </c>
      <c r="P1153">
        <v>0.76700000000000002</v>
      </c>
      <c r="Q1153">
        <v>0.77100000000000002</v>
      </c>
      <c r="R1153">
        <v>0.76800000000000002</v>
      </c>
      <c r="S1153">
        <v>0.83699999999999997</v>
      </c>
      <c r="T1153">
        <v>0.83799999999999997</v>
      </c>
      <c r="U1153">
        <v>0.83699999999999997</v>
      </c>
      <c r="V1153">
        <v>0.83799999999999997</v>
      </c>
      <c r="W1153">
        <f t="shared" si="87"/>
        <v>0</v>
      </c>
      <c r="X1153" s="6" t="s">
        <v>78</v>
      </c>
      <c r="Y1153" s="6" t="str">
        <f t="shared" si="85"/>
        <v>0.3</v>
      </c>
      <c r="Z1153" t="str">
        <f t="shared" si="86"/>
        <v>all</v>
      </c>
      <c r="AA1153" t="s">
        <v>58</v>
      </c>
    </row>
    <row r="1154" spans="1:27" x14ac:dyDescent="0.3">
      <c r="A1154" s="3">
        <v>24</v>
      </c>
      <c r="B1154" s="3" t="s">
        <v>11</v>
      </c>
      <c r="C1154">
        <v>16</v>
      </c>
      <c r="D1154" s="10">
        <f>VLOOKUP(C1154,t_label_text!$B$2:$D$28,3,FALSE)</f>
        <v>522.44089012517304</v>
      </c>
      <c r="E1154" s="3" t="str">
        <f>VLOOKUP(C1154,t_label_text!$B$2:$C$28,2,FALSE)</f>
        <v>16: Defense</v>
      </c>
      <c r="F1154">
        <v>0.84099999999999997</v>
      </c>
      <c r="G1154">
        <v>0.86799999999999999</v>
      </c>
      <c r="H1154">
        <v>0.85499999999999998</v>
      </c>
      <c r="I1154">
        <v>4479</v>
      </c>
      <c r="J1154">
        <v>0.83199999999999996</v>
      </c>
      <c r="K1154">
        <v>0.88100000000000001</v>
      </c>
      <c r="L1154">
        <v>0.85599999999999998</v>
      </c>
      <c r="M1154" s="3">
        <f t="shared" si="84"/>
        <v>9.000000000000008E-3</v>
      </c>
      <c r="N1154" s="3">
        <f t="shared" si="84"/>
        <v>-1.3000000000000012E-2</v>
      </c>
      <c r="O1154" s="3">
        <f t="shared" si="84"/>
        <v>-1.0000000000000009E-3</v>
      </c>
      <c r="P1154">
        <v>0.76700000000000002</v>
      </c>
      <c r="Q1154">
        <v>0.77100000000000002</v>
      </c>
      <c r="R1154">
        <v>0.76800000000000002</v>
      </c>
      <c r="S1154">
        <v>0.83699999999999997</v>
      </c>
      <c r="T1154">
        <v>0.83799999999999997</v>
      </c>
      <c r="U1154">
        <v>0.83699999999999997</v>
      </c>
      <c r="V1154">
        <v>0.83799999999999997</v>
      </c>
      <c r="W1154">
        <f t="shared" si="87"/>
        <v>0</v>
      </c>
      <c r="X1154" s="6" t="s">
        <v>78</v>
      </c>
      <c r="Y1154" s="6" t="str">
        <f t="shared" si="85"/>
        <v>0.3</v>
      </c>
      <c r="Z1154" t="str">
        <f t="shared" si="86"/>
        <v>all</v>
      </c>
      <c r="AA1154" t="s">
        <v>58</v>
      </c>
    </row>
    <row r="1155" spans="1:27" x14ac:dyDescent="0.3">
      <c r="A1155" s="3">
        <v>24</v>
      </c>
      <c r="B1155" s="3" t="s">
        <v>11</v>
      </c>
      <c r="C1155">
        <v>17</v>
      </c>
      <c r="D1155" s="10">
        <f>VLOOKUP(C1155,t_label_text!$B$2:$D$28,3,FALSE)</f>
        <v>560.02755905511799</v>
      </c>
      <c r="E1155" s="3" t="str">
        <f>VLOOKUP(C1155,t_label_text!$B$2:$C$28,2,FALSE)</f>
        <v>17: Space, Science, Technology and Communications</v>
      </c>
      <c r="F1155">
        <v>0.746</v>
      </c>
      <c r="G1155">
        <v>0.73299999999999998</v>
      </c>
      <c r="H1155">
        <v>0.74</v>
      </c>
      <c r="I1155">
        <v>719</v>
      </c>
      <c r="J1155">
        <v>0.78</v>
      </c>
      <c r="K1155">
        <v>0.74</v>
      </c>
      <c r="L1155">
        <v>0.75900000000000001</v>
      </c>
      <c r="M1155" s="3">
        <f t="shared" si="84"/>
        <v>-3.400000000000003E-2</v>
      </c>
      <c r="N1155" s="3">
        <f t="shared" si="84"/>
        <v>-7.0000000000000062E-3</v>
      </c>
      <c r="O1155" s="3">
        <f t="shared" si="84"/>
        <v>-1.9000000000000017E-2</v>
      </c>
      <c r="P1155">
        <v>0.76700000000000002</v>
      </c>
      <c r="Q1155">
        <v>0.77100000000000002</v>
      </c>
      <c r="R1155">
        <v>0.76800000000000002</v>
      </c>
      <c r="S1155">
        <v>0.83699999999999997</v>
      </c>
      <c r="T1155">
        <v>0.83799999999999997</v>
      </c>
      <c r="U1155">
        <v>0.83699999999999997</v>
      </c>
      <c r="V1155">
        <v>0.83799999999999997</v>
      </c>
      <c r="W1155">
        <f t="shared" si="87"/>
        <v>0</v>
      </c>
      <c r="X1155" s="6" t="s">
        <v>78</v>
      </c>
      <c r="Y1155" s="6" t="str">
        <f t="shared" si="85"/>
        <v>0.3</v>
      </c>
      <c r="Z1155" t="str">
        <f t="shared" si="86"/>
        <v>all</v>
      </c>
      <c r="AA1155" t="s">
        <v>58</v>
      </c>
    </row>
    <row r="1156" spans="1:27" x14ac:dyDescent="0.3">
      <c r="A1156" s="3">
        <v>24</v>
      </c>
      <c r="B1156" s="3" t="s">
        <v>11</v>
      </c>
      <c r="C1156">
        <v>18</v>
      </c>
      <c r="D1156" s="10">
        <f>VLOOKUP(C1156,t_label_text!$B$2:$D$28,3,FALSE)</f>
        <v>545.21214982688002</v>
      </c>
      <c r="E1156" s="3" t="str">
        <f>VLOOKUP(C1156,t_label_text!$B$2:$C$28,2,FALSE)</f>
        <v>18: Foreign Trade</v>
      </c>
      <c r="F1156">
        <v>0.70699999999999996</v>
      </c>
      <c r="G1156">
        <v>0.63800000000000001</v>
      </c>
      <c r="H1156">
        <v>0.67100000000000004</v>
      </c>
      <c r="I1156">
        <v>254</v>
      </c>
      <c r="J1156">
        <v>0.64700000000000002</v>
      </c>
      <c r="K1156">
        <v>0.67700000000000005</v>
      </c>
      <c r="L1156">
        <v>0.66200000000000003</v>
      </c>
      <c r="M1156" s="3">
        <f t="shared" si="84"/>
        <v>5.9999999999999942E-2</v>
      </c>
      <c r="N1156" s="3">
        <f t="shared" si="84"/>
        <v>-3.9000000000000035E-2</v>
      </c>
      <c r="O1156" s="3">
        <f t="shared" si="84"/>
        <v>9.000000000000008E-3</v>
      </c>
      <c r="P1156">
        <v>0.76700000000000002</v>
      </c>
      <c r="Q1156">
        <v>0.77100000000000002</v>
      </c>
      <c r="R1156">
        <v>0.76800000000000002</v>
      </c>
      <c r="S1156">
        <v>0.83699999999999997</v>
      </c>
      <c r="T1156">
        <v>0.83799999999999997</v>
      </c>
      <c r="U1156">
        <v>0.83699999999999997</v>
      </c>
      <c r="V1156">
        <v>0.83799999999999997</v>
      </c>
      <c r="W1156">
        <f t="shared" si="87"/>
        <v>0</v>
      </c>
      <c r="X1156" s="6" t="s">
        <v>78</v>
      </c>
      <c r="Y1156" s="6" t="str">
        <f t="shared" si="85"/>
        <v>0.3</v>
      </c>
      <c r="Z1156" t="str">
        <f t="shared" si="86"/>
        <v>all</v>
      </c>
      <c r="AA1156" t="s">
        <v>58</v>
      </c>
    </row>
    <row r="1157" spans="1:27" x14ac:dyDescent="0.3">
      <c r="A1157" s="3">
        <v>24</v>
      </c>
      <c r="B1157" s="3" t="s">
        <v>11</v>
      </c>
      <c r="C1157">
        <v>19</v>
      </c>
      <c r="D1157" s="10">
        <f>VLOOKUP(C1157,t_label_text!$B$2:$D$28,3,FALSE)</f>
        <v>545.29257200606298</v>
      </c>
      <c r="E1157" s="3" t="str">
        <f>VLOOKUP(C1157,t_label_text!$B$2:$C$28,2,FALSE)</f>
        <v>19: International Affairs and Foreign Aid</v>
      </c>
      <c r="F1157">
        <v>0.9</v>
      </c>
      <c r="G1157">
        <v>0.88300000000000001</v>
      </c>
      <c r="H1157">
        <v>0.89100000000000001</v>
      </c>
      <c r="I1157">
        <v>6354</v>
      </c>
      <c r="J1157">
        <v>0.90400000000000003</v>
      </c>
      <c r="K1157">
        <v>0.875</v>
      </c>
      <c r="L1157">
        <v>0.88900000000000001</v>
      </c>
      <c r="M1157" s="3">
        <f t="shared" ref="M1157:O1166" si="88">F1157-J1157</f>
        <v>-4.0000000000000036E-3</v>
      </c>
      <c r="N1157" s="3">
        <f t="shared" si="88"/>
        <v>8.0000000000000071E-3</v>
      </c>
      <c r="O1157" s="3">
        <f t="shared" si="88"/>
        <v>2.0000000000000018E-3</v>
      </c>
      <c r="P1157">
        <v>0.76700000000000002</v>
      </c>
      <c r="Q1157">
        <v>0.77100000000000002</v>
      </c>
      <c r="R1157">
        <v>0.76800000000000002</v>
      </c>
      <c r="S1157">
        <v>0.83699999999999997</v>
      </c>
      <c r="T1157">
        <v>0.83799999999999997</v>
      </c>
      <c r="U1157">
        <v>0.83699999999999997</v>
      </c>
      <c r="V1157">
        <v>0.83799999999999997</v>
      </c>
      <c r="W1157">
        <f t="shared" si="87"/>
        <v>0</v>
      </c>
      <c r="X1157" s="6" t="s">
        <v>78</v>
      </c>
      <c r="Y1157" s="6" t="str">
        <f t="shared" si="85"/>
        <v>0.3</v>
      </c>
      <c r="Z1157" t="str">
        <f t="shared" si="86"/>
        <v>all</v>
      </c>
      <c r="AA1157" t="s">
        <v>58</v>
      </c>
    </row>
    <row r="1158" spans="1:27" x14ac:dyDescent="0.3">
      <c r="A1158" s="3">
        <v>24</v>
      </c>
      <c r="B1158" s="3" t="s">
        <v>11</v>
      </c>
      <c r="C1158">
        <v>20</v>
      </c>
      <c r="D1158" s="10">
        <f>VLOOKUP(C1158,t_label_text!$B$2:$D$28,3,FALSE)</f>
        <v>509.30111524163499</v>
      </c>
      <c r="E1158" s="3" t="str">
        <f>VLOOKUP(C1158,t_label_text!$B$2:$C$28,2,FALSE)</f>
        <v>20: Government Operations</v>
      </c>
      <c r="F1158">
        <v>0.91900000000000004</v>
      </c>
      <c r="G1158">
        <v>0.89900000000000002</v>
      </c>
      <c r="H1158">
        <v>0.90900000000000003</v>
      </c>
      <c r="I1158">
        <v>3958</v>
      </c>
      <c r="J1158">
        <v>0.91500000000000004</v>
      </c>
      <c r="K1158">
        <v>0.90100000000000002</v>
      </c>
      <c r="L1158">
        <v>0.90800000000000003</v>
      </c>
      <c r="M1158" s="3">
        <f t="shared" si="88"/>
        <v>4.0000000000000036E-3</v>
      </c>
      <c r="N1158" s="3">
        <f t="shared" si="88"/>
        <v>-2.0000000000000018E-3</v>
      </c>
      <c r="O1158" s="3">
        <f t="shared" si="88"/>
        <v>1.0000000000000009E-3</v>
      </c>
      <c r="P1158">
        <v>0.76700000000000002</v>
      </c>
      <c r="Q1158">
        <v>0.77100000000000002</v>
      </c>
      <c r="R1158">
        <v>0.76800000000000002</v>
      </c>
      <c r="S1158">
        <v>0.83699999999999997</v>
      </c>
      <c r="T1158">
        <v>0.83799999999999997</v>
      </c>
      <c r="U1158">
        <v>0.83699999999999997</v>
      </c>
      <c r="V1158">
        <v>0.83799999999999997</v>
      </c>
      <c r="W1158">
        <f t="shared" si="87"/>
        <v>0</v>
      </c>
      <c r="X1158" s="6" t="s">
        <v>78</v>
      </c>
      <c r="Y1158" s="6" t="str">
        <f t="shared" si="85"/>
        <v>0.3</v>
      </c>
      <c r="Z1158" t="str">
        <f t="shared" si="86"/>
        <v>all</v>
      </c>
      <c r="AA1158" t="s">
        <v>58</v>
      </c>
    </row>
    <row r="1159" spans="1:27" x14ac:dyDescent="0.3">
      <c r="A1159" s="3">
        <v>24</v>
      </c>
      <c r="B1159" s="3" t="s">
        <v>11</v>
      </c>
      <c r="C1159">
        <v>21</v>
      </c>
      <c r="D1159" s="10">
        <f>VLOOKUP(C1159,t_label_text!$B$2:$D$28,3,FALSE)</f>
        <v>567.30909090908995</v>
      </c>
      <c r="E1159" s="3" t="str">
        <f>VLOOKUP(C1159,t_label_text!$B$2:$C$28,2,FALSE)</f>
        <v>21: Public Lands and Water Management</v>
      </c>
      <c r="F1159">
        <v>0.59299999999999997</v>
      </c>
      <c r="G1159">
        <v>0.53200000000000003</v>
      </c>
      <c r="H1159">
        <v>0.56100000000000005</v>
      </c>
      <c r="I1159">
        <v>269</v>
      </c>
      <c r="J1159">
        <v>0.54200000000000004</v>
      </c>
      <c r="K1159">
        <v>0.60199999999999998</v>
      </c>
      <c r="L1159">
        <v>0.56999999999999995</v>
      </c>
      <c r="M1159" s="3">
        <f t="shared" si="88"/>
        <v>5.0999999999999934E-2</v>
      </c>
      <c r="N1159" s="3">
        <f t="shared" si="88"/>
        <v>-6.9999999999999951E-2</v>
      </c>
      <c r="O1159" s="3">
        <f t="shared" si="88"/>
        <v>-8.999999999999897E-3</v>
      </c>
      <c r="P1159">
        <v>0.76700000000000002</v>
      </c>
      <c r="Q1159">
        <v>0.77100000000000002</v>
      </c>
      <c r="R1159">
        <v>0.76800000000000002</v>
      </c>
      <c r="S1159">
        <v>0.83699999999999997</v>
      </c>
      <c r="T1159">
        <v>0.83799999999999997</v>
      </c>
      <c r="U1159">
        <v>0.83699999999999997</v>
      </c>
      <c r="V1159">
        <v>0.83799999999999997</v>
      </c>
      <c r="W1159">
        <f t="shared" si="87"/>
        <v>0</v>
      </c>
      <c r="X1159" s="6" t="s">
        <v>78</v>
      </c>
      <c r="Y1159" s="6" t="str">
        <f t="shared" ref="Y1159:Y1166" si="89">MID(X1159, SEARCH("=", X1159)+1, SEARCH("_", X1159) - SEARCH("=", X1159) -1)</f>
        <v>0.3</v>
      </c>
      <c r="Z1159" t="str">
        <f t="shared" ref="Z1159:Z1166" si="90">_xlfn.TEXTAFTER(X1159,"_")</f>
        <v>all</v>
      </c>
      <c r="AA1159" t="s">
        <v>58</v>
      </c>
    </row>
    <row r="1160" spans="1:27" x14ac:dyDescent="0.3">
      <c r="A1160" s="3">
        <v>24</v>
      </c>
      <c r="B1160" s="3" t="s">
        <v>11</v>
      </c>
      <c r="C1160">
        <v>24</v>
      </c>
      <c r="D1160" s="10">
        <f>VLOOKUP(C1160,t_label_text!$B$2:$D$28,3,FALSE)</f>
        <v>394.93019197207599</v>
      </c>
      <c r="E1160" s="3" t="str">
        <f>VLOOKUP(C1160,t_label_text!$B$2:$C$28,2,FALSE)</f>
        <v>24: State and Local Government Administration</v>
      </c>
      <c r="F1160">
        <v>0.82</v>
      </c>
      <c r="G1160">
        <v>0.83499999999999996</v>
      </c>
      <c r="H1160">
        <v>0.82699999999999996</v>
      </c>
      <c r="I1160">
        <v>715</v>
      </c>
      <c r="J1160">
        <v>0.83099999999999996</v>
      </c>
      <c r="K1160">
        <v>0.83599999999999997</v>
      </c>
      <c r="L1160">
        <v>0.83299999999999996</v>
      </c>
      <c r="M1160" s="3">
        <f t="shared" si="88"/>
        <v>-1.100000000000001E-2</v>
      </c>
      <c r="N1160" s="3">
        <f t="shared" si="88"/>
        <v>-1.0000000000000009E-3</v>
      </c>
      <c r="O1160" s="3">
        <f t="shared" si="88"/>
        <v>-6.0000000000000053E-3</v>
      </c>
      <c r="P1160">
        <v>0.76700000000000002</v>
      </c>
      <c r="Q1160">
        <v>0.77100000000000002</v>
      </c>
      <c r="R1160">
        <v>0.76800000000000002</v>
      </c>
      <c r="S1160">
        <v>0.83699999999999997</v>
      </c>
      <c r="T1160">
        <v>0.83799999999999997</v>
      </c>
      <c r="U1160">
        <v>0.83699999999999997</v>
      </c>
      <c r="V1160">
        <v>0.83799999999999997</v>
      </c>
      <c r="W1160">
        <f t="shared" si="87"/>
        <v>0</v>
      </c>
      <c r="X1160" s="6" t="s">
        <v>78</v>
      </c>
      <c r="Y1160" s="6" t="str">
        <f t="shared" si="89"/>
        <v>0.3</v>
      </c>
      <c r="Z1160" t="str">
        <f t="shared" si="90"/>
        <v>all</v>
      </c>
      <c r="AA1160" t="s">
        <v>58</v>
      </c>
    </row>
    <row r="1161" spans="1:27" x14ac:dyDescent="0.3">
      <c r="A1161" s="3">
        <v>24</v>
      </c>
      <c r="B1161" s="3" t="s">
        <v>11</v>
      </c>
      <c r="C1161">
        <v>26</v>
      </c>
      <c r="D1161" s="10">
        <f>VLOOKUP(C1161,t_label_text!$B$2:$D$28,3,FALSE)</f>
        <v>446.52713178294499</v>
      </c>
      <c r="E1161" s="3" t="str">
        <f>VLOOKUP(C1161,t_label_text!$B$2:$C$28,2,FALSE)</f>
        <v>26: Weather and Natural Disasters</v>
      </c>
      <c r="F1161">
        <v>0.82599999999999996</v>
      </c>
      <c r="G1161">
        <v>0.86399999999999999</v>
      </c>
      <c r="H1161">
        <v>0.84499999999999997</v>
      </c>
      <c r="I1161">
        <v>573</v>
      </c>
      <c r="J1161">
        <v>0.84</v>
      </c>
      <c r="K1161">
        <v>0.84299999999999997</v>
      </c>
      <c r="L1161">
        <v>0.84099999999999997</v>
      </c>
      <c r="M1161" s="3">
        <f t="shared" si="88"/>
        <v>-1.4000000000000012E-2</v>
      </c>
      <c r="N1161" s="3">
        <f t="shared" si="88"/>
        <v>2.1000000000000019E-2</v>
      </c>
      <c r="O1161" s="3">
        <f t="shared" si="88"/>
        <v>4.0000000000000036E-3</v>
      </c>
      <c r="P1161">
        <v>0.76700000000000002</v>
      </c>
      <c r="Q1161">
        <v>0.77100000000000002</v>
      </c>
      <c r="R1161">
        <v>0.76800000000000002</v>
      </c>
      <c r="S1161">
        <v>0.83699999999999997</v>
      </c>
      <c r="T1161">
        <v>0.83799999999999997</v>
      </c>
      <c r="U1161">
        <v>0.83699999999999997</v>
      </c>
      <c r="V1161">
        <v>0.83799999999999997</v>
      </c>
      <c r="W1161">
        <f t="shared" si="87"/>
        <v>0</v>
      </c>
      <c r="X1161" s="6" t="s">
        <v>78</v>
      </c>
      <c r="Y1161" s="6" t="str">
        <f t="shared" si="89"/>
        <v>0.3</v>
      </c>
      <c r="Z1161" t="str">
        <f t="shared" si="90"/>
        <v>all</v>
      </c>
      <c r="AA1161" t="s">
        <v>58</v>
      </c>
    </row>
    <row r="1162" spans="1:27" x14ac:dyDescent="0.3">
      <c r="A1162" s="3">
        <v>24</v>
      </c>
      <c r="B1162" s="3" t="s">
        <v>11</v>
      </c>
      <c r="C1162">
        <v>27</v>
      </c>
      <c r="D1162" s="10">
        <f>VLOOKUP(C1162,t_label_text!$B$2:$D$28,3,FALSE)</f>
        <v>438.84785435630602</v>
      </c>
      <c r="E1162" s="3" t="str">
        <f>VLOOKUP(C1162,t_label_text!$B$2:$C$28,2,FALSE)</f>
        <v>27: Fires</v>
      </c>
      <c r="F1162">
        <v>0.68899999999999995</v>
      </c>
      <c r="G1162">
        <v>0.79100000000000004</v>
      </c>
      <c r="H1162">
        <v>0.73599999999999999</v>
      </c>
      <c r="I1162">
        <v>129</v>
      </c>
      <c r="J1162">
        <v>0.74399999999999999</v>
      </c>
      <c r="K1162">
        <v>0.69799999999999995</v>
      </c>
      <c r="L1162">
        <v>0.72</v>
      </c>
      <c r="M1162" s="3">
        <f t="shared" si="88"/>
        <v>-5.5000000000000049E-2</v>
      </c>
      <c r="N1162" s="3">
        <f t="shared" si="88"/>
        <v>9.3000000000000083E-2</v>
      </c>
      <c r="O1162" s="3">
        <f t="shared" si="88"/>
        <v>1.6000000000000014E-2</v>
      </c>
      <c r="P1162">
        <v>0.76700000000000002</v>
      </c>
      <c r="Q1162">
        <v>0.77100000000000002</v>
      </c>
      <c r="R1162">
        <v>0.76800000000000002</v>
      </c>
      <c r="S1162">
        <v>0.83699999999999997</v>
      </c>
      <c r="T1162">
        <v>0.83799999999999997</v>
      </c>
      <c r="U1162">
        <v>0.83699999999999997</v>
      </c>
      <c r="V1162">
        <v>0.83799999999999997</v>
      </c>
      <c r="W1162">
        <f t="shared" si="87"/>
        <v>0</v>
      </c>
      <c r="X1162" s="6" t="s">
        <v>78</v>
      </c>
      <c r="Y1162" s="6" t="str">
        <f t="shared" si="89"/>
        <v>0.3</v>
      </c>
      <c r="Z1162" t="str">
        <f t="shared" si="90"/>
        <v>all</v>
      </c>
      <c r="AA1162" t="s">
        <v>58</v>
      </c>
    </row>
    <row r="1163" spans="1:27" x14ac:dyDescent="0.3">
      <c r="A1163" s="3">
        <v>24</v>
      </c>
      <c r="B1163" s="3" t="s">
        <v>11</v>
      </c>
      <c r="C1163">
        <v>28</v>
      </c>
      <c r="D1163" s="10">
        <f>VLOOKUP(C1163,t_label_text!$B$2:$D$28,3,FALSE)</f>
        <v>344.85467399842798</v>
      </c>
      <c r="E1163" s="3" t="str">
        <f>VLOOKUP(C1163,t_label_text!$B$2:$C$28,2,FALSE)</f>
        <v>28: Arts and Entertainment</v>
      </c>
      <c r="F1163">
        <v>0.71299999999999997</v>
      </c>
      <c r="G1163">
        <v>0.75800000000000001</v>
      </c>
      <c r="H1163">
        <v>0.73499999999999999</v>
      </c>
      <c r="I1163">
        <v>769</v>
      </c>
      <c r="J1163">
        <v>0.72499999999999998</v>
      </c>
      <c r="K1163">
        <v>0.72399999999999998</v>
      </c>
      <c r="L1163">
        <v>0.72499999999999998</v>
      </c>
      <c r="M1163" s="3">
        <f t="shared" si="88"/>
        <v>-1.2000000000000011E-2</v>
      </c>
      <c r="N1163" s="3">
        <f t="shared" si="88"/>
        <v>3.400000000000003E-2</v>
      </c>
      <c r="O1163" s="3">
        <f t="shared" si="88"/>
        <v>1.0000000000000009E-2</v>
      </c>
      <c r="P1163">
        <v>0.76700000000000002</v>
      </c>
      <c r="Q1163">
        <v>0.77100000000000002</v>
      </c>
      <c r="R1163">
        <v>0.76800000000000002</v>
      </c>
      <c r="S1163">
        <v>0.83699999999999997</v>
      </c>
      <c r="T1163">
        <v>0.83799999999999997</v>
      </c>
      <c r="U1163">
        <v>0.83699999999999997</v>
      </c>
      <c r="V1163">
        <v>0.83799999999999997</v>
      </c>
      <c r="W1163">
        <f t="shared" si="87"/>
        <v>0</v>
      </c>
      <c r="X1163" s="6" t="s">
        <v>78</v>
      </c>
      <c r="Y1163" s="6" t="str">
        <f t="shared" si="89"/>
        <v>0.3</v>
      </c>
      <c r="Z1163" t="str">
        <f t="shared" si="90"/>
        <v>all</v>
      </c>
      <c r="AA1163" t="s">
        <v>58</v>
      </c>
    </row>
    <row r="1164" spans="1:27" x14ac:dyDescent="0.3">
      <c r="A1164" s="3">
        <v>24</v>
      </c>
      <c r="B1164" s="3" t="s">
        <v>11</v>
      </c>
      <c r="C1164">
        <v>29</v>
      </c>
      <c r="D1164" s="10">
        <f>VLOOKUP(C1164,t_label_text!$B$2:$D$28,3,FALSE)</f>
        <v>493.52985074626798</v>
      </c>
      <c r="E1164" s="3" t="str">
        <f>VLOOKUP(C1164,t_label_text!$B$2:$C$28,2,FALSE)</f>
        <v>29: Sports and Recreation</v>
      </c>
      <c r="F1164">
        <v>0.90700000000000003</v>
      </c>
      <c r="G1164">
        <v>0.94299999999999995</v>
      </c>
      <c r="H1164">
        <v>0.92500000000000004</v>
      </c>
      <c r="I1164">
        <v>1273</v>
      </c>
      <c r="J1164">
        <v>0.92</v>
      </c>
      <c r="K1164">
        <v>0.93500000000000005</v>
      </c>
      <c r="L1164">
        <v>0.92800000000000005</v>
      </c>
      <c r="M1164" s="3">
        <f t="shared" si="88"/>
        <v>-1.3000000000000012E-2</v>
      </c>
      <c r="N1164" s="3">
        <f t="shared" si="88"/>
        <v>7.9999999999998961E-3</v>
      </c>
      <c r="O1164" s="3">
        <f t="shared" si="88"/>
        <v>-3.0000000000000027E-3</v>
      </c>
      <c r="P1164">
        <v>0.76700000000000002</v>
      </c>
      <c r="Q1164">
        <v>0.77100000000000002</v>
      </c>
      <c r="R1164">
        <v>0.76800000000000002</v>
      </c>
      <c r="S1164">
        <v>0.83699999999999997</v>
      </c>
      <c r="T1164">
        <v>0.83799999999999997</v>
      </c>
      <c r="U1164">
        <v>0.83699999999999997</v>
      </c>
      <c r="V1164">
        <v>0.83799999999999997</v>
      </c>
      <c r="W1164">
        <f t="shared" si="87"/>
        <v>0</v>
      </c>
      <c r="X1164" s="6" t="s">
        <v>78</v>
      </c>
      <c r="Y1164" s="6" t="str">
        <f t="shared" si="89"/>
        <v>0.3</v>
      </c>
      <c r="Z1164" t="str">
        <f t="shared" si="90"/>
        <v>all</v>
      </c>
      <c r="AA1164" t="s">
        <v>58</v>
      </c>
    </row>
    <row r="1165" spans="1:27" x14ac:dyDescent="0.3">
      <c r="A1165" s="3">
        <v>24</v>
      </c>
      <c r="B1165" s="3" t="s">
        <v>11</v>
      </c>
      <c r="C1165">
        <v>30</v>
      </c>
      <c r="D1165" s="10">
        <f>VLOOKUP(C1165,t_label_text!$B$2:$D$28,3,FALSE)</f>
        <v>503.80547112462</v>
      </c>
      <c r="E1165" s="3" t="str">
        <f>VLOOKUP(C1165,t_label_text!$B$2:$C$28,2,FALSE)</f>
        <v>30: Death Notices</v>
      </c>
      <c r="F1165">
        <v>0.83899999999999997</v>
      </c>
      <c r="G1165">
        <v>0.85399999999999998</v>
      </c>
      <c r="H1165">
        <v>0.84699999999999998</v>
      </c>
      <c r="I1165">
        <v>268</v>
      </c>
      <c r="J1165">
        <v>0.84099999999999997</v>
      </c>
      <c r="K1165">
        <v>0.85099999999999998</v>
      </c>
      <c r="L1165">
        <v>0.84599999999999997</v>
      </c>
      <c r="M1165" s="3">
        <f t="shared" si="88"/>
        <v>-2.0000000000000018E-3</v>
      </c>
      <c r="N1165" s="3">
        <f t="shared" si="88"/>
        <v>3.0000000000000027E-3</v>
      </c>
      <c r="O1165" s="3">
        <f t="shared" si="88"/>
        <v>1.0000000000000009E-3</v>
      </c>
      <c r="P1165">
        <v>0.76700000000000002</v>
      </c>
      <c r="Q1165">
        <v>0.77100000000000002</v>
      </c>
      <c r="R1165">
        <v>0.76800000000000002</v>
      </c>
      <c r="S1165">
        <v>0.83699999999999997</v>
      </c>
      <c r="T1165">
        <v>0.83799999999999997</v>
      </c>
      <c r="U1165">
        <v>0.83699999999999997</v>
      </c>
      <c r="V1165">
        <v>0.83799999999999997</v>
      </c>
      <c r="W1165">
        <f t="shared" si="87"/>
        <v>0</v>
      </c>
      <c r="X1165" s="6" t="s">
        <v>78</v>
      </c>
      <c r="Y1165" s="6" t="str">
        <f t="shared" si="89"/>
        <v>0.3</v>
      </c>
      <c r="Z1165" t="str">
        <f t="shared" si="90"/>
        <v>all</v>
      </c>
      <c r="AA1165" t="s">
        <v>58</v>
      </c>
    </row>
    <row r="1166" spans="1:27" x14ac:dyDescent="0.3">
      <c r="A1166" s="3">
        <v>24</v>
      </c>
      <c r="B1166" s="3" t="s">
        <v>11</v>
      </c>
      <c r="C1166">
        <v>31</v>
      </c>
      <c r="D1166" s="10">
        <f>VLOOKUP(C1166,t_label_text!$B$2:$D$28,3,FALSE)</f>
        <v>399.79069767441803</v>
      </c>
      <c r="E1166" s="3" t="str">
        <f>VLOOKUP(C1166,t_label_text!$B$2:$C$28,2,FALSE)</f>
        <v>31: Churches and Religion</v>
      </c>
      <c r="F1166">
        <v>0.74</v>
      </c>
      <c r="G1166">
        <v>0.754</v>
      </c>
      <c r="H1166">
        <v>0.747</v>
      </c>
      <c r="I1166">
        <v>329</v>
      </c>
      <c r="J1166">
        <v>0.73899999999999999</v>
      </c>
      <c r="K1166">
        <v>0.73299999999999998</v>
      </c>
      <c r="L1166">
        <v>0.73599999999999999</v>
      </c>
      <c r="M1166" s="3">
        <f t="shared" si="88"/>
        <v>1.0000000000000009E-3</v>
      </c>
      <c r="N1166" s="3">
        <f t="shared" si="88"/>
        <v>2.1000000000000019E-2</v>
      </c>
      <c r="O1166" s="3">
        <f t="shared" si="88"/>
        <v>1.100000000000001E-2</v>
      </c>
      <c r="P1166">
        <v>0.76700000000000002</v>
      </c>
      <c r="Q1166">
        <v>0.77100000000000002</v>
      </c>
      <c r="R1166">
        <v>0.76800000000000002</v>
      </c>
      <c r="S1166">
        <v>0.83699999999999997</v>
      </c>
      <c r="T1166">
        <v>0.83799999999999997</v>
      </c>
      <c r="U1166">
        <v>0.83699999999999997</v>
      </c>
      <c r="V1166">
        <v>0.83799999999999997</v>
      </c>
      <c r="W1166">
        <f t="shared" si="87"/>
        <v>0</v>
      </c>
      <c r="X1166" s="6" t="s">
        <v>78</v>
      </c>
      <c r="Y1166" s="6" t="str">
        <f t="shared" si="89"/>
        <v>0.3</v>
      </c>
      <c r="Z1166" t="str">
        <f t="shared" si="90"/>
        <v>all</v>
      </c>
      <c r="AA1166" t="s">
        <v>58</v>
      </c>
    </row>
  </sheetData>
  <autoFilter ref="A1:AA1166" xr:uid="{BE3D2935-ECA8-4869-86B5-97C7F294D10C}">
    <filterColumn colId="1">
      <filters>
        <filter val="topic"/>
      </filters>
    </filterColumn>
  </autoFilter>
  <phoneticPr fontId="1" type="noConversion"/>
  <conditionalFormatting sqref="M2:O1166">
    <cfRule type="cellIs" dxfId="8" priority="7" operator="lessThan">
      <formula>0</formula>
    </cfRule>
  </conditionalFormatting>
  <conditionalFormatting sqref="M1:W1">
    <cfRule type="cellIs" dxfId="7" priority="18" operator="lessThan">
      <formula>0</formula>
    </cfRule>
  </conditionalFormatting>
  <conditionalFormatting sqref="P177:W177 P178:V206 W178:W491">
    <cfRule type="cellIs" dxfId="6" priority="4" operator="lessThan">
      <formula>0</formula>
    </cfRule>
  </conditionalFormatting>
  <conditionalFormatting sqref="P222:V281">
    <cfRule type="cellIs" dxfId="5" priority="5" operator="lessThan">
      <formula>0</formula>
    </cfRule>
  </conditionalFormatting>
  <conditionalFormatting sqref="P546:V572">
    <cfRule type="cellIs" dxfId="4" priority="6" operator="lessThan">
      <formula>0</formula>
    </cfRule>
  </conditionalFormatting>
  <conditionalFormatting sqref="Y1:AB1">
    <cfRule type="cellIs" dxfId="3" priority="16" operator="lessThan">
      <formula>0</formula>
    </cfRule>
  </conditionalFormatting>
  <conditionalFormatting sqref="P93:V120 P65:V78">
    <cfRule type="cellIs" dxfId="2" priority="3" operator="lessThan">
      <formula>0</formula>
    </cfRule>
  </conditionalFormatting>
  <conditionalFormatting sqref="P2:W2 P3:V36 W3:W176">
    <cfRule type="cellIs" dxfId="1" priority="2" operator="lessThan">
      <formula>0</formula>
    </cfRule>
  </conditionalFormatting>
  <conditionalFormatting sqref="P86:V9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EF9A-E493-41E0-AB15-12FE5AA8E40C}">
  <dimension ref="A1:X17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3" sqref="A163:XFD163"/>
    </sheetView>
  </sheetViews>
  <sheetFormatPr defaultRowHeight="14" x14ac:dyDescent="0.3"/>
  <cols>
    <col min="9" max="9" width="15.83203125" bestFit="1" customWidth="1"/>
    <col min="10" max="10" width="12.58203125" bestFit="1" customWidth="1"/>
    <col min="11" max="11" width="9.83203125" bestFit="1" customWidth="1"/>
    <col min="12" max="12" width="17.1640625" bestFit="1" customWidth="1"/>
    <col min="13" max="13" width="13.9140625" bestFit="1" customWidth="1"/>
    <col min="14" max="14" width="11.1640625" bestFit="1" customWidth="1"/>
    <col min="15" max="15" width="14.08203125" bestFit="1" customWidth="1"/>
    <col min="16" max="16" width="10.83203125" bestFit="1" customWidth="1"/>
    <col min="22" max="22" width="10.4140625" bestFit="1" customWidth="1"/>
    <col min="23" max="23" width="8.9140625" style="3" customWidth="1"/>
    <col min="24" max="24" width="28.75" customWidth="1"/>
  </cols>
  <sheetData>
    <row r="1" spans="1:24" x14ac:dyDescent="0.3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47</v>
      </c>
      <c r="H1" s="4" t="s">
        <v>5</v>
      </c>
      <c r="I1" s="4" t="s">
        <v>16</v>
      </c>
      <c r="J1" s="4" t="s">
        <v>17</v>
      </c>
      <c r="K1" s="4" t="s">
        <v>6</v>
      </c>
      <c r="L1" s="4" t="s">
        <v>15</v>
      </c>
      <c r="M1" s="4" t="s">
        <v>14</v>
      </c>
      <c r="N1" s="4" t="s">
        <v>13</v>
      </c>
      <c r="O1" s="4" t="s">
        <v>19</v>
      </c>
      <c r="P1" s="4" t="s">
        <v>20</v>
      </c>
      <c r="Q1" s="4" t="s">
        <v>7</v>
      </c>
      <c r="R1" s="4" t="s">
        <v>22</v>
      </c>
      <c r="S1" s="4" t="s">
        <v>21</v>
      </c>
      <c r="T1" s="4" t="s">
        <v>8</v>
      </c>
      <c r="U1" s="4" t="s">
        <v>54</v>
      </c>
      <c r="V1" s="4" t="s">
        <v>12</v>
      </c>
      <c r="W1" s="4" t="s">
        <v>48</v>
      </c>
      <c r="X1" s="4" t="s">
        <v>49</v>
      </c>
    </row>
    <row r="2" spans="1:24" x14ac:dyDescent="0.3">
      <c r="A2" s="6">
        <v>1</v>
      </c>
      <c r="B2" t="s">
        <v>36</v>
      </c>
      <c r="C2" s="6">
        <v>1</v>
      </c>
      <c r="D2" s="6">
        <v>0.77400000000000002</v>
      </c>
      <c r="E2" s="6">
        <v>0.73899999999999999</v>
      </c>
      <c r="F2" s="6">
        <v>0.75600000000000001</v>
      </c>
      <c r="G2" s="6">
        <v>552</v>
      </c>
      <c r="H2" s="6">
        <f t="shared" ref="H2:H33" si="0">G2/3</f>
        <v>184</v>
      </c>
      <c r="I2" s="6">
        <v>0.77400000000000002</v>
      </c>
      <c r="J2" s="6">
        <v>0.73899999999999999</v>
      </c>
      <c r="K2" s="6">
        <v>0.75600000000000001</v>
      </c>
      <c r="L2" s="6">
        <f t="shared" ref="L2:L33" si="1">D2-I2</f>
        <v>0</v>
      </c>
      <c r="M2" s="6">
        <f t="shared" ref="M2:M33" si="2">E2-J2</f>
        <v>0</v>
      </c>
      <c r="N2" s="6">
        <f t="shared" ref="N2:N33" si="3">F2-K2</f>
        <v>0</v>
      </c>
      <c r="O2" s="6">
        <v>0.67600000000000005</v>
      </c>
      <c r="P2" s="6">
        <v>0.66400000000000003</v>
      </c>
      <c r="Q2" s="6">
        <v>0.66900000000000004</v>
      </c>
      <c r="R2" s="6">
        <v>0.71499999999999997</v>
      </c>
      <c r="S2" s="6">
        <v>0.71899999999999997</v>
      </c>
      <c r="T2" s="6">
        <v>0.71699999999999997</v>
      </c>
      <c r="U2" s="6">
        <v>0.71899999999999997</v>
      </c>
      <c r="V2" s="6" t="s">
        <v>9</v>
      </c>
      <c r="W2" s="6" t="s">
        <v>9</v>
      </c>
      <c r="X2" s="6" t="s">
        <v>9</v>
      </c>
    </row>
    <row r="3" spans="1:24" x14ac:dyDescent="0.3">
      <c r="A3" s="1">
        <v>1</v>
      </c>
      <c r="B3" t="s">
        <v>36</v>
      </c>
      <c r="C3" s="3">
        <v>2</v>
      </c>
      <c r="D3" s="5">
        <v>0.53400000000000003</v>
      </c>
      <c r="E3">
        <v>0.45500000000000002</v>
      </c>
      <c r="F3">
        <v>0.49099999999999999</v>
      </c>
      <c r="G3">
        <v>312</v>
      </c>
      <c r="H3" s="6">
        <f t="shared" si="0"/>
        <v>104</v>
      </c>
      <c r="I3" s="5">
        <v>0.53400000000000003</v>
      </c>
      <c r="J3">
        <v>0.45500000000000002</v>
      </c>
      <c r="K3">
        <v>0.49099999999999999</v>
      </c>
      <c r="L3" s="6">
        <f t="shared" si="1"/>
        <v>0</v>
      </c>
      <c r="M3" s="6">
        <f t="shared" si="2"/>
        <v>0</v>
      </c>
      <c r="N3" s="6">
        <f t="shared" si="3"/>
        <v>0</v>
      </c>
      <c r="O3" s="6">
        <v>0.67600000000000005</v>
      </c>
      <c r="P3" s="6">
        <v>0.66400000000000003</v>
      </c>
      <c r="Q3" s="6">
        <v>0.66900000000000004</v>
      </c>
      <c r="R3" s="6">
        <v>0.71499999999999997</v>
      </c>
      <c r="S3" s="6">
        <v>0.71899999999999997</v>
      </c>
      <c r="T3" s="6">
        <v>0.71699999999999997</v>
      </c>
      <c r="U3" s="6">
        <v>0.71899999999999997</v>
      </c>
      <c r="V3" s="6" t="s">
        <v>9</v>
      </c>
      <c r="W3" s="6" t="s">
        <v>9</v>
      </c>
      <c r="X3" s="6" t="s">
        <v>9</v>
      </c>
    </row>
    <row r="4" spans="1:24" x14ac:dyDescent="0.3">
      <c r="A4" s="1">
        <v>1</v>
      </c>
      <c r="B4" t="s">
        <v>36</v>
      </c>
      <c r="C4" s="3">
        <v>3</v>
      </c>
      <c r="D4" s="5">
        <v>0.59899999999999998</v>
      </c>
      <c r="E4">
        <v>0.56100000000000005</v>
      </c>
      <c r="F4">
        <v>0.57899999999999996</v>
      </c>
      <c r="G4">
        <v>660</v>
      </c>
      <c r="H4" s="6">
        <f t="shared" si="0"/>
        <v>220</v>
      </c>
      <c r="I4" s="5">
        <v>0.59899999999999998</v>
      </c>
      <c r="J4">
        <v>0.56100000000000005</v>
      </c>
      <c r="K4">
        <v>0.57899999999999996</v>
      </c>
      <c r="L4" s="6">
        <f t="shared" si="1"/>
        <v>0</v>
      </c>
      <c r="M4" s="6">
        <f t="shared" si="2"/>
        <v>0</v>
      </c>
      <c r="N4" s="6">
        <f t="shared" si="3"/>
        <v>0</v>
      </c>
      <c r="O4" s="6">
        <v>0.67600000000000005</v>
      </c>
      <c r="P4" s="6">
        <v>0.66400000000000003</v>
      </c>
      <c r="Q4" s="6">
        <v>0.66900000000000004</v>
      </c>
      <c r="R4" s="6">
        <v>0.71499999999999997</v>
      </c>
      <c r="S4" s="6">
        <v>0.71899999999999997</v>
      </c>
      <c r="T4" s="6">
        <v>0.71699999999999997</v>
      </c>
      <c r="U4" s="6">
        <v>0.71899999999999997</v>
      </c>
      <c r="V4" s="6" t="s">
        <v>9</v>
      </c>
      <c r="W4" s="6" t="s">
        <v>9</v>
      </c>
      <c r="X4" s="6" t="s">
        <v>9</v>
      </c>
    </row>
    <row r="5" spans="1:24" x14ac:dyDescent="0.3">
      <c r="A5" s="1">
        <v>1</v>
      </c>
      <c r="B5" t="s">
        <v>36</v>
      </c>
      <c r="C5" s="3">
        <v>4</v>
      </c>
      <c r="D5" s="5">
        <v>0.77200000000000002</v>
      </c>
      <c r="E5">
        <v>0.80400000000000005</v>
      </c>
      <c r="F5">
        <v>0.78700000000000003</v>
      </c>
      <c r="G5">
        <v>1131</v>
      </c>
      <c r="H5" s="6">
        <f t="shared" si="0"/>
        <v>377</v>
      </c>
      <c r="I5" s="5">
        <v>0.77200000000000002</v>
      </c>
      <c r="J5">
        <v>0.80400000000000005</v>
      </c>
      <c r="K5">
        <v>0.78700000000000003</v>
      </c>
      <c r="L5" s="6">
        <f t="shared" si="1"/>
        <v>0</v>
      </c>
      <c r="M5" s="6">
        <f t="shared" si="2"/>
        <v>0</v>
      </c>
      <c r="N5" s="6">
        <f t="shared" si="3"/>
        <v>0</v>
      </c>
      <c r="O5" s="6">
        <v>0.67600000000000005</v>
      </c>
      <c r="P5" s="6">
        <v>0.66400000000000003</v>
      </c>
      <c r="Q5" s="6">
        <v>0.66900000000000004</v>
      </c>
      <c r="R5" s="6">
        <v>0.71499999999999997</v>
      </c>
      <c r="S5" s="6">
        <v>0.71899999999999997</v>
      </c>
      <c r="T5" s="6">
        <v>0.71699999999999997</v>
      </c>
      <c r="U5" s="6">
        <v>0.71899999999999997</v>
      </c>
      <c r="V5" s="6" t="s">
        <v>9</v>
      </c>
      <c r="W5" s="6" t="s">
        <v>9</v>
      </c>
      <c r="X5" s="6" t="s">
        <v>33</v>
      </c>
    </row>
    <row r="6" spans="1:24" x14ac:dyDescent="0.3">
      <c r="A6" s="1">
        <v>1</v>
      </c>
      <c r="B6" t="s">
        <v>36</v>
      </c>
      <c r="C6" s="3">
        <v>5</v>
      </c>
      <c r="D6" s="5">
        <v>0.77100000000000002</v>
      </c>
      <c r="E6">
        <v>0.79700000000000004</v>
      </c>
      <c r="F6">
        <v>0.78400000000000003</v>
      </c>
      <c r="G6">
        <v>1584</v>
      </c>
      <c r="H6" s="6">
        <f t="shared" si="0"/>
        <v>528</v>
      </c>
      <c r="I6" s="5">
        <v>0.77100000000000002</v>
      </c>
      <c r="J6">
        <v>0.79700000000000004</v>
      </c>
      <c r="K6">
        <v>0.78400000000000003</v>
      </c>
      <c r="L6" s="6">
        <f t="shared" si="1"/>
        <v>0</v>
      </c>
      <c r="M6" s="6">
        <f t="shared" si="2"/>
        <v>0</v>
      </c>
      <c r="N6" s="6">
        <f t="shared" si="3"/>
        <v>0</v>
      </c>
      <c r="O6" s="6">
        <v>0.67600000000000005</v>
      </c>
      <c r="P6" s="6">
        <v>0.66400000000000003</v>
      </c>
      <c r="Q6" s="6">
        <v>0.66900000000000004</v>
      </c>
      <c r="R6" s="6">
        <v>0.71499999999999997</v>
      </c>
      <c r="S6" s="6">
        <v>0.71899999999999997</v>
      </c>
      <c r="T6" s="6">
        <v>0.71699999999999997</v>
      </c>
      <c r="U6" s="6">
        <v>0.71899999999999997</v>
      </c>
      <c r="V6" s="6" t="s">
        <v>9</v>
      </c>
      <c r="W6" s="6" t="s">
        <v>9</v>
      </c>
      <c r="X6" s="6" t="s">
        <v>34</v>
      </c>
    </row>
    <row r="7" spans="1:24" x14ac:dyDescent="0.3">
      <c r="A7" s="1">
        <v>1</v>
      </c>
      <c r="B7" t="s">
        <v>36</v>
      </c>
      <c r="C7" s="3">
        <v>6</v>
      </c>
      <c r="D7" s="5">
        <v>0.69899999999999995</v>
      </c>
      <c r="E7">
        <v>0.75800000000000001</v>
      </c>
      <c r="F7">
        <v>0.72699999999999998</v>
      </c>
      <c r="G7">
        <v>459</v>
      </c>
      <c r="H7" s="6">
        <f t="shared" si="0"/>
        <v>153</v>
      </c>
      <c r="I7" s="5">
        <v>0.69899999999999995</v>
      </c>
      <c r="J7">
        <v>0.75800000000000001</v>
      </c>
      <c r="K7">
        <v>0.72699999999999998</v>
      </c>
      <c r="L7" s="6">
        <f t="shared" si="1"/>
        <v>0</v>
      </c>
      <c r="M7" s="6">
        <f t="shared" si="2"/>
        <v>0</v>
      </c>
      <c r="N7" s="6">
        <f t="shared" si="3"/>
        <v>0</v>
      </c>
      <c r="O7" s="6">
        <v>0.67600000000000005</v>
      </c>
      <c r="P7" s="6">
        <v>0.66400000000000003</v>
      </c>
      <c r="Q7" s="6">
        <v>0.66900000000000004</v>
      </c>
      <c r="R7" s="6">
        <v>0.71499999999999997</v>
      </c>
      <c r="S7" s="6">
        <v>0.71899999999999997</v>
      </c>
      <c r="T7" s="6">
        <v>0.71699999999999997</v>
      </c>
      <c r="U7" s="6">
        <v>0.71899999999999997</v>
      </c>
      <c r="V7" s="6" t="s">
        <v>9</v>
      </c>
      <c r="W7" s="6" t="s">
        <v>9</v>
      </c>
      <c r="X7" s="6" t="s">
        <v>35</v>
      </c>
    </row>
    <row r="8" spans="1:24" x14ac:dyDescent="0.3">
      <c r="A8" s="1">
        <v>1</v>
      </c>
      <c r="B8" t="s">
        <v>36</v>
      </c>
      <c r="C8" s="3">
        <v>7</v>
      </c>
      <c r="D8" s="5">
        <v>0.58399999999999996</v>
      </c>
      <c r="E8">
        <v>0.53600000000000003</v>
      </c>
      <c r="F8">
        <v>0.55900000000000005</v>
      </c>
      <c r="G8">
        <v>330</v>
      </c>
      <c r="H8" s="6">
        <f t="shared" si="0"/>
        <v>110</v>
      </c>
      <c r="I8" s="5">
        <v>0.58399999999999996</v>
      </c>
      <c r="J8">
        <v>0.53600000000000003</v>
      </c>
      <c r="K8">
        <v>0.55900000000000005</v>
      </c>
      <c r="L8" s="6">
        <f t="shared" si="1"/>
        <v>0</v>
      </c>
      <c r="M8" s="6">
        <f t="shared" si="2"/>
        <v>0</v>
      </c>
      <c r="N8" s="6">
        <f t="shared" si="3"/>
        <v>0</v>
      </c>
      <c r="O8" s="6">
        <v>0.67600000000000005</v>
      </c>
      <c r="P8" s="6">
        <v>0.66400000000000003</v>
      </c>
      <c r="Q8" s="6">
        <v>0.66900000000000004</v>
      </c>
      <c r="R8" s="6">
        <v>0.71499999999999997</v>
      </c>
      <c r="S8" s="6">
        <v>0.71899999999999997</v>
      </c>
      <c r="T8" s="6">
        <v>0.71699999999999997</v>
      </c>
      <c r="U8" s="6">
        <v>0.71899999999999997</v>
      </c>
      <c r="V8" s="6" t="s">
        <v>9</v>
      </c>
      <c r="W8" s="6" t="s">
        <v>9</v>
      </c>
      <c r="X8" s="6" t="s">
        <v>50</v>
      </c>
    </row>
    <row r="9" spans="1:24" s="3" customFormat="1" x14ac:dyDescent="0.3">
      <c r="A9" s="3">
        <v>1</v>
      </c>
      <c r="B9" s="3" t="s">
        <v>36</v>
      </c>
      <c r="C9" s="3">
        <v>1</v>
      </c>
      <c r="D9" s="3">
        <v>0.78400000000000003</v>
      </c>
      <c r="E9" s="3">
        <v>0.73699999999999999</v>
      </c>
      <c r="F9" s="3">
        <v>0.76</v>
      </c>
      <c r="G9" s="3">
        <v>552</v>
      </c>
      <c r="H9" s="6">
        <f t="shared" si="0"/>
        <v>184</v>
      </c>
      <c r="I9" s="3">
        <v>0.77400000000000002</v>
      </c>
      <c r="J9" s="3">
        <v>0.73899999999999999</v>
      </c>
      <c r="K9" s="3">
        <v>0.75600000000000001</v>
      </c>
      <c r="L9" s="6">
        <f t="shared" si="1"/>
        <v>1.0000000000000009E-2</v>
      </c>
      <c r="M9" s="6">
        <f t="shared" si="2"/>
        <v>-2.0000000000000018E-3</v>
      </c>
      <c r="N9" s="6">
        <f t="shared" si="3"/>
        <v>4.0000000000000036E-3</v>
      </c>
      <c r="O9" s="3">
        <v>0.68</v>
      </c>
      <c r="P9" s="3">
        <v>0.66900000000000004</v>
      </c>
      <c r="Q9" s="3">
        <v>0.67300000000000004</v>
      </c>
      <c r="R9" s="3">
        <v>0.72299999999999998</v>
      </c>
      <c r="S9" s="3">
        <v>0.72599999999999998</v>
      </c>
      <c r="T9" s="3">
        <v>0.72399999999999998</v>
      </c>
      <c r="U9" s="3">
        <v>0.72599999999999998</v>
      </c>
      <c r="V9" s="6" t="s">
        <v>23</v>
      </c>
      <c r="W9" s="6" t="str">
        <f>_xlfn.TEXTBEFORE(V9,"_")</f>
        <v>n=0.1</v>
      </c>
      <c r="X9" t="str">
        <f t="shared" ref="X9:X73" si="4">_xlfn.TEXTAFTER(V9,"_")</f>
        <v>swap</v>
      </c>
    </row>
    <row r="10" spans="1:24" x14ac:dyDescent="0.3">
      <c r="A10" s="1">
        <v>1</v>
      </c>
      <c r="B10" t="s">
        <v>36</v>
      </c>
      <c r="C10" s="5">
        <v>2</v>
      </c>
      <c r="D10">
        <v>0.52200000000000002</v>
      </c>
      <c r="E10">
        <v>0.41</v>
      </c>
      <c r="F10">
        <v>0.46</v>
      </c>
      <c r="G10">
        <v>312</v>
      </c>
      <c r="H10" s="6">
        <f t="shared" si="0"/>
        <v>104</v>
      </c>
      <c r="I10" s="5">
        <v>0.53400000000000003</v>
      </c>
      <c r="J10">
        <v>0.45500000000000002</v>
      </c>
      <c r="K10">
        <v>0.49099999999999999</v>
      </c>
      <c r="L10" s="6">
        <f t="shared" si="1"/>
        <v>-1.2000000000000011E-2</v>
      </c>
      <c r="M10" s="6">
        <f t="shared" si="2"/>
        <v>-4.500000000000004E-2</v>
      </c>
      <c r="N10" s="6">
        <f t="shared" si="3"/>
        <v>-3.0999999999999972E-2</v>
      </c>
      <c r="O10" s="3">
        <v>0.68</v>
      </c>
      <c r="P10" s="3">
        <v>0.66900000000000004</v>
      </c>
      <c r="Q10" s="3">
        <v>0.67300000000000004</v>
      </c>
      <c r="R10" s="3">
        <v>0.72299999999999998</v>
      </c>
      <c r="S10" s="3">
        <v>0.72599999999999998</v>
      </c>
      <c r="T10" s="3">
        <v>0.72399999999999998</v>
      </c>
      <c r="U10" s="3">
        <v>0.72599999999999998</v>
      </c>
      <c r="V10" s="6" t="s">
        <v>23</v>
      </c>
      <c r="W10" s="6" t="str">
        <f t="shared" ref="W10:W73" si="5">_xlfn.TEXTBEFORE(V10,"_")</f>
        <v>n=0.1</v>
      </c>
      <c r="X10" t="str">
        <f t="shared" si="4"/>
        <v>swap</v>
      </c>
    </row>
    <row r="11" spans="1:24" x14ac:dyDescent="0.3">
      <c r="A11" s="1">
        <v>1</v>
      </c>
      <c r="B11" t="s">
        <v>36</v>
      </c>
      <c r="C11" s="5">
        <v>3</v>
      </c>
      <c r="D11">
        <v>0.56499999999999995</v>
      </c>
      <c r="E11">
        <v>0.58299999999999996</v>
      </c>
      <c r="F11">
        <v>0.57399999999999995</v>
      </c>
      <c r="G11">
        <v>660</v>
      </c>
      <c r="H11" s="6">
        <f t="shared" si="0"/>
        <v>220</v>
      </c>
      <c r="I11" s="5">
        <v>0.59899999999999998</v>
      </c>
      <c r="J11">
        <v>0.56100000000000005</v>
      </c>
      <c r="K11">
        <v>0.57899999999999996</v>
      </c>
      <c r="L11" s="6">
        <f t="shared" si="1"/>
        <v>-3.400000000000003E-2</v>
      </c>
      <c r="M11" s="6">
        <f t="shared" si="2"/>
        <v>2.1999999999999909E-2</v>
      </c>
      <c r="N11" s="6">
        <f t="shared" si="3"/>
        <v>-5.0000000000000044E-3</v>
      </c>
      <c r="O11" s="3">
        <v>0.68</v>
      </c>
      <c r="P11" s="3">
        <v>0.66900000000000004</v>
      </c>
      <c r="Q11" s="3">
        <v>0.67300000000000004</v>
      </c>
      <c r="R11" s="3">
        <v>0.72299999999999998</v>
      </c>
      <c r="S11" s="3">
        <v>0.72599999999999998</v>
      </c>
      <c r="T11" s="3">
        <v>0.72399999999999998</v>
      </c>
      <c r="U11" s="3">
        <v>0.72599999999999998</v>
      </c>
      <c r="V11" s="6" t="s">
        <v>23</v>
      </c>
      <c r="W11" s="6" t="str">
        <f t="shared" si="5"/>
        <v>n=0.1</v>
      </c>
      <c r="X11" t="str">
        <f t="shared" si="4"/>
        <v>swap</v>
      </c>
    </row>
    <row r="12" spans="1:24" x14ac:dyDescent="0.3">
      <c r="A12" s="1">
        <v>1</v>
      </c>
      <c r="B12" t="s">
        <v>36</v>
      </c>
      <c r="C12" s="5">
        <v>4</v>
      </c>
      <c r="D12">
        <v>0.79200000000000004</v>
      </c>
      <c r="E12">
        <v>0.79</v>
      </c>
      <c r="F12">
        <v>0.79100000000000004</v>
      </c>
      <c r="G12">
        <v>1131</v>
      </c>
      <c r="H12" s="6">
        <f t="shared" si="0"/>
        <v>377</v>
      </c>
      <c r="I12" s="5">
        <v>0.77200000000000002</v>
      </c>
      <c r="J12">
        <v>0.80400000000000005</v>
      </c>
      <c r="K12">
        <v>0.78700000000000003</v>
      </c>
      <c r="L12" s="6">
        <f t="shared" si="1"/>
        <v>2.0000000000000018E-2</v>
      </c>
      <c r="M12" s="6">
        <f t="shared" si="2"/>
        <v>-1.4000000000000012E-2</v>
      </c>
      <c r="N12" s="6">
        <f t="shared" si="3"/>
        <v>4.0000000000000036E-3</v>
      </c>
      <c r="O12" s="3">
        <v>0.68</v>
      </c>
      <c r="P12" s="3">
        <v>0.66900000000000004</v>
      </c>
      <c r="Q12" s="3">
        <v>0.67300000000000004</v>
      </c>
      <c r="R12" s="3">
        <v>0.72299999999999998</v>
      </c>
      <c r="S12" s="3">
        <v>0.72599999999999998</v>
      </c>
      <c r="T12" s="3">
        <v>0.72399999999999998</v>
      </c>
      <c r="U12" s="3">
        <v>0.72599999999999998</v>
      </c>
      <c r="V12" s="6" t="s">
        <v>23</v>
      </c>
      <c r="W12" s="6" t="str">
        <f t="shared" si="5"/>
        <v>n=0.1</v>
      </c>
      <c r="X12" t="str">
        <f t="shared" si="4"/>
        <v>swap</v>
      </c>
    </row>
    <row r="13" spans="1:24" x14ac:dyDescent="0.3">
      <c r="A13" s="1">
        <v>1</v>
      </c>
      <c r="B13" t="s">
        <v>36</v>
      </c>
      <c r="C13" s="5">
        <v>5</v>
      </c>
      <c r="D13">
        <v>0.78800000000000003</v>
      </c>
      <c r="E13">
        <v>0.81599999999999995</v>
      </c>
      <c r="F13">
        <v>0.80100000000000005</v>
      </c>
      <c r="G13">
        <v>1584</v>
      </c>
      <c r="H13" s="6">
        <f t="shared" si="0"/>
        <v>528</v>
      </c>
      <c r="I13" s="5">
        <v>0.77100000000000002</v>
      </c>
      <c r="J13">
        <v>0.79700000000000004</v>
      </c>
      <c r="K13">
        <v>0.78400000000000003</v>
      </c>
      <c r="L13" s="6">
        <f t="shared" si="1"/>
        <v>1.7000000000000015E-2</v>
      </c>
      <c r="M13" s="6">
        <f t="shared" si="2"/>
        <v>1.8999999999999906E-2</v>
      </c>
      <c r="N13" s="6">
        <f t="shared" si="3"/>
        <v>1.7000000000000015E-2</v>
      </c>
      <c r="O13" s="3">
        <v>0.68</v>
      </c>
      <c r="P13" s="3">
        <v>0.66900000000000004</v>
      </c>
      <c r="Q13" s="3">
        <v>0.67300000000000004</v>
      </c>
      <c r="R13" s="3">
        <v>0.72299999999999998</v>
      </c>
      <c r="S13" s="3">
        <v>0.72599999999999998</v>
      </c>
      <c r="T13" s="3">
        <v>0.72399999999999998</v>
      </c>
      <c r="U13" s="3">
        <v>0.72599999999999998</v>
      </c>
      <c r="V13" s="6" t="s">
        <v>23</v>
      </c>
      <c r="W13" s="6" t="str">
        <f t="shared" si="5"/>
        <v>n=0.1</v>
      </c>
      <c r="X13" t="str">
        <f t="shared" si="4"/>
        <v>swap</v>
      </c>
    </row>
    <row r="14" spans="1:24" x14ac:dyDescent="0.3">
      <c r="A14" s="1">
        <v>1</v>
      </c>
      <c r="B14" t="s">
        <v>36</v>
      </c>
      <c r="C14" s="5">
        <v>6</v>
      </c>
      <c r="D14">
        <v>0.71299999999999997</v>
      </c>
      <c r="E14">
        <v>0.76500000000000001</v>
      </c>
      <c r="F14">
        <v>0.73799999999999999</v>
      </c>
      <c r="G14">
        <v>459</v>
      </c>
      <c r="H14" s="6">
        <f t="shared" si="0"/>
        <v>153</v>
      </c>
      <c r="I14" s="5">
        <v>0.69899999999999995</v>
      </c>
      <c r="J14">
        <v>0.75800000000000001</v>
      </c>
      <c r="K14">
        <v>0.72699999999999998</v>
      </c>
      <c r="L14" s="6">
        <f t="shared" si="1"/>
        <v>1.4000000000000012E-2</v>
      </c>
      <c r="M14" s="6">
        <f t="shared" si="2"/>
        <v>7.0000000000000062E-3</v>
      </c>
      <c r="N14" s="6">
        <f t="shared" si="3"/>
        <v>1.100000000000001E-2</v>
      </c>
      <c r="O14" s="3">
        <v>0.68</v>
      </c>
      <c r="P14" s="3">
        <v>0.66900000000000004</v>
      </c>
      <c r="Q14" s="3">
        <v>0.67300000000000004</v>
      </c>
      <c r="R14" s="3">
        <v>0.72299999999999998</v>
      </c>
      <c r="S14" s="3">
        <v>0.72599999999999998</v>
      </c>
      <c r="T14" s="3">
        <v>0.72399999999999998</v>
      </c>
      <c r="U14" s="3">
        <v>0.72599999999999998</v>
      </c>
      <c r="V14" s="6" t="s">
        <v>23</v>
      </c>
      <c r="W14" s="6" t="str">
        <f t="shared" si="5"/>
        <v>n=0.1</v>
      </c>
      <c r="X14" t="str">
        <f t="shared" si="4"/>
        <v>swap</v>
      </c>
    </row>
    <row r="15" spans="1:24" x14ac:dyDescent="0.3">
      <c r="A15" s="1">
        <v>1</v>
      </c>
      <c r="B15" t="s">
        <v>36</v>
      </c>
      <c r="C15" s="5">
        <v>7</v>
      </c>
      <c r="D15">
        <v>0.59399999999999997</v>
      </c>
      <c r="E15">
        <v>0.58199999999999996</v>
      </c>
      <c r="F15">
        <v>0.58799999999999997</v>
      </c>
      <c r="G15">
        <v>330</v>
      </c>
      <c r="H15" s="6">
        <f t="shared" si="0"/>
        <v>110</v>
      </c>
      <c r="I15" s="5">
        <v>0.58399999999999996</v>
      </c>
      <c r="J15">
        <v>0.53600000000000003</v>
      </c>
      <c r="K15">
        <v>0.55900000000000005</v>
      </c>
      <c r="L15" s="6">
        <f t="shared" si="1"/>
        <v>1.0000000000000009E-2</v>
      </c>
      <c r="M15" s="6">
        <f t="shared" si="2"/>
        <v>4.599999999999993E-2</v>
      </c>
      <c r="N15" s="6">
        <f t="shared" si="3"/>
        <v>2.8999999999999915E-2</v>
      </c>
      <c r="O15" s="3">
        <v>0.68</v>
      </c>
      <c r="P15" s="3">
        <v>0.66900000000000004</v>
      </c>
      <c r="Q15" s="3">
        <v>0.67300000000000004</v>
      </c>
      <c r="R15" s="3">
        <v>0.72299999999999998</v>
      </c>
      <c r="S15" s="3">
        <v>0.72599999999999998</v>
      </c>
      <c r="T15" s="3">
        <v>0.72399999999999998</v>
      </c>
      <c r="U15" s="3">
        <v>0.72599999999999998</v>
      </c>
      <c r="V15" s="6" t="s">
        <v>23</v>
      </c>
      <c r="W15" s="6" t="str">
        <f t="shared" si="5"/>
        <v>n=0.1</v>
      </c>
      <c r="X15" t="str">
        <f t="shared" si="4"/>
        <v>swap</v>
      </c>
    </row>
    <row r="16" spans="1:24" s="3" customFormat="1" x14ac:dyDescent="0.3">
      <c r="A16" s="3">
        <v>1</v>
      </c>
      <c r="B16" s="3" t="s">
        <v>36</v>
      </c>
      <c r="C16" s="3">
        <v>1</v>
      </c>
      <c r="D16" s="3">
        <v>0.77200000000000002</v>
      </c>
      <c r="E16" s="3">
        <v>0.73599999999999999</v>
      </c>
      <c r="F16" s="3">
        <v>0.753</v>
      </c>
      <c r="G16" s="3">
        <v>552</v>
      </c>
      <c r="H16" s="6">
        <f t="shared" si="0"/>
        <v>184</v>
      </c>
      <c r="I16" s="3">
        <v>0.77400000000000002</v>
      </c>
      <c r="J16" s="3">
        <v>0.73899999999999999</v>
      </c>
      <c r="K16" s="3">
        <v>0.75600000000000001</v>
      </c>
      <c r="L16" s="6">
        <f t="shared" si="1"/>
        <v>-2.0000000000000018E-3</v>
      </c>
      <c r="M16" s="6">
        <f t="shared" si="2"/>
        <v>-3.0000000000000027E-3</v>
      </c>
      <c r="N16" s="6">
        <f t="shared" si="3"/>
        <v>-3.0000000000000027E-3</v>
      </c>
      <c r="O16" s="3">
        <v>0.68</v>
      </c>
      <c r="P16" s="3">
        <v>0.64900000000000002</v>
      </c>
      <c r="Q16" s="3">
        <v>0.66</v>
      </c>
      <c r="R16" s="3">
        <v>0.71099999999999997</v>
      </c>
      <c r="S16" s="3">
        <v>0.71599999999999997</v>
      </c>
      <c r="T16" s="3">
        <v>0.71099999999999997</v>
      </c>
      <c r="U16" s="3">
        <v>0.71599999999999997</v>
      </c>
      <c r="V16" s="6" t="s">
        <v>24</v>
      </c>
      <c r="W16" s="6" t="str">
        <f t="shared" si="5"/>
        <v>n=0.3</v>
      </c>
      <c r="X16" t="str">
        <f t="shared" si="4"/>
        <v>swap</v>
      </c>
    </row>
    <row r="17" spans="1:24" x14ac:dyDescent="0.3">
      <c r="A17">
        <v>2</v>
      </c>
      <c r="B17" t="s">
        <v>36</v>
      </c>
      <c r="C17">
        <v>2</v>
      </c>
      <c r="D17">
        <v>0.54200000000000004</v>
      </c>
      <c r="E17">
        <v>0.36899999999999999</v>
      </c>
      <c r="F17">
        <v>0.439</v>
      </c>
      <c r="G17">
        <v>312</v>
      </c>
      <c r="H17" s="6">
        <f t="shared" si="0"/>
        <v>104</v>
      </c>
      <c r="I17">
        <v>0.53400000000000003</v>
      </c>
      <c r="J17">
        <v>0.45500000000000002</v>
      </c>
      <c r="K17">
        <v>0.49099999999999999</v>
      </c>
      <c r="L17" s="6">
        <f t="shared" si="1"/>
        <v>8.0000000000000071E-3</v>
      </c>
      <c r="M17" s="6">
        <f t="shared" si="2"/>
        <v>-8.6000000000000021E-2</v>
      </c>
      <c r="N17" s="6">
        <f t="shared" si="3"/>
        <v>-5.1999999999999991E-2</v>
      </c>
      <c r="O17" s="3">
        <v>0.68</v>
      </c>
      <c r="P17" s="3">
        <v>0.64900000000000002</v>
      </c>
      <c r="Q17" s="3">
        <v>0.66</v>
      </c>
      <c r="R17" s="3">
        <v>0.71099999999999997</v>
      </c>
      <c r="S17" s="3">
        <v>0.71599999999999997</v>
      </c>
      <c r="T17" s="3">
        <v>0.71099999999999997</v>
      </c>
      <c r="U17" s="3">
        <v>0.71599999999999997</v>
      </c>
      <c r="V17" s="6" t="s">
        <v>24</v>
      </c>
      <c r="W17" s="6" t="str">
        <f t="shared" si="5"/>
        <v>n=0.3</v>
      </c>
      <c r="X17" t="str">
        <f t="shared" si="4"/>
        <v>swap</v>
      </c>
    </row>
    <row r="18" spans="1:24" x14ac:dyDescent="0.3">
      <c r="A18" s="3">
        <v>2</v>
      </c>
      <c r="B18" t="s">
        <v>36</v>
      </c>
      <c r="C18" s="5">
        <v>3</v>
      </c>
      <c r="D18">
        <v>0.57499999999999996</v>
      </c>
      <c r="E18">
        <v>0.57399999999999995</v>
      </c>
      <c r="F18">
        <v>0.57499999999999996</v>
      </c>
      <c r="G18">
        <v>660</v>
      </c>
      <c r="H18" s="6">
        <f t="shared" si="0"/>
        <v>220</v>
      </c>
      <c r="I18" s="5">
        <v>0.59899999999999998</v>
      </c>
      <c r="J18">
        <v>0.56100000000000005</v>
      </c>
      <c r="K18">
        <v>0.57899999999999996</v>
      </c>
      <c r="L18" s="6">
        <f t="shared" si="1"/>
        <v>-2.4000000000000021E-2</v>
      </c>
      <c r="M18" s="6">
        <f t="shared" si="2"/>
        <v>1.2999999999999901E-2</v>
      </c>
      <c r="N18" s="6">
        <f t="shared" si="3"/>
        <v>-4.0000000000000036E-3</v>
      </c>
      <c r="O18" s="3">
        <v>0.68</v>
      </c>
      <c r="P18" s="3">
        <v>0.64900000000000002</v>
      </c>
      <c r="Q18" s="3">
        <v>0.66</v>
      </c>
      <c r="R18" s="3">
        <v>0.71099999999999997</v>
      </c>
      <c r="S18" s="3">
        <v>0.71599999999999997</v>
      </c>
      <c r="T18" s="3">
        <v>0.71099999999999997</v>
      </c>
      <c r="U18" s="3">
        <v>0.71599999999999997</v>
      </c>
      <c r="V18" s="6" t="s">
        <v>24</v>
      </c>
      <c r="W18" s="6" t="str">
        <f t="shared" si="5"/>
        <v>n=0.3</v>
      </c>
      <c r="X18" t="str">
        <f t="shared" si="4"/>
        <v>swap</v>
      </c>
    </row>
    <row r="19" spans="1:24" x14ac:dyDescent="0.3">
      <c r="A19" s="3">
        <v>2</v>
      </c>
      <c r="B19" t="s">
        <v>36</v>
      </c>
      <c r="C19" s="5">
        <v>4</v>
      </c>
      <c r="D19">
        <v>0.76900000000000002</v>
      </c>
      <c r="E19">
        <v>0.77900000000000003</v>
      </c>
      <c r="F19">
        <v>0.77400000000000002</v>
      </c>
      <c r="G19">
        <v>1131</v>
      </c>
      <c r="H19" s="6">
        <f t="shared" si="0"/>
        <v>377</v>
      </c>
      <c r="I19" s="5">
        <v>0.77200000000000002</v>
      </c>
      <c r="J19">
        <v>0.80400000000000005</v>
      </c>
      <c r="K19">
        <v>0.78700000000000003</v>
      </c>
      <c r="L19" s="6">
        <f t="shared" si="1"/>
        <v>-3.0000000000000027E-3</v>
      </c>
      <c r="M19" s="6">
        <f t="shared" si="2"/>
        <v>-2.5000000000000022E-2</v>
      </c>
      <c r="N19" s="6">
        <f t="shared" si="3"/>
        <v>-1.3000000000000012E-2</v>
      </c>
      <c r="O19" s="3">
        <v>0.68</v>
      </c>
      <c r="P19" s="3">
        <v>0.64900000000000002</v>
      </c>
      <c r="Q19" s="3">
        <v>0.66</v>
      </c>
      <c r="R19" s="3">
        <v>0.71099999999999997</v>
      </c>
      <c r="S19" s="3">
        <v>0.71599999999999997</v>
      </c>
      <c r="T19" s="3">
        <v>0.71099999999999997</v>
      </c>
      <c r="U19" s="3">
        <v>0.71599999999999997</v>
      </c>
      <c r="V19" s="6" t="s">
        <v>24</v>
      </c>
      <c r="W19" s="6" t="str">
        <f t="shared" si="5"/>
        <v>n=0.3</v>
      </c>
      <c r="X19" t="str">
        <f t="shared" si="4"/>
        <v>swap</v>
      </c>
    </row>
    <row r="20" spans="1:24" x14ac:dyDescent="0.3">
      <c r="A20" s="3">
        <v>2</v>
      </c>
      <c r="B20" t="s">
        <v>36</v>
      </c>
      <c r="C20" s="5">
        <v>5</v>
      </c>
      <c r="D20">
        <v>0.752</v>
      </c>
      <c r="E20">
        <v>0.82399999999999995</v>
      </c>
      <c r="F20">
        <v>0.78700000000000003</v>
      </c>
      <c r="G20">
        <v>1584</v>
      </c>
      <c r="H20" s="6">
        <f t="shared" si="0"/>
        <v>528</v>
      </c>
      <c r="I20" s="5">
        <v>0.77100000000000002</v>
      </c>
      <c r="J20">
        <v>0.79700000000000004</v>
      </c>
      <c r="K20">
        <v>0.78400000000000003</v>
      </c>
      <c r="L20" s="6">
        <f t="shared" si="1"/>
        <v>-1.9000000000000017E-2</v>
      </c>
      <c r="M20" s="6">
        <f t="shared" si="2"/>
        <v>2.6999999999999913E-2</v>
      </c>
      <c r="N20" s="6">
        <f t="shared" si="3"/>
        <v>3.0000000000000027E-3</v>
      </c>
      <c r="O20" s="3">
        <v>0.68</v>
      </c>
      <c r="P20" s="3">
        <v>0.64900000000000002</v>
      </c>
      <c r="Q20" s="3">
        <v>0.66</v>
      </c>
      <c r="R20" s="3">
        <v>0.71099999999999997</v>
      </c>
      <c r="S20" s="3">
        <v>0.71599999999999997</v>
      </c>
      <c r="T20" s="3">
        <v>0.71099999999999997</v>
      </c>
      <c r="U20" s="3">
        <v>0.71599999999999997</v>
      </c>
      <c r="V20" s="6" t="s">
        <v>24</v>
      </c>
      <c r="W20" s="6" t="str">
        <f t="shared" si="5"/>
        <v>n=0.3</v>
      </c>
      <c r="X20" t="str">
        <f t="shared" si="4"/>
        <v>swap</v>
      </c>
    </row>
    <row r="21" spans="1:24" x14ac:dyDescent="0.3">
      <c r="A21" s="3">
        <v>2</v>
      </c>
      <c r="B21" t="s">
        <v>36</v>
      </c>
      <c r="C21" s="5">
        <v>6</v>
      </c>
      <c r="D21">
        <v>0.71299999999999997</v>
      </c>
      <c r="E21">
        <v>0.76700000000000002</v>
      </c>
      <c r="F21">
        <v>0.73899999999999999</v>
      </c>
      <c r="G21">
        <v>459</v>
      </c>
      <c r="H21" s="6">
        <f t="shared" si="0"/>
        <v>153</v>
      </c>
      <c r="I21" s="5">
        <v>0.69899999999999995</v>
      </c>
      <c r="J21">
        <v>0.75800000000000001</v>
      </c>
      <c r="K21">
        <v>0.72699999999999998</v>
      </c>
      <c r="L21" s="6">
        <f t="shared" si="1"/>
        <v>1.4000000000000012E-2</v>
      </c>
      <c r="M21" s="6">
        <f t="shared" si="2"/>
        <v>9.000000000000008E-3</v>
      </c>
      <c r="N21" s="6">
        <f t="shared" si="3"/>
        <v>1.2000000000000011E-2</v>
      </c>
      <c r="O21" s="3">
        <v>0.68</v>
      </c>
      <c r="P21" s="3">
        <v>0.64900000000000002</v>
      </c>
      <c r="Q21" s="3">
        <v>0.66</v>
      </c>
      <c r="R21" s="3">
        <v>0.71099999999999997</v>
      </c>
      <c r="S21" s="3">
        <v>0.71599999999999997</v>
      </c>
      <c r="T21" s="3">
        <v>0.71099999999999997</v>
      </c>
      <c r="U21" s="3">
        <v>0.71599999999999997</v>
      </c>
      <c r="V21" s="6" t="s">
        <v>24</v>
      </c>
      <c r="W21" s="6" t="str">
        <f t="shared" si="5"/>
        <v>n=0.3</v>
      </c>
      <c r="X21" t="str">
        <f t="shared" si="4"/>
        <v>swap</v>
      </c>
    </row>
    <row r="22" spans="1:24" x14ac:dyDescent="0.3">
      <c r="A22" s="3">
        <v>2</v>
      </c>
      <c r="B22" t="s">
        <v>36</v>
      </c>
      <c r="C22" s="5">
        <v>7</v>
      </c>
      <c r="D22">
        <v>0.63500000000000001</v>
      </c>
      <c r="E22">
        <v>0.49099999999999999</v>
      </c>
      <c r="F22">
        <v>0.55400000000000005</v>
      </c>
      <c r="G22">
        <v>330</v>
      </c>
      <c r="H22" s="6">
        <f t="shared" si="0"/>
        <v>110</v>
      </c>
      <c r="I22" s="5">
        <v>0.58399999999999996</v>
      </c>
      <c r="J22">
        <v>0.53600000000000003</v>
      </c>
      <c r="K22">
        <v>0.55900000000000005</v>
      </c>
      <c r="L22" s="6">
        <f t="shared" si="1"/>
        <v>5.1000000000000045E-2</v>
      </c>
      <c r="M22" s="6">
        <f t="shared" si="2"/>
        <v>-4.500000000000004E-2</v>
      </c>
      <c r="N22" s="6">
        <f t="shared" si="3"/>
        <v>-5.0000000000000044E-3</v>
      </c>
      <c r="O22" s="3">
        <v>0.68</v>
      </c>
      <c r="P22" s="3">
        <v>0.64900000000000002</v>
      </c>
      <c r="Q22" s="3">
        <v>0.66</v>
      </c>
      <c r="R22" s="3">
        <v>0.71099999999999997</v>
      </c>
      <c r="S22" s="3">
        <v>0.71599999999999997</v>
      </c>
      <c r="T22" s="3">
        <v>0.71099999999999997</v>
      </c>
      <c r="U22" s="3">
        <v>0.71599999999999997</v>
      </c>
      <c r="V22" s="6" t="s">
        <v>24</v>
      </c>
      <c r="W22" s="6" t="str">
        <f t="shared" si="5"/>
        <v>n=0.3</v>
      </c>
      <c r="X22" t="str">
        <f t="shared" si="4"/>
        <v>swap</v>
      </c>
    </row>
    <row r="23" spans="1:24" s="3" customFormat="1" x14ac:dyDescent="0.3">
      <c r="A23" s="3">
        <v>2</v>
      </c>
      <c r="B23" s="3" t="s">
        <v>36</v>
      </c>
      <c r="C23" s="3">
        <v>1</v>
      </c>
      <c r="D23" s="3">
        <v>0.79200000000000004</v>
      </c>
      <c r="E23" s="3">
        <v>0.754</v>
      </c>
      <c r="F23" s="3">
        <v>0.77300000000000002</v>
      </c>
      <c r="G23" s="3">
        <v>552</v>
      </c>
      <c r="H23" s="6">
        <f t="shared" si="0"/>
        <v>184</v>
      </c>
      <c r="I23" s="3">
        <v>0.77400000000000002</v>
      </c>
      <c r="J23" s="3">
        <v>0.73899999999999999</v>
      </c>
      <c r="K23" s="3">
        <v>0.75600000000000001</v>
      </c>
      <c r="L23" s="6">
        <f t="shared" si="1"/>
        <v>1.8000000000000016E-2</v>
      </c>
      <c r="M23" s="6">
        <f t="shared" si="2"/>
        <v>1.5000000000000013E-2</v>
      </c>
      <c r="N23" s="6">
        <f t="shared" si="3"/>
        <v>1.7000000000000015E-2</v>
      </c>
      <c r="O23" s="3">
        <v>0.68200000000000005</v>
      </c>
      <c r="P23" s="3">
        <v>0.63300000000000001</v>
      </c>
      <c r="Q23" s="3">
        <v>0.64800000000000002</v>
      </c>
      <c r="R23" s="3">
        <v>0.70699999999999996</v>
      </c>
      <c r="S23" s="3">
        <v>0.71499999999999997</v>
      </c>
      <c r="T23" s="3">
        <v>0.70599999999999996</v>
      </c>
      <c r="U23" s="3">
        <v>0.71499999999999997</v>
      </c>
      <c r="V23" s="6" t="s">
        <v>25</v>
      </c>
      <c r="W23" s="6" t="str">
        <f t="shared" si="5"/>
        <v>n=0.5</v>
      </c>
      <c r="X23" t="str">
        <f t="shared" si="4"/>
        <v>swap</v>
      </c>
    </row>
    <row r="24" spans="1:24" x14ac:dyDescent="0.3">
      <c r="A24" s="3">
        <v>2</v>
      </c>
      <c r="B24" t="s">
        <v>36</v>
      </c>
      <c r="C24" s="5">
        <v>2</v>
      </c>
      <c r="D24">
        <v>0.53900000000000003</v>
      </c>
      <c r="E24">
        <v>0.311</v>
      </c>
      <c r="F24">
        <v>0.39400000000000002</v>
      </c>
      <c r="G24">
        <v>312</v>
      </c>
      <c r="H24" s="6">
        <f t="shared" si="0"/>
        <v>104</v>
      </c>
      <c r="I24" s="5">
        <v>0.53400000000000003</v>
      </c>
      <c r="J24">
        <v>0.45500000000000002</v>
      </c>
      <c r="K24">
        <v>0.49099999999999999</v>
      </c>
      <c r="L24" s="6">
        <f t="shared" si="1"/>
        <v>5.0000000000000044E-3</v>
      </c>
      <c r="M24" s="6">
        <f t="shared" si="2"/>
        <v>-0.14400000000000002</v>
      </c>
      <c r="N24" s="6">
        <f t="shared" si="3"/>
        <v>-9.6999999999999975E-2</v>
      </c>
      <c r="O24" s="3">
        <v>0.68200000000000005</v>
      </c>
      <c r="P24" s="3">
        <v>0.63300000000000001</v>
      </c>
      <c r="Q24" s="3">
        <v>0.64800000000000002</v>
      </c>
      <c r="R24" s="3">
        <v>0.70699999999999996</v>
      </c>
      <c r="S24" s="3">
        <v>0.71499999999999997</v>
      </c>
      <c r="T24" s="3">
        <v>0.70599999999999996</v>
      </c>
      <c r="U24" s="3">
        <v>0.71499999999999997</v>
      </c>
      <c r="V24" s="6" t="s">
        <v>25</v>
      </c>
      <c r="W24" s="6" t="str">
        <f t="shared" si="5"/>
        <v>n=0.5</v>
      </c>
      <c r="X24" t="str">
        <f t="shared" si="4"/>
        <v>swap</v>
      </c>
    </row>
    <row r="25" spans="1:24" x14ac:dyDescent="0.3">
      <c r="A25" s="3">
        <v>2</v>
      </c>
      <c r="B25" t="s">
        <v>36</v>
      </c>
      <c r="C25" s="5">
        <v>3</v>
      </c>
      <c r="D25">
        <v>0.56699999999999995</v>
      </c>
      <c r="E25">
        <v>0.53500000000000003</v>
      </c>
      <c r="F25">
        <v>0.55000000000000004</v>
      </c>
      <c r="G25">
        <v>660</v>
      </c>
      <c r="H25" s="6">
        <f t="shared" si="0"/>
        <v>220</v>
      </c>
      <c r="I25" s="5">
        <v>0.59899999999999998</v>
      </c>
      <c r="J25">
        <v>0.56100000000000005</v>
      </c>
      <c r="K25">
        <v>0.57899999999999996</v>
      </c>
      <c r="L25" s="6">
        <f t="shared" si="1"/>
        <v>-3.2000000000000028E-2</v>
      </c>
      <c r="M25" s="6">
        <f t="shared" si="2"/>
        <v>-2.6000000000000023E-2</v>
      </c>
      <c r="N25" s="6">
        <f t="shared" si="3"/>
        <v>-2.8999999999999915E-2</v>
      </c>
      <c r="O25" s="3">
        <v>0.68200000000000005</v>
      </c>
      <c r="P25" s="3">
        <v>0.63300000000000001</v>
      </c>
      <c r="Q25" s="3">
        <v>0.64800000000000002</v>
      </c>
      <c r="R25" s="3">
        <v>0.70699999999999996</v>
      </c>
      <c r="S25" s="3">
        <v>0.71499999999999997</v>
      </c>
      <c r="T25" s="3">
        <v>0.70599999999999996</v>
      </c>
      <c r="U25" s="3">
        <v>0.71499999999999997</v>
      </c>
      <c r="V25" s="6" t="s">
        <v>25</v>
      </c>
      <c r="W25" s="6" t="str">
        <f t="shared" si="5"/>
        <v>n=0.5</v>
      </c>
      <c r="X25" t="str">
        <f t="shared" si="4"/>
        <v>swap</v>
      </c>
    </row>
    <row r="26" spans="1:24" x14ac:dyDescent="0.3">
      <c r="A26" s="3">
        <v>2</v>
      </c>
      <c r="B26" t="s">
        <v>36</v>
      </c>
      <c r="C26" s="5">
        <v>4</v>
      </c>
      <c r="D26">
        <v>0.76300000000000001</v>
      </c>
      <c r="E26">
        <v>0.79400000000000004</v>
      </c>
      <c r="F26">
        <v>0.77800000000000002</v>
      </c>
      <c r="G26">
        <v>1131</v>
      </c>
      <c r="H26" s="6">
        <f t="shared" si="0"/>
        <v>377</v>
      </c>
      <c r="I26" s="5">
        <v>0.77200000000000002</v>
      </c>
      <c r="J26">
        <v>0.80400000000000005</v>
      </c>
      <c r="K26">
        <v>0.78700000000000003</v>
      </c>
      <c r="L26" s="6">
        <f t="shared" si="1"/>
        <v>-9.000000000000008E-3</v>
      </c>
      <c r="M26" s="6">
        <f t="shared" si="2"/>
        <v>-1.0000000000000009E-2</v>
      </c>
      <c r="N26" s="6">
        <f t="shared" si="3"/>
        <v>-9.000000000000008E-3</v>
      </c>
      <c r="O26" s="3">
        <v>0.68200000000000005</v>
      </c>
      <c r="P26" s="3">
        <v>0.63300000000000001</v>
      </c>
      <c r="Q26" s="3">
        <v>0.64800000000000002</v>
      </c>
      <c r="R26" s="3">
        <v>0.70699999999999996</v>
      </c>
      <c r="S26" s="3">
        <v>0.71499999999999997</v>
      </c>
      <c r="T26" s="3">
        <v>0.70599999999999996</v>
      </c>
      <c r="U26" s="3">
        <v>0.71499999999999997</v>
      </c>
      <c r="V26" s="6" t="s">
        <v>25</v>
      </c>
      <c r="W26" s="6" t="str">
        <f t="shared" si="5"/>
        <v>n=0.5</v>
      </c>
      <c r="X26" t="str">
        <f t="shared" si="4"/>
        <v>swap</v>
      </c>
    </row>
    <row r="27" spans="1:24" x14ac:dyDescent="0.3">
      <c r="A27" s="3">
        <v>2</v>
      </c>
      <c r="B27" t="s">
        <v>36</v>
      </c>
      <c r="C27" s="5">
        <v>5</v>
      </c>
      <c r="D27">
        <v>0.73299999999999998</v>
      </c>
      <c r="E27">
        <v>0.84399999999999997</v>
      </c>
      <c r="F27">
        <v>0.78500000000000003</v>
      </c>
      <c r="G27">
        <v>1584</v>
      </c>
      <c r="H27" s="6">
        <f t="shared" si="0"/>
        <v>528</v>
      </c>
      <c r="I27" s="5">
        <v>0.77100000000000002</v>
      </c>
      <c r="J27">
        <v>0.79700000000000004</v>
      </c>
      <c r="K27">
        <v>0.78400000000000003</v>
      </c>
      <c r="L27" s="6">
        <f t="shared" si="1"/>
        <v>-3.8000000000000034E-2</v>
      </c>
      <c r="M27" s="6">
        <f t="shared" si="2"/>
        <v>4.6999999999999931E-2</v>
      </c>
      <c r="N27" s="6">
        <f t="shared" si="3"/>
        <v>1.0000000000000009E-3</v>
      </c>
      <c r="O27" s="3">
        <v>0.68200000000000005</v>
      </c>
      <c r="P27" s="3">
        <v>0.63300000000000001</v>
      </c>
      <c r="Q27" s="3">
        <v>0.64800000000000002</v>
      </c>
      <c r="R27" s="3">
        <v>0.70699999999999996</v>
      </c>
      <c r="S27" s="3">
        <v>0.71499999999999997</v>
      </c>
      <c r="T27" s="3">
        <v>0.70599999999999996</v>
      </c>
      <c r="U27" s="3">
        <v>0.71499999999999997</v>
      </c>
      <c r="V27" s="6" t="s">
        <v>25</v>
      </c>
      <c r="W27" s="6" t="str">
        <f t="shared" si="5"/>
        <v>n=0.5</v>
      </c>
      <c r="X27" t="str">
        <f t="shared" si="4"/>
        <v>swap</v>
      </c>
    </row>
    <row r="28" spans="1:24" x14ac:dyDescent="0.3">
      <c r="A28" s="3">
        <v>2</v>
      </c>
      <c r="B28" t="s">
        <v>36</v>
      </c>
      <c r="C28" s="5">
        <v>6</v>
      </c>
      <c r="D28">
        <v>0.73099999999999998</v>
      </c>
      <c r="E28">
        <v>0.78200000000000003</v>
      </c>
      <c r="F28">
        <v>0.75600000000000001</v>
      </c>
      <c r="G28">
        <v>459</v>
      </c>
      <c r="H28" s="6">
        <f t="shared" si="0"/>
        <v>153</v>
      </c>
      <c r="I28" s="5">
        <v>0.69899999999999995</v>
      </c>
      <c r="J28">
        <v>0.75800000000000001</v>
      </c>
      <c r="K28">
        <v>0.72699999999999998</v>
      </c>
      <c r="L28" s="6">
        <f t="shared" si="1"/>
        <v>3.2000000000000028E-2</v>
      </c>
      <c r="M28" s="6">
        <f t="shared" si="2"/>
        <v>2.4000000000000021E-2</v>
      </c>
      <c r="N28" s="6">
        <f t="shared" si="3"/>
        <v>2.9000000000000026E-2</v>
      </c>
      <c r="O28" s="3">
        <v>0.68200000000000005</v>
      </c>
      <c r="P28" s="3">
        <v>0.63300000000000001</v>
      </c>
      <c r="Q28" s="3">
        <v>0.64800000000000002</v>
      </c>
      <c r="R28" s="3">
        <v>0.70699999999999996</v>
      </c>
      <c r="S28" s="3">
        <v>0.71499999999999997</v>
      </c>
      <c r="T28" s="3">
        <v>0.70599999999999996</v>
      </c>
      <c r="U28" s="3">
        <v>0.71499999999999997</v>
      </c>
      <c r="V28" s="6" t="s">
        <v>25</v>
      </c>
      <c r="W28" s="6" t="str">
        <f t="shared" si="5"/>
        <v>n=0.5</v>
      </c>
      <c r="X28" t="str">
        <f t="shared" si="4"/>
        <v>swap</v>
      </c>
    </row>
    <row r="29" spans="1:24" x14ac:dyDescent="0.3">
      <c r="A29" s="3">
        <v>2</v>
      </c>
      <c r="B29" t="s">
        <v>36</v>
      </c>
      <c r="C29" s="5">
        <v>7</v>
      </c>
      <c r="D29">
        <v>0.64600000000000002</v>
      </c>
      <c r="E29">
        <v>0.40899999999999997</v>
      </c>
      <c r="F29">
        <v>0.501</v>
      </c>
      <c r="G29">
        <v>330</v>
      </c>
      <c r="H29" s="6">
        <f t="shared" si="0"/>
        <v>110</v>
      </c>
      <c r="I29" s="5">
        <v>0.58399999999999996</v>
      </c>
      <c r="J29">
        <v>0.53600000000000003</v>
      </c>
      <c r="K29">
        <v>0.55900000000000005</v>
      </c>
      <c r="L29" s="6">
        <f t="shared" si="1"/>
        <v>6.2000000000000055E-2</v>
      </c>
      <c r="M29" s="6">
        <f t="shared" si="2"/>
        <v>-0.12700000000000006</v>
      </c>
      <c r="N29" s="6">
        <f t="shared" si="3"/>
        <v>-5.8000000000000052E-2</v>
      </c>
      <c r="O29" s="3">
        <v>0.68200000000000005</v>
      </c>
      <c r="P29" s="3">
        <v>0.63300000000000001</v>
      </c>
      <c r="Q29" s="3">
        <v>0.64800000000000002</v>
      </c>
      <c r="R29" s="3">
        <v>0.70699999999999996</v>
      </c>
      <c r="S29" s="3">
        <v>0.71499999999999997</v>
      </c>
      <c r="T29" s="3">
        <v>0.70599999999999996</v>
      </c>
      <c r="U29" s="3">
        <v>0.71499999999999997</v>
      </c>
      <c r="V29" s="6" t="s">
        <v>25</v>
      </c>
      <c r="W29" s="6" t="str">
        <f t="shared" si="5"/>
        <v>n=0.5</v>
      </c>
      <c r="X29" t="str">
        <f t="shared" si="4"/>
        <v>swap</v>
      </c>
    </row>
    <row r="30" spans="1:24" s="3" customFormat="1" x14ac:dyDescent="0.3">
      <c r="A30" s="3">
        <v>2</v>
      </c>
      <c r="B30" s="3" t="s">
        <v>36</v>
      </c>
      <c r="C30" s="3">
        <v>1</v>
      </c>
      <c r="D30" s="3">
        <v>0.75900000000000001</v>
      </c>
      <c r="E30" s="3">
        <v>0.75900000000000001</v>
      </c>
      <c r="F30" s="3">
        <v>0.75900000000000001</v>
      </c>
      <c r="G30" s="3">
        <v>552</v>
      </c>
      <c r="H30" s="6">
        <f t="shared" si="0"/>
        <v>184</v>
      </c>
      <c r="I30" s="3">
        <v>0.77400000000000002</v>
      </c>
      <c r="J30" s="3">
        <v>0.73899999999999999</v>
      </c>
      <c r="K30" s="3">
        <v>0.75600000000000001</v>
      </c>
      <c r="L30" s="6">
        <f t="shared" si="1"/>
        <v>-1.5000000000000013E-2</v>
      </c>
      <c r="M30" s="6">
        <f t="shared" si="2"/>
        <v>2.0000000000000018E-2</v>
      </c>
      <c r="N30" s="6">
        <f t="shared" si="3"/>
        <v>3.0000000000000027E-3</v>
      </c>
      <c r="O30" s="3">
        <v>0.68799999999999994</v>
      </c>
      <c r="P30" s="3">
        <v>0.63300000000000001</v>
      </c>
      <c r="Q30" s="3">
        <v>0.64900000000000002</v>
      </c>
      <c r="R30" s="3">
        <v>0.71</v>
      </c>
      <c r="S30" s="3">
        <v>0.71699999999999997</v>
      </c>
      <c r="T30" s="3">
        <v>0.70799999999999996</v>
      </c>
      <c r="U30" s="3">
        <v>0.71699999999999997</v>
      </c>
      <c r="V30" s="6" t="s">
        <v>26</v>
      </c>
      <c r="W30" s="6" t="str">
        <f t="shared" si="5"/>
        <v>n=0.7</v>
      </c>
      <c r="X30" t="str">
        <f t="shared" si="4"/>
        <v>swap</v>
      </c>
    </row>
    <row r="31" spans="1:24" x14ac:dyDescent="0.3">
      <c r="A31" s="3">
        <v>2</v>
      </c>
      <c r="B31" t="s">
        <v>36</v>
      </c>
      <c r="C31" s="5">
        <v>2</v>
      </c>
      <c r="D31">
        <v>0.57499999999999996</v>
      </c>
      <c r="E31">
        <v>0.33</v>
      </c>
      <c r="F31">
        <v>0.42</v>
      </c>
      <c r="G31">
        <v>312</v>
      </c>
      <c r="H31" s="6">
        <f t="shared" si="0"/>
        <v>104</v>
      </c>
      <c r="I31" s="5">
        <v>0.53400000000000003</v>
      </c>
      <c r="J31">
        <v>0.45500000000000002</v>
      </c>
      <c r="K31">
        <v>0.49099999999999999</v>
      </c>
      <c r="L31" s="6">
        <f t="shared" si="1"/>
        <v>4.0999999999999925E-2</v>
      </c>
      <c r="M31" s="6">
        <f t="shared" si="2"/>
        <v>-0.125</v>
      </c>
      <c r="N31" s="6">
        <f t="shared" si="3"/>
        <v>-7.1000000000000008E-2</v>
      </c>
      <c r="O31" s="3">
        <v>0.68799999999999994</v>
      </c>
      <c r="P31" s="3">
        <v>0.63300000000000001</v>
      </c>
      <c r="Q31" s="3">
        <v>0.64900000000000002</v>
      </c>
      <c r="R31" s="3">
        <v>0.71</v>
      </c>
      <c r="S31" s="3">
        <v>0.71699999999999997</v>
      </c>
      <c r="T31" s="3">
        <v>0.70799999999999996</v>
      </c>
      <c r="U31" s="3">
        <v>0.71699999999999997</v>
      </c>
      <c r="V31" s="6" t="s">
        <v>26</v>
      </c>
      <c r="W31" s="6" t="str">
        <f t="shared" si="5"/>
        <v>n=0.7</v>
      </c>
      <c r="X31" t="str">
        <f t="shared" si="4"/>
        <v>swap</v>
      </c>
    </row>
    <row r="32" spans="1:24" x14ac:dyDescent="0.3">
      <c r="A32">
        <f>3</f>
        <v>3</v>
      </c>
      <c r="B32" t="s">
        <v>36</v>
      </c>
      <c r="C32">
        <v>3</v>
      </c>
      <c r="D32">
        <v>0.56599999999999995</v>
      </c>
      <c r="E32">
        <v>0.56499999999999995</v>
      </c>
      <c r="F32">
        <v>0.56599999999999995</v>
      </c>
      <c r="G32">
        <v>660</v>
      </c>
      <c r="H32" s="6">
        <f t="shared" si="0"/>
        <v>220</v>
      </c>
      <c r="I32">
        <v>0.59899999999999998</v>
      </c>
      <c r="J32">
        <v>0.56100000000000005</v>
      </c>
      <c r="K32">
        <v>0.57899999999999996</v>
      </c>
      <c r="L32" s="6">
        <f t="shared" si="1"/>
        <v>-3.3000000000000029E-2</v>
      </c>
      <c r="M32" s="6">
        <f t="shared" si="2"/>
        <v>3.9999999999998925E-3</v>
      </c>
      <c r="N32" s="6">
        <f t="shared" si="3"/>
        <v>-1.3000000000000012E-2</v>
      </c>
      <c r="O32" s="3">
        <v>0.68799999999999994</v>
      </c>
      <c r="P32" s="3">
        <v>0.63300000000000001</v>
      </c>
      <c r="Q32" s="3">
        <v>0.64900000000000002</v>
      </c>
      <c r="R32" s="3">
        <v>0.71</v>
      </c>
      <c r="S32" s="3">
        <v>0.71699999999999997</v>
      </c>
      <c r="T32" s="3">
        <v>0.70799999999999996</v>
      </c>
      <c r="U32" s="3">
        <v>0.71699999999999997</v>
      </c>
      <c r="V32" s="6" t="s">
        <v>26</v>
      </c>
      <c r="W32" s="6" t="str">
        <f t="shared" si="5"/>
        <v>n=0.7</v>
      </c>
      <c r="X32" t="str">
        <f t="shared" si="4"/>
        <v>swap</v>
      </c>
    </row>
    <row r="33" spans="1:24" x14ac:dyDescent="0.3">
      <c r="A33" s="3">
        <v>3</v>
      </c>
      <c r="B33" t="s">
        <v>36</v>
      </c>
      <c r="C33" s="5">
        <v>4</v>
      </c>
      <c r="D33">
        <v>0.77100000000000002</v>
      </c>
      <c r="E33">
        <v>0.79900000000000004</v>
      </c>
      <c r="F33">
        <v>0.78500000000000003</v>
      </c>
      <c r="G33">
        <v>1131</v>
      </c>
      <c r="H33" s="6">
        <f t="shared" si="0"/>
        <v>377</v>
      </c>
      <c r="I33" s="5">
        <v>0.77200000000000002</v>
      </c>
      <c r="J33">
        <v>0.80400000000000005</v>
      </c>
      <c r="K33">
        <v>0.78700000000000003</v>
      </c>
      <c r="L33" s="6">
        <f t="shared" si="1"/>
        <v>-1.0000000000000009E-3</v>
      </c>
      <c r="M33" s="6">
        <f t="shared" si="2"/>
        <v>-5.0000000000000044E-3</v>
      </c>
      <c r="N33" s="6">
        <f t="shared" si="3"/>
        <v>-2.0000000000000018E-3</v>
      </c>
      <c r="O33" s="3">
        <v>0.68799999999999994</v>
      </c>
      <c r="P33" s="3">
        <v>0.63300000000000001</v>
      </c>
      <c r="Q33" s="3">
        <v>0.64900000000000002</v>
      </c>
      <c r="R33" s="3">
        <v>0.71</v>
      </c>
      <c r="S33" s="3">
        <v>0.71699999999999997</v>
      </c>
      <c r="T33" s="3">
        <v>0.70799999999999996</v>
      </c>
      <c r="U33" s="3">
        <v>0.71699999999999997</v>
      </c>
      <c r="V33" s="6" t="s">
        <v>26</v>
      </c>
      <c r="W33" s="6" t="str">
        <f t="shared" si="5"/>
        <v>n=0.7</v>
      </c>
      <c r="X33" t="str">
        <f t="shared" si="4"/>
        <v>swap</v>
      </c>
    </row>
    <row r="34" spans="1:24" x14ac:dyDescent="0.3">
      <c r="A34" s="3">
        <v>3</v>
      </c>
      <c r="B34" t="s">
        <v>36</v>
      </c>
      <c r="C34" s="5">
        <v>5</v>
      </c>
      <c r="D34">
        <v>0.73699999999999999</v>
      </c>
      <c r="E34">
        <v>0.84</v>
      </c>
      <c r="F34">
        <v>0.78500000000000003</v>
      </c>
      <c r="G34">
        <v>1584</v>
      </c>
      <c r="H34" s="6">
        <f t="shared" ref="H34:H72" si="6">G34/3</f>
        <v>528</v>
      </c>
      <c r="I34" s="5">
        <v>0.77100000000000002</v>
      </c>
      <c r="J34">
        <v>0.79700000000000004</v>
      </c>
      <c r="K34">
        <v>0.78400000000000003</v>
      </c>
      <c r="L34" s="6">
        <f t="shared" ref="L34:L72" si="7">D34-I34</f>
        <v>-3.400000000000003E-2</v>
      </c>
      <c r="M34" s="6">
        <f t="shared" ref="M34:M72" si="8">E34-J34</f>
        <v>4.2999999999999927E-2</v>
      </c>
      <c r="N34" s="6">
        <f t="shared" ref="N34:N72" si="9">F34-K34</f>
        <v>1.0000000000000009E-3</v>
      </c>
      <c r="O34" s="3">
        <v>0.68799999999999994</v>
      </c>
      <c r="P34" s="3">
        <v>0.63300000000000001</v>
      </c>
      <c r="Q34" s="3">
        <v>0.64900000000000002</v>
      </c>
      <c r="R34" s="3">
        <v>0.71</v>
      </c>
      <c r="S34" s="3">
        <v>0.71699999999999997</v>
      </c>
      <c r="T34" s="3">
        <v>0.70799999999999996</v>
      </c>
      <c r="U34" s="3">
        <v>0.71699999999999997</v>
      </c>
      <c r="V34" s="6" t="s">
        <v>26</v>
      </c>
      <c r="W34" s="6" t="str">
        <f t="shared" si="5"/>
        <v>n=0.7</v>
      </c>
      <c r="X34" t="str">
        <f t="shared" si="4"/>
        <v>swap</v>
      </c>
    </row>
    <row r="35" spans="1:24" x14ac:dyDescent="0.3">
      <c r="A35" s="3">
        <v>3</v>
      </c>
      <c r="B35" t="s">
        <v>36</v>
      </c>
      <c r="C35" s="5">
        <v>6</v>
      </c>
      <c r="D35">
        <v>0.73899999999999999</v>
      </c>
      <c r="E35">
        <v>0.77100000000000002</v>
      </c>
      <c r="F35">
        <v>0.755</v>
      </c>
      <c r="G35">
        <v>459</v>
      </c>
      <c r="H35" s="6">
        <f t="shared" si="6"/>
        <v>153</v>
      </c>
      <c r="I35" s="5">
        <v>0.69899999999999995</v>
      </c>
      <c r="J35">
        <v>0.75800000000000001</v>
      </c>
      <c r="K35">
        <v>0.72699999999999998</v>
      </c>
      <c r="L35" s="6">
        <f t="shared" si="7"/>
        <v>4.0000000000000036E-2</v>
      </c>
      <c r="M35" s="6">
        <f t="shared" si="8"/>
        <v>1.3000000000000012E-2</v>
      </c>
      <c r="N35" s="6">
        <f t="shared" si="9"/>
        <v>2.8000000000000025E-2</v>
      </c>
      <c r="O35" s="3">
        <v>0.68799999999999994</v>
      </c>
      <c r="P35" s="3">
        <v>0.63300000000000001</v>
      </c>
      <c r="Q35" s="3">
        <v>0.64900000000000002</v>
      </c>
      <c r="R35" s="3">
        <v>0.71</v>
      </c>
      <c r="S35" s="3">
        <v>0.71699999999999997</v>
      </c>
      <c r="T35" s="3">
        <v>0.70799999999999996</v>
      </c>
      <c r="U35" s="3">
        <v>0.71699999999999997</v>
      </c>
      <c r="V35" s="6" t="s">
        <v>26</v>
      </c>
      <c r="W35" s="6" t="str">
        <f t="shared" si="5"/>
        <v>n=0.7</v>
      </c>
      <c r="X35" t="str">
        <f t="shared" si="4"/>
        <v>swap</v>
      </c>
    </row>
    <row r="36" spans="1:24" x14ac:dyDescent="0.3">
      <c r="A36" s="3">
        <v>3</v>
      </c>
      <c r="B36" t="s">
        <v>36</v>
      </c>
      <c r="C36" s="5">
        <v>7</v>
      </c>
      <c r="D36">
        <v>0.66900000000000004</v>
      </c>
      <c r="E36">
        <v>0.36699999999999999</v>
      </c>
      <c r="F36">
        <v>0.47399999999999998</v>
      </c>
      <c r="G36">
        <v>330</v>
      </c>
      <c r="H36" s="6">
        <f t="shared" si="6"/>
        <v>110</v>
      </c>
      <c r="I36" s="5">
        <v>0.58399999999999996</v>
      </c>
      <c r="J36">
        <v>0.53600000000000003</v>
      </c>
      <c r="K36">
        <v>0.55900000000000005</v>
      </c>
      <c r="L36" s="6">
        <f t="shared" si="7"/>
        <v>8.5000000000000075E-2</v>
      </c>
      <c r="M36" s="6">
        <f t="shared" si="8"/>
        <v>-0.16900000000000004</v>
      </c>
      <c r="N36" s="6">
        <f t="shared" si="9"/>
        <v>-8.5000000000000075E-2</v>
      </c>
      <c r="O36" s="3">
        <v>0.68799999999999994</v>
      </c>
      <c r="P36" s="3">
        <v>0.63300000000000001</v>
      </c>
      <c r="Q36" s="3">
        <v>0.64900000000000002</v>
      </c>
      <c r="R36" s="3">
        <v>0.71</v>
      </c>
      <c r="S36" s="3">
        <v>0.71699999999999997</v>
      </c>
      <c r="T36" s="3">
        <v>0.70799999999999996</v>
      </c>
      <c r="U36" s="3">
        <v>0.71699999999999997</v>
      </c>
      <c r="V36" s="6" t="s">
        <v>26</v>
      </c>
      <c r="W36" s="6" t="str">
        <f t="shared" si="5"/>
        <v>n=0.7</v>
      </c>
      <c r="X36" t="str">
        <f t="shared" si="4"/>
        <v>swap</v>
      </c>
    </row>
    <row r="37" spans="1:24" s="3" customFormat="1" x14ac:dyDescent="0.3">
      <c r="A37" s="3">
        <v>3</v>
      </c>
      <c r="B37" s="3" t="s">
        <v>36</v>
      </c>
      <c r="C37" s="3">
        <v>1</v>
      </c>
      <c r="D37" s="3">
        <v>0.81899999999999995</v>
      </c>
      <c r="E37" s="3">
        <v>0.73899999999999999</v>
      </c>
      <c r="F37" s="3">
        <v>0.77700000000000002</v>
      </c>
      <c r="G37" s="3">
        <v>552</v>
      </c>
      <c r="H37" s="6">
        <f t="shared" si="6"/>
        <v>184</v>
      </c>
      <c r="I37" s="3">
        <v>0.77400000000000002</v>
      </c>
      <c r="J37" s="3">
        <v>0.73899999999999999</v>
      </c>
      <c r="K37" s="3">
        <v>0.75600000000000001</v>
      </c>
      <c r="L37" s="6">
        <f t="shared" si="7"/>
        <v>4.4999999999999929E-2</v>
      </c>
      <c r="M37" s="6">
        <f t="shared" si="8"/>
        <v>0</v>
      </c>
      <c r="N37" s="6">
        <f t="shared" si="9"/>
        <v>2.1000000000000019E-2</v>
      </c>
      <c r="O37" s="3">
        <v>0.68200000000000005</v>
      </c>
      <c r="P37" s="3">
        <v>0.63900000000000001</v>
      </c>
      <c r="Q37" s="3">
        <v>0.65300000000000002</v>
      </c>
      <c r="R37" s="3">
        <v>0.71199999999999997</v>
      </c>
      <c r="S37" s="3">
        <v>0.72</v>
      </c>
      <c r="T37" s="3">
        <v>0.71199999999999997</v>
      </c>
      <c r="U37" s="3">
        <v>0.72</v>
      </c>
      <c r="V37" s="6" t="s">
        <v>27</v>
      </c>
      <c r="W37" s="6" t="str">
        <f t="shared" si="5"/>
        <v>n=0.9</v>
      </c>
      <c r="X37" t="str">
        <f t="shared" si="4"/>
        <v>swap</v>
      </c>
    </row>
    <row r="38" spans="1:24" x14ac:dyDescent="0.3">
      <c r="A38" s="3">
        <v>3</v>
      </c>
      <c r="B38" t="s">
        <v>36</v>
      </c>
      <c r="C38" s="5">
        <v>2</v>
      </c>
      <c r="D38">
        <v>0.54</v>
      </c>
      <c r="E38">
        <v>0.34300000000000003</v>
      </c>
      <c r="F38">
        <v>0.42</v>
      </c>
      <c r="G38">
        <v>312</v>
      </c>
      <c r="H38" s="6">
        <f t="shared" si="6"/>
        <v>104</v>
      </c>
      <c r="I38" s="5">
        <v>0.53400000000000003</v>
      </c>
      <c r="J38">
        <v>0.45500000000000002</v>
      </c>
      <c r="K38">
        <v>0.49099999999999999</v>
      </c>
      <c r="L38" s="6">
        <f t="shared" si="7"/>
        <v>6.0000000000000053E-3</v>
      </c>
      <c r="M38" s="6">
        <f t="shared" si="8"/>
        <v>-0.11199999999999999</v>
      </c>
      <c r="N38" s="6">
        <f t="shared" si="9"/>
        <v>-7.1000000000000008E-2</v>
      </c>
      <c r="O38" s="3">
        <v>0.68200000000000005</v>
      </c>
      <c r="P38" s="3">
        <v>0.63900000000000001</v>
      </c>
      <c r="Q38" s="3">
        <v>0.65300000000000002</v>
      </c>
      <c r="R38" s="3">
        <v>0.71199999999999997</v>
      </c>
      <c r="S38" s="3">
        <v>0.72</v>
      </c>
      <c r="T38" s="3">
        <v>0.71199999999999997</v>
      </c>
      <c r="U38" s="3">
        <v>0.72</v>
      </c>
      <c r="V38" s="6" t="s">
        <v>27</v>
      </c>
      <c r="W38" s="6" t="str">
        <f t="shared" si="5"/>
        <v>n=0.9</v>
      </c>
      <c r="X38" t="str">
        <f t="shared" si="4"/>
        <v>swap</v>
      </c>
    </row>
    <row r="39" spans="1:24" x14ac:dyDescent="0.3">
      <c r="A39" s="3">
        <v>3</v>
      </c>
      <c r="B39" t="s">
        <v>36</v>
      </c>
      <c r="C39" s="5">
        <v>3</v>
      </c>
      <c r="D39">
        <v>0.57999999999999996</v>
      </c>
      <c r="E39">
        <v>0.56799999999999995</v>
      </c>
      <c r="F39">
        <v>0.57399999999999995</v>
      </c>
      <c r="G39">
        <v>660</v>
      </c>
      <c r="H39" s="6">
        <f t="shared" si="6"/>
        <v>220</v>
      </c>
      <c r="I39" s="5">
        <v>0.59899999999999998</v>
      </c>
      <c r="J39">
        <v>0.56100000000000005</v>
      </c>
      <c r="K39">
        <v>0.57899999999999996</v>
      </c>
      <c r="L39" s="6">
        <f t="shared" si="7"/>
        <v>-1.9000000000000017E-2</v>
      </c>
      <c r="M39" s="6">
        <f t="shared" si="8"/>
        <v>6.9999999999998952E-3</v>
      </c>
      <c r="N39" s="6">
        <f t="shared" si="9"/>
        <v>-5.0000000000000044E-3</v>
      </c>
      <c r="O39" s="3">
        <v>0.68200000000000005</v>
      </c>
      <c r="P39" s="3">
        <v>0.63900000000000001</v>
      </c>
      <c r="Q39" s="3">
        <v>0.65300000000000002</v>
      </c>
      <c r="R39" s="3">
        <v>0.71199999999999997</v>
      </c>
      <c r="S39" s="3">
        <v>0.72</v>
      </c>
      <c r="T39" s="3">
        <v>0.71199999999999997</v>
      </c>
      <c r="U39" s="3">
        <v>0.72</v>
      </c>
      <c r="V39" s="6" t="s">
        <v>27</v>
      </c>
      <c r="W39" s="6" t="str">
        <f t="shared" si="5"/>
        <v>n=0.9</v>
      </c>
      <c r="X39" t="str">
        <f t="shared" si="4"/>
        <v>swap</v>
      </c>
    </row>
    <row r="40" spans="1:24" x14ac:dyDescent="0.3">
      <c r="A40" s="3">
        <v>3</v>
      </c>
      <c r="B40" t="s">
        <v>36</v>
      </c>
      <c r="C40" s="5">
        <v>4</v>
      </c>
      <c r="D40">
        <v>0.76</v>
      </c>
      <c r="E40">
        <v>0.81399999999999995</v>
      </c>
      <c r="F40">
        <v>0.78600000000000003</v>
      </c>
      <c r="G40">
        <v>1131</v>
      </c>
      <c r="H40" s="6">
        <f t="shared" si="6"/>
        <v>377</v>
      </c>
      <c r="I40" s="5">
        <v>0.77200000000000002</v>
      </c>
      <c r="J40">
        <v>0.80400000000000005</v>
      </c>
      <c r="K40">
        <v>0.78700000000000003</v>
      </c>
      <c r="L40" s="6">
        <f t="shared" si="7"/>
        <v>-1.2000000000000011E-2</v>
      </c>
      <c r="M40" s="6">
        <f t="shared" si="8"/>
        <v>9.9999999999998979E-3</v>
      </c>
      <c r="N40" s="6">
        <f t="shared" si="9"/>
        <v>-1.0000000000000009E-3</v>
      </c>
      <c r="O40" s="3">
        <v>0.68200000000000005</v>
      </c>
      <c r="P40" s="3">
        <v>0.63900000000000001</v>
      </c>
      <c r="Q40" s="3">
        <v>0.65300000000000002</v>
      </c>
      <c r="R40" s="3">
        <v>0.71199999999999997</v>
      </c>
      <c r="S40" s="3">
        <v>0.72</v>
      </c>
      <c r="T40" s="3">
        <v>0.71199999999999997</v>
      </c>
      <c r="U40" s="3">
        <v>0.72</v>
      </c>
      <c r="V40" s="6" t="s">
        <v>27</v>
      </c>
      <c r="W40" s="6" t="str">
        <f t="shared" si="5"/>
        <v>n=0.9</v>
      </c>
      <c r="X40" t="str">
        <f t="shared" si="4"/>
        <v>swap</v>
      </c>
    </row>
    <row r="41" spans="1:24" x14ac:dyDescent="0.3">
      <c r="A41" s="3">
        <v>3</v>
      </c>
      <c r="B41" t="s">
        <v>36</v>
      </c>
      <c r="C41" s="5">
        <v>5</v>
      </c>
      <c r="D41">
        <v>0.749</v>
      </c>
      <c r="E41">
        <v>0.83299999999999996</v>
      </c>
      <c r="F41">
        <v>0.78800000000000003</v>
      </c>
      <c r="G41">
        <v>1584</v>
      </c>
      <c r="H41" s="6">
        <f t="shared" si="6"/>
        <v>528</v>
      </c>
      <c r="I41" s="5">
        <v>0.77100000000000002</v>
      </c>
      <c r="J41">
        <v>0.79700000000000004</v>
      </c>
      <c r="K41">
        <v>0.78400000000000003</v>
      </c>
      <c r="L41" s="6">
        <f t="shared" si="7"/>
        <v>-2.200000000000002E-2</v>
      </c>
      <c r="M41" s="6">
        <f t="shared" si="8"/>
        <v>3.5999999999999921E-2</v>
      </c>
      <c r="N41" s="6">
        <f t="shared" si="9"/>
        <v>4.0000000000000036E-3</v>
      </c>
      <c r="O41" s="3">
        <v>0.68200000000000005</v>
      </c>
      <c r="P41" s="3">
        <v>0.63900000000000001</v>
      </c>
      <c r="Q41" s="3">
        <v>0.65300000000000002</v>
      </c>
      <c r="R41" s="3">
        <v>0.71199999999999997</v>
      </c>
      <c r="S41" s="3">
        <v>0.72</v>
      </c>
      <c r="T41" s="3">
        <v>0.71199999999999997</v>
      </c>
      <c r="U41" s="3">
        <v>0.72</v>
      </c>
      <c r="V41" s="6" t="s">
        <v>27</v>
      </c>
      <c r="W41" s="6" t="str">
        <f t="shared" si="5"/>
        <v>n=0.9</v>
      </c>
      <c r="X41" t="str">
        <f t="shared" si="4"/>
        <v>swap</v>
      </c>
    </row>
    <row r="42" spans="1:24" x14ac:dyDescent="0.3">
      <c r="A42" s="3">
        <v>3</v>
      </c>
      <c r="B42" t="s">
        <v>36</v>
      </c>
      <c r="C42" s="5">
        <v>6</v>
      </c>
      <c r="D42">
        <v>0.72199999999999998</v>
      </c>
      <c r="E42">
        <v>0.78</v>
      </c>
      <c r="F42">
        <v>0.75</v>
      </c>
      <c r="G42">
        <v>459</v>
      </c>
      <c r="H42" s="6">
        <f t="shared" si="6"/>
        <v>153</v>
      </c>
      <c r="I42" s="5">
        <v>0.69899999999999995</v>
      </c>
      <c r="J42">
        <v>0.75800000000000001</v>
      </c>
      <c r="K42">
        <v>0.72699999999999998</v>
      </c>
      <c r="L42" s="6">
        <f t="shared" si="7"/>
        <v>2.300000000000002E-2</v>
      </c>
      <c r="M42" s="6">
        <f t="shared" si="8"/>
        <v>2.200000000000002E-2</v>
      </c>
      <c r="N42" s="6">
        <f t="shared" si="9"/>
        <v>2.300000000000002E-2</v>
      </c>
      <c r="O42" s="3">
        <v>0.68200000000000005</v>
      </c>
      <c r="P42" s="3">
        <v>0.63900000000000001</v>
      </c>
      <c r="Q42" s="3">
        <v>0.65300000000000002</v>
      </c>
      <c r="R42" s="3">
        <v>0.71199999999999997</v>
      </c>
      <c r="S42" s="3">
        <v>0.72</v>
      </c>
      <c r="T42" s="3">
        <v>0.71199999999999997</v>
      </c>
      <c r="U42" s="3">
        <v>0.72</v>
      </c>
      <c r="V42" s="6" t="s">
        <v>27</v>
      </c>
      <c r="W42" s="6" t="str">
        <f t="shared" si="5"/>
        <v>n=0.9</v>
      </c>
      <c r="X42" t="str">
        <f t="shared" si="4"/>
        <v>swap</v>
      </c>
    </row>
    <row r="43" spans="1:24" x14ac:dyDescent="0.3">
      <c r="A43" s="3">
        <v>3</v>
      </c>
      <c r="B43" t="s">
        <v>36</v>
      </c>
      <c r="C43" s="5">
        <v>7</v>
      </c>
      <c r="D43">
        <v>0.60199999999999998</v>
      </c>
      <c r="E43">
        <v>0.39400000000000002</v>
      </c>
      <c r="F43">
        <v>0.47599999999999998</v>
      </c>
      <c r="G43">
        <v>330</v>
      </c>
      <c r="H43" s="6">
        <f t="shared" si="6"/>
        <v>110</v>
      </c>
      <c r="I43" s="5">
        <v>0.58399999999999996</v>
      </c>
      <c r="J43">
        <v>0.53600000000000003</v>
      </c>
      <c r="K43">
        <v>0.55900000000000005</v>
      </c>
      <c r="L43" s="6">
        <f t="shared" si="7"/>
        <v>1.8000000000000016E-2</v>
      </c>
      <c r="M43" s="6">
        <f t="shared" si="8"/>
        <v>-0.14200000000000002</v>
      </c>
      <c r="N43" s="6">
        <f t="shared" si="9"/>
        <v>-8.3000000000000074E-2</v>
      </c>
      <c r="O43" s="3">
        <v>0.68200000000000005</v>
      </c>
      <c r="P43" s="3">
        <v>0.63900000000000001</v>
      </c>
      <c r="Q43" s="3">
        <v>0.65300000000000002</v>
      </c>
      <c r="R43" s="3">
        <v>0.71199999999999997</v>
      </c>
      <c r="S43" s="3">
        <v>0.72</v>
      </c>
      <c r="T43" s="3">
        <v>0.71199999999999997</v>
      </c>
      <c r="U43" s="3">
        <v>0.72</v>
      </c>
      <c r="V43" s="6" t="s">
        <v>27</v>
      </c>
      <c r="W43" s="6" t="str">
        <f t="shared" si="5"/>
        <v>n=0.9</v>
      </c>
      <c r="X43" t="str">
        <f>_xlfn.TEXTAFTER(V43,"_")</f>
        <v>swap</v>
      </c>
    </row>
    <row r="44" spans="1:24" x14ac:dyDescent="0.3">
      <c r="A44" s="3"/>
      <c r="B44" t="s">
        <v>36</v>
      </c>
      <c r="C44" s="5">
        <v>1</v>
      </c>
      <c r="D44">
        <v>0.77500000000000002</v>
      </c>
      <c r="E44">
        <v>0.76100000000000001</v>
      </c>
      <c r="F44">
        <v>0.76800000000000002</v>
      </c>
      <c r="G44">
        <v>552</v>
      </c>
      <c r="H44" s="6">
        <f t="shared" si="6"/>
        <v>184</v>
      </c>
      <c r="I44" s="3">
        <v>0.77400000000000002</v>
      </c>
      <c r="J44" s="3">
        <v>0.73899999999999999</v>
      </c>
      <c r="K44" s="3">
        <v>0.75600000000000001</v>
      </c>
      <c r="L44" s="6">
        <f t="shared" si="7"/>
        <v>1.0000000000000009E-3</v>
      </c>
      <c r="M44" s="6">
        <f t="shared" si="8"/>
        <v>2.200000000000002E-2</v>
      </c>
      <c r="N44" s="6">
        <f t="shared" si="9"/>
        <v>1.2000000000000011E-2</v>
      </c>
      <c r="O44" s="3">
        <v>0.69899999999999995</v>
      </c>
      <c r="P44" s="3">
        <v>0.64400000000000002</v>
      </c>
      <c r="Q44" s="3">
        <v>0.66300000000000003</v>
      </c>
      <c r="R44" s="3">
        <v>0.71599999999999997</v>
      </c>
      <c r="S44" s="3">
        <v>0.72199999999999998</v>
      </c>
      <c r="T44" s="3">
        <v>0.71299999999999997</v>
      </c>
      <c r="U44" s="3">
        <v>0.72199999999999998</v>
      </c>
      <c r="V44" s="6" t="s">
        <v>51</v>
      </c>
      <c r="W44" s="6" t="str">
        <f t="shared" si="5"/>
        <v>n=1</v>
      </c>
      <c r="X44" t="str">
        <f t="shared" ref="X44:X50" si="10">_xlfn.TEXTAFTER(V44,"_")</f>
        <v>swap</v>
      </c>
    </row>
    <row r="45" spans="1:24" x14ac:dyDescent="0.3">
      <c r="A45" s="3"/>
      <c r="B45" t="s">
        <v>36</v>
      </c>
      <c r="C45" s="5">
        <v>2</v>
      </c>
      <c r="D45">
        <v>0.63500000000000001</v>
      </c>
      <c r="E45">
        <v>0.40699999999999997</v>
      </c>
      <c r="F45">
        <v>0.496</v>
      </c>
      <c r="G45">
        <v>312</v>
      </c>
      <c r="H45" s="6">
        <f t="shared" si="6"/>
        <v>104</v>
      </c>
      <c r="I45" s="5">
        <v>0.53400000000000003</v>
      </c>
      <c r="J45">
        <v>0.45500000000000002</v>
      </c>
      <c r="K45">
        <v>0.49099999999999999</v>
      </c>
      <c r="L45" s="6">
        <f t="shared" si="7"/>
        <v>0.10099999999999998</v>
      </c>
      <c r="M45" s="6">
        <f t="shared" si="8"/>
        <v>-4.8000000000000043E-2</v>
      </c>
      <c r="N45" s="6">
        <f t="shared" si="9"/>
        <v>5.0000000000000044E-3</v>
      </c>
      <c r="O45" s="3">
        <v>0.69899999999999995</v>
      </c>
      <c r="P45" s="3">
        <v>0.64400000000000002</v>
      </c>
      <c r="Q45" s="3">
        <v>0.66300000000000003</v>
      </c>
      <c r="R45" s="3">
        <v>0.71599999999999997</v>
      </c>
      <c r="S45" s="3">
        <v>0.72199999999999998</v>
      </c>
      <c r="T45" s="3">
        <v>0.71299999999999997</v>
      </c>
      <c r="U45" s="3">
        <v>0.72199999999999998</v>
      </c>
      <c r="V45" s="6" t="s">
        <v>51</v>
      </c>
      <c r="W45" s="6" t="str">
        <f t="shared" si="5"/>
        <v>n=1</v>
      </c>
      <c r="X45" t="str">
        <f t="shared" si="10"/>
        <v>swap</v>
      </c>
    </row>
    <row r="46" spans="1:24" x14ac:dyDescent="0.3">
      <c r="A46" s="3"/>
      <c r="B46" t="s">
        <v>36</v>
      </c>
      <c r="C46" s="5">
        <v>3</v>
      </c>
      <c r="D46">
        <v>0.625</v>
      </c>
      <c r="E46">
        <v>0.52300000000000002</v>
      </c>
      <c r="F46">
        <v>0.56899999999999995</v>
      </c>
      <c r="G46">
        <v>660</v>
      </c>
      <c r="H46" s="6">
        <f t="shared" si="6"/>
        <v>220</v>
      </c>
      <c r="I46" s="5">
        <v>0.59899999999999998</v>
      </c>
      <c r="J46">
        <v>0.56100000000000005</v>
      </c>
      <c r="K46">
        <v>0.57899999999999996</v>
      </c>
      <c r="L46" s="6">
        <f t="shared" si="7"/>
        <v>2.6000000000000023E-2</v>
      </c>
      <c r="M46" s="6">
        <f t="shared" si="8"/>
        <v>-3.8000000000000034E-2</v>
      </c>
      <c r="N46" s="6">
        <f t="shared" si="9"/>
        <v>-1.0000000000000009E-2</v>
      </c>
      <c r="O46" s="3">
        <v>0.69899999999999995</v>
      </c>
      <c r="P46" s="3">
        <v>0.64400000000000002</v>
      </c>
      <c r="Q46" s="3">
        <v>0.66300000000000003</v>
      </c>
      <c r="R46" s="3">
        <v>0.71599999999999997</v>
      </c>
      <c r="S46" s="3">
        <v>0.72199999999999998</v>
      </c>
      <c r="T46" s="3">
        <v>0.71299999999999997</v>
      </c>
      <c r="U46" s="3">
        <v>0.72199999999999998</v>
      </c>
      <c r="V46" s="6" t="s">
        <v>51</v>
      </c>
      <c r="W46" s="6" t="str">
        <f t="shared" si="5"/>
        <v>n=1</v>
      </c>
      <c r="X46" t="str">
        <f t="shared" si="10"/>
        <v>swap</v>
      </c>
    </row>
    <row r="47" spans="1:24" x14ac:dyDescent="0.3">
      <c r="A47" s="3"/>
      <c r="B47" t="s">
        <v>36</v>
      </c>
      <c r="C47" s="5">
        <v>4</v>
      </c>
      <c r="D47">
        <v>0.77800000000000002</v>
      </c>
      <c r="E47">
        <v>0.78300000000000003</v>
      </c>
      <c r="F47">
        <v>0.78100000000000003</v>
      </c>
      <c r="G47">
        <v>1131</v>
      </c>
      <c r="H47" s="6">
        <f t="shared" si="6"/>
        <v>377</v>
      </c>
      <c r="I47" s="5">
        <v>0.77200000000000002</v>
      </c>
      <c r="J47">
        <v>0.80400000000000005</v>
      </c>
      <c r="K47">
        <v>0.78700000000000003</v>
      </c>
      <c r="L47" s="6">
        <f t="shared" si="7"/>
        <v>6.0000000000000053E-3</v>
      </c>
      <c r="M47" s="6">
        <f t="shared" si="8"/>
        <v>-2.1000000000000019E-2</v>
      </c>
      <c r="N47" s="6">
        <f t="shared" si="9"/>
        <v>-6.0000000000000053E-3</v>
      </c>
      <c r="O47" s="3">
        <v>0.69899999999999995</v>
      </c>
      <c r="P47" s="3">
        <v>0.64400000000000002</v>
      </c>
      <c r="Q47" s="3">
        <v>0.66300000000000003</v>
      </c>
      <c r="R47" s="3">
        <v>0.71599999999999997</v>
      </c>
      <c r="S47" s="3">
        <v>0.72199999999999998</v>
      </c>
      <c r="T47" s="3">
        <v>0.71299999999999997</v>
      </c>
      <c r="U47" s="3">
        <v>0.72199999999999998</v>
      </c>
      <c r="V47" s="6" t="s">
        <v>51</v>
      </c>
      <c r="W47" s="6" t="str">
        <f t="shared" si="5"/>
        <v>n=1</v>
      </c>
      <c r="X47" t="str">
        <f t="shared" si="10"/>
        <v>swap</v>
      </c>
    </row>
    <row r="48" spans="1:24" x14ac:dyDescent="0.3">
      <c r="A48" s="3"/>
      <c r="B48" t="s">
        <v>36</v>
      </c>
      <c r="C48" s="5">
        <v>5</v>
      </c>
      <c r="D48">
        <v>0.72</v>
      </c>
      <c r="E48">
        <v>0.86399999999999999</v>
      </c>
      <c r="F48">
        <v>0.78600000000000003</v>
      </c>
      <c r="G48">
        <v>1584</v>
      </c>
      <c r="H48" s="6">
        <f t="shared" si="6"/>
        <v>528</v>
      </c>
      <c r="I48" s="5">
        <v>0.77100000000000002</v>
      </c>
      <c r="J48">
        <v>0.79700000000000004</v>
      </c>
      <c r="K48">
        <v>0.78400000000000003</v>
      </c>
      <c r="L48" s="6">
        <f t="shared" si="7"/>
        <v>-5.1000000000000045E-2</v>
      </c>
      <c r="M48" s="6">
        <f t="shared" si="8"/>
        <v>6.6999999999999948E-2</v>
      </c>
      <c r="N48" s="6">
        <f t="shared" si="9"/>
        <v>2.0000000000000018E-3</v>
      </c>
      <c r="O48" s="3">
        <v>0.69899999999999995</v>
      </c>
      <c r="P48" s="3">
        <v>0.64400000000000002</v>
      </c>
      <c r="Q48" s="3">
        <v>0.66300000000000003</v>
      </c>
      <c r="R48" s="3">
        <v>0.71599999999999997</v>
      </c>
      <c r="S48" s="3">
        <v>0.72199999999999998</v>
      </c>
      <c r="T48" s="3">
        <v>0.71299999999999997</v>
      </c>
      <c r="U48" s="3">
        <v>0.72199999999999998</v>
      </c>
      <c r="V48" s="6" t="s">
        <v>51</v>
      </c>
      <c r="W48" s="6" t="str">
        <f t="shared" si="5"/>
        <v>n=1</v>
      </c>
      <c r="X48" t="str">
        <f t="shared" si="10"/>
        <v>swap</v>
      </c>
    </row>
    <row r="49" spans="1:24" x14ac:dyDescent="0.3">
      <c r="A49" s="3"/>
      <c r="B49" t="s">
        <v>36</v>
      </c>
      <c r="C49" s="5">
        <v>6</v>
      </c>
      <c r="D49">
        <v>0.72499999999999998</v>
      </c>
      <c r="E49">
        <v>0.747</v>
      </c>
      <c r="F49">
        <v>0.73599999999999999</v>
      </c>
      <c r="G49">
        <v>459</v>
      </c>
      <c r="H49" s="6">
        <f t="shared" si="6"/>
        <v>153</v>
      </c>
      <c r="I49" s="5">
        <v>0.69899999999999995</v>
      </c>
      <c r="J49">
        <v>0.75800000000000001</v>
      </c>
      <c r="K49">
        <v>0.72699999999999998</v>
      </c>
      <c r="L49" s="6">
        <f t="shared" si="7"/>
        <v>2.6000000000000023E-2</v>
      </c>
      <c r="M49" s="6">
        <f t="shared" si="8"/>
        <v>-1.100000000000001E-2</v>
      </c>
      <c r="N49" s="6">
        <f t="shared" si="9"/>
        <v>9.000000000000008E-3</v>
      </c>
      <c r="O49" s="3">
        <v>0.69899999999999995</v>
      </c>
      <c r="P49" s="3">
        <v>0.64400000000000002</v>
      </c>
      <c r="Q49" s="3">
        <v>0.66300000000000003</v>
      </c>
      <c r="R49" s="3">
        <v>0.71599999999999997</v>
      </c>
      <c r="S49" s="3">
        <v>0.72199999999999998</v>
      </c>
      <c r="T49" s="3">
        <v>0.71299999999999997</v>
      </c>
      <c r="U49" s="3">
        <v>0.72199999999999998</v>
      </c>
      <c r="V49" s="6" t="s">
        <v>51</v>
      </c>
      <c r="W49" s="6" t="str">
        <f t="shared" si="5"/>
        <v>n=1</v>
      </c>
      <c r="X49" t="str">
        <f t="shared" si="10"/>
        <v>swap</v>
      </c>
    </row>
    <row r="50" spans="1:24" x14ac:dyDescent="0.3">
      <c r="A50" s="3"/>
      <c r="B50" t="s">
        <v>36</v>
      </c>
      <c r="C50" s="5">
        <v>7</v>
      </c>
      <c r="D50">
        <v>0.63300000000000001</v>
      </c>
      <c r="E50">
        <v>0.42399999999999999</v>
      </c>
      <c r="F50">
        <v>0.50800000000000001</v>
      </c>
      <c r="G50">
        <v>330</v>
      </c>
      <c r="H50" s="6">
        <f t="shared" si="6"/>
        <v>110</v>
      </c>
      <c r="I50" s="5">
        <v>0.58399999999999996</v>
      </c>
      <c r="J50">
        <v>0.53600000000000003</v>
      </c>
      <c r="K50">
        <v>0.55900000000000005</v>
      </c>
      <c r="L50" s="6">
        <f t="shared" si="7"/>
        <v>4.9000000000000044E-2</v>
      </c>
      <c r="M50" s="6">
        <f t="shared" si="8"/>
        <v>-0.11200000000000004</v>
      </c>
      <c r="N50" s="6">
        <f t="shared" si="9"/>
        <v>-5.1000000000000045E-2</v>
      </c>
      <c r="O50" s="3">
        <v>0.69899999999999995</v>
      </c>
      <c r="P50" s="3">
        <v>0.64400000000000002</v>
      </c>
      <c r="Q50" s="3">
        <v>0.66300000000000003</v>
      </c>
      <c r="R50" s="3">
        <v>0.71599999999999997</v>
      </c>
      <c r="S50" s="3">
        <v>0.72199999999999998</v>
      </c>
      <c r="T50" s="3">
        <v>0.71299999999999997</v>
      </c>
      <c r="U50" s="3">
        <v>0.72199999999999998</v>
      </c>
      <c r="V50" s="6" t="s">
        <v>51</v>
      </c>
      <c r="W50" s="6" t="str">
        <f t="shared" si="5"/>
        <v>n=1</v>
      </c>
      <c r="X50" t="str">
        <f t="shared" si="10"/>
        <v>swap</v>
      </c>
    </row>
    <row r="51" spans="1:24" s="3" customFormat="1" x14ac:dyDescent="0.3">
      <c r="A51" s="3">
        <v>3</v>
      </c>
      <c r="B51" s="3" t="s">
        <v>36</v>
      </c>
      <c r="C51" s="3">
        <v>1</v>
      </c>
      <c r="D51" s="3">
        <v>0.76800000000000002</v>
      </c>
      <c r="E51" s="3">
        <v>0.70099999999999996</v>
      </c>
      <c r="F51" s="3">
        <v>0.73299999999999998</v>
      </c>
      <c r="G51" s="3">
        <v>552</v>
      </c>
      <c r="H51" s="6">
        <f t="shared" ref="H51:H57" si="11">G51/3</f>
        <v>184</v>
      </c>
      <c r="I51" s="3">
        <v>0.77400000000000002</v>
      </c>
      <c r="J51" s="3">
        <v>0.73899999999999999</v>
      </c>
      <c r="K51" s="3">
        <v>0.75600000000000001</v>
      </c>
      <c r="L51" s="6">
        <f t="shared" ref="L51:N57" si="12">D51-I51</f>
        <v>-6.0000000000000053E-3</v>
      </c>
      <c r="M51" s="6">
        <f t="shared" si="12"/>
        <v>-3.8000000000000034E-2</v>
      </c>
      <c r="N51" s="6">
        <f t="shared" si="12"/>
        <v>-2.300000000000002E-2</v>
      </c>
      <c r="O51" s="3">
        <v>0.66700000000000004</v>
      </c>
      <c r="P51" s="3">
        <v>0.64900000000000002</v>
      </c>
      <c r="Q51" s="3">
        <v>0.65600000000000003</v>
      </c>
      <c r="R51" s="3">
        <v>0.70499999999999996</v>
      </c>
      <c r="S51" s="3">
        <v>0.71099999999999997</v>
      </c>
      <c r="T51" s="3">
        <v>0.70599999999999996</v>
      </c>
      <c r="U51" s="3">
        <v>0.71099999999999997</v>
      </c>
      <c r="V51" s="6" t="s">
        <v>28</v>
      </c>
      <c r="W51" s="6" t="str">
        <f t="shared" si="5"/>
        <v>n=0.1</v>
      </c>
      <c r="X51" t="str">
        <f t="shared" si="4"/>
        <v>syn</v>
      </c>
    </row>
    <row r="52" spans="1:24" x14ac:dyDescent="0.3">
      <c r="A52" s="3">
        <v>3</v>
      </c>
      <c r="B52" t="s">
        <v>36</v>
      </c>
      <c r="C52" s="5">
        <v>2</v>
      </c>
      <c r="D52">
        <v>0.52900000000000003</v>
      </c>
      <c r="E52">
        <v>0.44600000000000001</v>
      </c>
      <c r="F52">
        <v>0.48299999999999998</v>
      </c>
      <c r="G52">
        <v>312</v>
      </c>
      <c r="H52" s="6">
        <f t="shared" si="11"/>
        <v>104</v>
      </c>
      <c r="I52" s="5">
        <v>0.53400000000000003</v>
      </c>
      <c r="J52">
        <v>0.45500000000000002</v>
      </c>
      <c r="K52">
        <v>0.49099999999999999</v>
      </c>
      <c r="L52" s="6">
        <f t="shared" si="12"/>
        <v>-5.0000000000000044E-3</v>
      </c>
      <c r="M52" s="6">
        <f t="shared" si="12"/>
        <v>-9.000000000000008E-3</v>
      </c>
      <c r="N52" s="6">
        <f t="shared" si="12"/>
        <v>-8.0000000000000071E-3</v>
      </c>
      <c r="O52" s="3">
        <v>0.66700000000000004</v>
      </c>
      <c r="P52" s="3">
        <v>0.64900000000000002</v>
      </c>
      <c r="Q52" s="3">
        <v>0.65600000000000003</v>
      </c>
      <c r="R52" s="3">
        <v>0.70499999999999996</v>
      </c>
      <c r="S52" s="3">
        <v>0.71099999999999997</v>
      </c>
      <c r="T52" s="3">
        <v>0.70599999999999996</v>
      </c>
      <c r="U52" s="3">
        <v>0.71099999999999997</v>
      </c>
      <c r="V52" s="6" t="s">
        <v>28</v>
      </c>
      <c r="W52" s="6" t="str">
        <f t="shared" si="5"/>
        <v>n=0.1</v>
      </c>
      <c r="X52" t="str">
        <f t="shared" si="4"/>
        <v>syn</v>
      </c>
    </row>
    <row r="53" spans="1:24" x14ac:dyDescent="0.3">
      <c r="A53" s="3">
        <v>3</v>
      </c>
      <c r="B53" t="s">
        <v>36</v>
      </c>
      <c r="C53" s="5">
        <v>3</v>
      </c>
      <c r="D53">
        <v>0.58399999999999996</v>
      </c>
      <c r="E53">
        <v>0.51800000000000002</v>
      </c>
      <c r="F53">
        <v>0.54900000000000004</v>
      </c>
      <c r="G53">
        <v>660</v>
      </c>
      <c r="H53" s="6">
        <f t="shared" si="11"/>
        <v>220</v>
      </c>
      <c r="I53" s="5">
        <v>0.59899999999999998</v>
      </c>
      <c r="J53">
        <v>0.56100000000000005</v>
      </c>
      <c r="K53">
        <v>0.57899999999999996</v>
      </c>
      <c r="L53" s="6">
        <f t="shared" si="12"/>
        <v>-1.5000000000000013E-2</v>
      </c>
      <c r="M53" s="6">
        <f t="shared" si="12"/>
        <v>-4.3000000000000038E-2</v>
      </c>
      <c r="N53" s="6">
        <f t="shared" si="12"/>
        <v>-2.9999999999999916E-2</v>
      </c>
      <c r="O53" s="3">
        <v>0.66700000000000004</v>
      </c>
      <c r="P53" s="3">
        <v>0.64900000000000002</v>
      </c>
      <c r="Q53" s="3">
        <v>0.65600000000000003</v>
      </c>
      <c r="R53" s="3">
        <v>0.70499999999999996</v>
      </c>
      <c r="S53" s="3">
        <v>0.71099999999999997</v>
      </c>
      <c r="T53" s="3">
        <v>0.70599999999999996</v>
      </c>
      <c r="U53" s="3">
        <v>0.71099999999999997</v>
      </c>
      <c r="V53" s="6" t="s">
        <v>28</v>
      </c>
      <c r="W53" s="6" t="str">
        <f t="shared" si="5"/>
        <v>n=0.1</v>
      </c>
      <c r="X53" t="str">
        <f t="shared" si="4"/>
        <v>syn</v>
      </c>
    </row>
    <row r="54" spans="1:24" x14ac:dyDescent="0.3">
      <c r="A54">
        <v>4</v>
      </c>
      <c r="B54" t="s">
        <v>36</v>
      </c>
      <c r="C54">
        <v>4</v>
      </c>
      <c r="D54">
        <v>0.745</v>
      </c>
      <c r="E54">
        <v>0.79500000000000004</v>
      </c>
      <c r="F54">
        <v>0.76900000000000002</v>
      </c>
      <c r="G54">
        <v>1131</v>
      </c>
      <c r="H54" s="6">
        <f t="shared" si="11"/>
        <v>377</v>
      </c>
      <c r="I54">
        <v>0.77200000000000002</v>
      </c>
      <c r="J54">
        <v>0.80400000000000005</v>
      </c>
      <c r="K54">
        <v>0.78700000000000003</v>
      </c>
      <c r="L54" s="6">
        <f t="shared" si="12"/>
        <v>-2.7000000000000024E-2</v>
      </c>
      <c r="M54" s="6">
        <f t="shared" si="12"/>
        <v>-9.000000000000008E-3</v>
      </c>
      <c r="N54" s="6">
        <f t="shared" si="12"/>
        <v>-1.8000000000000016E-2</v>
      </c>
      <c r="O54" s="3">
        <v>0.66700000000000004</v>
      </c>
      <c r="P54" s="3">
        <v>0.64900000000000002</v>
      </c>
      <c r="Q54" s="3">
        <v>0.65600000000000003</v>
      </c>
      <c r="R54" s="3">
        <v>0.70499999999999996</v>
      </c>
      <c r="S54" s="3">
        <v>0.71099999999999997</v>
      </c>
      <c r="T54" s="3">
        <v>0.70599999999999996</v>
      </c>
      <c r="U54" s="3">
        <v>0.71099999999999997</v>
      </c>
      <c r="V54" s="6" t="s">
        <v>28</v>
      </c>
      <c r="W54" s="6" t="str">
        <f t="shared" si="5"/>
        <v>n=0.1</v>
      </c>
      <c r="X54" t="str">
        <f t="shared" si="4"/>
        <v>syn</v>
      </c>
    </row>
    <row r="55" spans="1:24" x14ac:dyDescent="0.3">
      <c r="A55" s="3">
        <v>4</v>
      </c>
      <c r="B55" t="s">
        <v>36</v>
      </c>
      <c r="C55" s="2">
        <v>5</v>
      </c>
      <c r="D55">
        <v>0.76300000000000001</v>
      </c>
      <c r="E55">
        <v>0.81100000000000005</v>
      </c>
      <c r="F55">
        <v>0.78600000000000003</v>
      </c>
      <c r="G55">
        <v>1584</v>
      </c>
      <c r="H55" s="6">
        <f t="shared" si="11"/>
        <v>528</v>
      </c>
      <c r="I55" s="5">
        <v>0.77100000000000002</v>
      </c>
      <c r="J55">
        <v>0.79700000000000004</v>
      </c>
      <c r="K55">
        <v>0.78400000000000003</v>
      </c>
      <c r="L55" s="6">
        <f t="shared" si="12"/>
        <v>-8.0000000000000071E-3</v>
      </c>
      <c r="M55" s="6">
        <f t="shared" si="12"/>
        <v>1.4000000000000012E-2</v>
      </c>
      <c r="N55" s="6">
        <f t="shared" si="12"/>
        <v>2.0000000000000018E-3</v>
      </c>
      <c r="O55" s="3">
        <v>0.66700000000000004</v>
      </c>
      <c r="P55" s="3">
        <v>0.64900000000000002</v>
      </c>
      <c r="Q55" s="3">
        <v>0.65600000000000003</v>
      </c>
      <c r="R55" s="3">
        <v>0.70499999999999996</v>
      </c>
      <c r="S55" s="3">
        <v>0.71099999999999997</v>
      </c>
      <c r="T55" s="3">
        <v>0.70599999999999996</v>
      </c>
      <c r="U55" s="3">
        <v>0.71099999999999997</v>
      </c>
      <c r="V55" s="6" t="s">
        <v>28</v>
      </c>
      <c r="W55" s="6" t="str">
        <f t="shared" si="5"/>
        <v>n=0.1</v>
      </c>
      <c r="X55" t="str">
        <f t="shared" si="4"/>
        <v>syn</v>
      </c>
    </row>
    <row r="56" spans="1:24" x14ac:dyDescent="0.3">
      <c r="A56" s="3">
        <v>4</v>
      </c>
      <c r="B56" t="s">
        <v>36</v>
      </c>
      <c r="C56" s="2">
        <v>6</v>
      </c>
      <c r="D56">
        <v>0.72499999999999998</v>
      </c>
      <c r="E56">
        <v>0.80800000000000005</v>
      </c>
      <c r="F56">
        <v>0.76400000000000001</v>
      </c>
      <c r="G56">
        <v>459</v>
      </c>
      <c r="H56" s="6">
        <f t="shared" si="11"/>
        <v>153</v>
      </c>
      <c r="I56" s="5">
        <v>0.69899999999999995</v>
      </c>
      <c r="J56">
        <v>0.75800000000000001</v>
      </c>
      <c r="K56">
        <v>0.72699999999999998</v>
      </c>
      <c r="L56" s="6">
        <f t="shared" si="12"/>
        <v>2.6000000000000023E-2</v>
      </c>
      <c r="M56" s="6">
        <f t="shared" si="12"/>
        <v>5.0000000000000044E-2</v>
      </c>
      <c r="N56" s="6">
        <f t="shared" si="12"/>
        <v>3.7000000000000033E-2</v>
      </c>
      <c r="O56" s="3">
        <v>0.66700000000000004</v>
      </c>
      <c r="P56" s="3">
        <v>0.64900000000000002</v>
      </c>
      <c r="Q56" s="3">
        <v>0.65600000000000003</v>
      </c>
      <c r="R56" s="3">
        <v>0.70499999999999996</v>
      </c>
      <c r="S56" s="3">
        <v>0.71099999999999997</v>
      </c>
      <c r="T56" s="3">
        <v>0.70599999999999996</v>
      </c>
      <c r="U56" s="3">
        <v>0.71099999999999997</v>
      </c>
      <c r="V56" s="6" t="s">
        <v>28</v>
      </c>
      <c r="W56" s="6" t="str">
        <f t="shared" si="5"/>
        <v>n=0.1</v>
      </c>
      <c r="X56" t="str">
        <f t="shared" si="4"/>
        <v>syn</v>
      </c>
    </row>
    <row r="57" spans="1:24" x14ac:dyDescent="0.3">
      <c r="A57" s="3">
        <v>4</v>
      </c>
      <c r="B57" t="s">
        <v>36</v>
      </c>
      <c r="C57" s="2">
        <v>7</v>
      </c>
      <c r="D57">
        <v>0.55600000000000005</v>
      </c>
      <c r="E57">
        <v>0.46400000000000002</v>
      </c>
      <c r="F57">
        <v>0.50600000000000001</v>
      </c>
      <c r="G57">
        <v>330</v>
      </c>
      <c r="H57" s="6">
        <f t="shared" si="11"/>
        <v>110</v>
      </c>
      <c r="I57" s="5">
        <v>0.58399999999999996</v>
      </c>
      <c r="J57">
        <v>0.53600000000000003</v>
      </c>
      <c r="K57">
        <v>0.55900000000000005</v>
      </c>
      <c r="L57" s="6">
        <f t="shared" si="12"/>
        <v>-2.7999999999999914E-2</v>
      </c>
      <c r="M57" s="6">
        <f t="shared" si="12"/>
        <v>-7.2000000000000008E-2</v>
      </c>
      <c r="N57" s="6">
        <f t="shared" si="12"/>
        <v>-5.3000000000000047E-2</v>
      </c>
      <c r="O57" s="3">
        <v>0.66700000000000004</v>
      </c>
      <c r="P57" s="3">
        <v>0.64900000000000002</v>
      </c>
      <c r="Q57" s="3">
        <v>0.65600000000000003</v>
      </c>
      <c r="R57" s="3">
        <v>0.70499999999999996</v>
      </c>
      <c r="S57" s="3">
        <v>0.71099999999999997</v>
      </c>
      <c r="T57" s="3">
        <v>0.70599999999999996</v>
      </c>
      <c r="U57" s="3">
        <v>0.71099999999999997</v>
      </c>
      <c r="V57" s="6" t="s">
        <v>28</v>
      </c>
      <c r="W57" s="6" t="str">
        <f t="shared" si="5"/>
        <v>n=0.1</v>
      </c>
      <c r="X57" t="str">
        <f t="shared" si="4"/>
        <v>syn</v>
      </c>
    </row>
    <row r="58" spans="1:24" s="3" customFormat="1" x14ac:dyDescent="0.3">
      <c r="A58" s="3">
        <v>4</v>
      </c>
      <c r="B58" s="3" t="s">
        <v>36</v>
      </c>
      <c r="C58" s="3">
        <v>1</v>
      </c>
      <c r="D58" s="3">
        <v>0.79400000000000004</v>
      </c>
      <c r="E58" s="3">
        <v>0.76800000000000002</v>
      </c>
      <c r="F58" s="3">
        <v>0.78100000000000003</v>
      </c>
      <c r="G58" s="3">
        <v>552</v>
      </c>
      <c r="H58" s="6">
        <f t="shared" si="6"/>
        <v>184</v>
      </c>
      <c r="I58" s="3">
        <v>0.77400000000000002</v>
      </c>
      <c r="J58" s="3">
        <v>0.73899999999999999</v>
      </c>
      <c r="K58" s="3">
        <v>0.75600000000000001</v>
      </c>
      <c r="L58" s="6">
        <f t="shared" si="7"/>
        <v>2.0000000000000018E-2</v>
      </c>
      <c r="M58" s="6">
        <f t="shared" si="8"/>
        <v>2.9000000000000026E-2</v>
      </c>
      <c r="N58" s="6">
        <f t="shared" si="9"/>
        <v>2.5000000000000022E-2</v>
      </c>
      <c r="O58" s="3">
        <v>0.68700000000000006</v>
      </c>
      <c r="P58" s="3">
        <v>0.66500000000000004</v>
      </c>
      <c r="Q58" s="3">
        <v>0.67400000000000004</v>
      </c>
      <c r="R58" s="3">
        <v>0.72099999999999997</v>
      </c>
      <c r="S58" s="3">
        <v>0.72499999999999998</v>
      </c>
      <c r="T58" s="3">
        <v>0.72199999999999998</v>
      </c>
      <c r="U58" s="3">
        <v>0.72499999999999998</v>
      </c>
      <c r="V58" s="6" t="s">
        <v>29</v>
      </c>
      <c r="W58" s="6" t="str">
        <f t="shared" si="5"/>
        <v>n=0.3</v>
      </c>
      <c r="X58" t="str">
        <f t="shared" si="4"/>
        <v>syn</v>
      </c>
    </row>
    <row r="59" spans="1:24" x14ac:dyDescent="0.3">
      <c r="A59" s="3">
        <v>4</v>
      </c>
      <c r="B59" t="s">
        <v>36</v>
      </c>
      <c r="C59" s="2">
        <v>2</v>
      </c>
      <c r="D59">
        <v>0.57099999999999995</v>
      </c>
      <c r="E59">
        <v>0.42599999999999999</v>
      </c>
      <c r="F59">
        <v>0.48799999999999999</v>
      </c>
      <c r="G59">
        <v>312</v>
      </c>
      <c r="H59" s="6">
        <f t="shared" si="6"/>
        <v>104</v>
      </c>
      <c r="I59" s="5">
        <v>0.53400000000000003</v>
      </c>
      <c r="J59">
        <v>0.45500000000000002</v>
      </c>
      <c r="K59">
        <v>0.49099999999999999</v>
      </c>
      <c r="L59" s="6">
        <f t="shared" si="7"/>
        <v>3.6999999999999922E-2</v>
      </c>
      <c r="M59" s="6">
        <f t="shared" si="8"/>
        <v>-2.9000000000000026E-2</v>
      </c>
      <c r="N59" s="6">
        <f t="shared" si="9"/>
        <v>-3.0000000000000027E-3</v>
      </c>
      <c r="O59" s="3">
        <v>0.68700000000000006</v>
      </c>
      <c r="P59" s="3">
        <v>0.66500000000000004</v>
      </c>
      <c r="Q59" s="3">
        <v>0.67400000000000004</v>
      </c>
      <c r="R59" s="3">
        <v>0.72099999999999997</v>
      </c>
      <c r="S59" s="3">
        <v>0.72499999999999998</v>
      </c>
      <c r="T59" s="3">
        <v>0.72199999999999998</v>
      </c>
      <c r="U59" s="3">
        <v>0.72499999999999998</v>
      </c>
      <c r="V59" s="6" t="s">
        <v>29</v>
      </c>
      <c r="W59" s="6" t="str">
        <f t="shared" si="5"/>
        <v>n=0.3</v>
      </c>
      <c r="X59" t="str">
        <f t="shared" si="4"/>
        <v>syn</v>
      </c>
    </row>
    <row r="60" spans="1:24" x14ac:dyDescent="0.3">
      <c r="A60" s="3">
        <v>4</v>
      </c>
      <c r="B60" t="s">
        <v>36</v>
      </c>
      <c r="C60" s="2">
        <v>3</v>
      </c>
      <c r="D60">
        <v>0.55000000000000004</v>
      </c>
      <c r="E60">
        <v>0.55500000000000005</v>
      </c>
      <c r="F60">
        <v>0.55200000000000005</v>
      </c>
      <c r="G60">
        <v>660</v>
      </c>
      <c r="H60" s="6">
        <f t="shared" si="6"/>
        <v>220</v>
      </c>
      <c r="I60" s="5">
        <v>0.59899999999999998</v>
      </c>
      <c r="J60">
        <v>0.56100000000000005</v>
      </c>
      <c r="K60">
        <v>0.57899999999999996</v>
      </c>
      <c r="L60" s="6">
        <f t="shared" si="7"/>
        <v>-4.8999999999999932E-2</v>
      </c>
      <c r="M60" s="6">
        <f t="shared" si="8"/>
        <v>-6.0000000000000053E-3</v>
      </c>
      <c r="N60" s="6">
        <f t="shared" si="9"/>
        <v>-2.6999999999999913E-2</v>
      </c>
      <c r="O60" s="3">
        <v>0.68700000000000006</v>
      </c>
      <c r="P60" s="3">
        <v>0.66500000000000004</v>
      </c>
      <c r="Q60" s="3">
        <v>0.67400000000000004</v>
      </c>
      <c r="R60" s="3">
        <v>0.72099999999999997</v>
      </c>
      <c r="S60" s="3">
        <v>0.72499999999999998</v>
      </c>
      <c r="T60" s="3">
        <v>0.72199999999999998</v>
      </c>
      <c r="U60" s="3">
        <v>0.72499999999999998</v>
      </c>
      <c r="V60" s="6" t="s">
        <v>29</v>
      </c>
      <c r="W60" s="6" t="str">
        <f t="shared" si="5"/>
        <v>n=0.3</v>
      </c>
      <c r="X60" t="str">
        <f t="shared" si="4"/>
        <v>syn</v>
      </c>
    </row>
    <row r="61" spans="1:24" x14ac:dyDescent="0.3">
      <c r="A61" s="3">
        <v>4</v>
      </c>
      <c r="B61" t="s">
        <v>36</v>
      </c>
      <c r="C61" s="2">
        <v>4</v>
      </c>
      <c r="D61">
        <v>0.78200000000000003</v>
      </c>
      <c r="E61">
        <v>0.80100000000000005</v>
      </c>
      <c r="F61">
        <v>0.79100000000000004</v>
      </c>
      <c r="G61">
        <v>1131</v>
      </c>
      <c r="H61" s="6">
        <f t="shared" si="6"/>
        <v>377</v>
      </c>
      <c r="I61" s="5">
        <v>0.77200000000000002</v>
      </c>
      <c r="J61">
        <v>0.80400000000000005</v>
      </c>
      <c r="K61">
        <v>0.78700000000000003</v>
      </c>
      <c r="L61" s="6">
        <f t="shared" si="7"/>
        <v>1.0000000000000009E-2</v>
      </c>
      <c r="M61" s="6">
        <f t="shared" si="8"/>
        <v>-3.0000000000000027E-3</v>
      </c>
      <c r="N61" s="6">
        <f t="shared" si="9"/>
        <v>4.0000000000000036E-3</v>
      </c>
      <c r="O61" s="3">
        <v>0.68700000000000006</v>
      </c>
      <c r="P61" s="3">
        <v>0.66500000000000004</v>
      </c>
      <c r="Q61" s="3">
        <v>0.67400000000000004</v>
      </c>
      <c r="R61" s="3">
        <v>0.72099999999999997</v>
      </c>
      <c r="S61" s="3">
        <v>0.72499999999999998</v>
      </c>
      <c r="T61" s="3">
        <v>0.72199999999999998</v>
      </c>
      <c r="U61" s="3">
        <v>0.72499999999999998</v>
      </c>
      <c r="V61" s="6" t="s">
        <v>29</v>
      </c>
      <c r="W61" s="6" t="str">
        <f t="shared" si="5"/>
        <v>n=0.3</v>
      </c>
      <c r="X61" t="str">
        <f t="shared" si="4"/>
        <v>syn</v>
      </c>
    </row>
    <row r="62" spans="1:24" x14ac:dyDescent="0.3">
      <c r="A62" s="3">
        <v>4</v>
      </c>
      <c r="B62" t="s">
        <v>36</v>
      </c>
      <c r="C62" s="2">
        <v>5</v>
      </c>
      <c r="D62">
        <v>0.77400000000000002</v>
      </c>
      <c r="E62">
        <v>0.81699999999999995</v>
      </c>
      <c r="F62">
        <v>0.79500000000000004</v>
      </c>
      <c r="G62">
        <v>1584</v>
      </c>
      <c r="H62" s="6">
        <f t="shared" si="6"/>
        <v>528</v>
      </c>
      <c r="I62" s="5">
        <v>0.77100000000000002</v>
      </c>
      <c r="J62">
        <v>0.79700000000000004</v>
      </c>
      <c r="K62">
        <v>0.78400000000000003</v>
      </c>
      <c r="L62" s="6">
        <f t="shared" si="7"/>
        <v>3.0000000000000027E-3</v>
      </c>
      <c r="M62" s="6">
        <f t="shared" si="8"/>
        <v>1.9999999999999907E-2</v>
      </c>
      <c r="N62" s="6">
        <f t="shared" si="9"/>
        <v>1.100000000000001E-2</v>
      </c>
      <c r="O62" s="3">
        <v>0.68700000000000006</v>
      </c>
      <c r="P62" s="3">
        <v>0.66500000000000004</v>
      </c>
      <c r="Q62" s="3">
        <v>0.67400000000000004</v>
      </c>
      <c r="R62" s="3">
        <v>0.72099999999999997</v>
      </c>
      <c r="S62" s="3">
        <v>0.72499999999999998</v>
      </c>
      <c r="T62" s="3">
        <v>0.72199999999999998</v>
      </c>
      <c r="U62" s="3">
        <v>0.72499999999999998</v>
      </c>
      <c r="V62" s="6" t="s">
        <v>29</v>
      </c>
      <c r="W62" s="6" t="str">
        <f t="shared" si="5"/>
        <v>n=0.3</v>
      </c>
      <c r="X62" t="str">
        <f t="shared" si="4"/>
        <v>syn</v>
      </c>
    </row>
    <row r="63" spans="1:24" x14ac:dyDescent="0.3">
      <c r="A63" s="3">
        <v>4</v>
      </c>
      <c r="B63" t="s">
        <v>36</v>
      </c>
      <c r="C63" s="2">
        <v>6</v>
      </c>
      <c r="D63">
        <v>0.73399999999999999</v>
      </c>
      <c r="E63">
        <v>0.76500000000000001</v>
      </c>
      <c r="F63">
        <v>0.749</v>
      </c>
      <c r="G63">
        <v>459</v>
      </c>
      <c r="H63" s="6">
        <f t="shared" si="6"/>
        <v>153</v>
      </c>
      <c r="I63" s="5">
        <v>0.69899999999999995</v>
      </c>
      <c r="J63">
        <v>0.75800000000000001</v>
      </c>
      <c r="K63">
        <v>0.72699999999999998</v>
      </c>
      <c r="L63" s="6">
        <f t="shared" si="7"/>
        <v>3.5000000000000031E-2</v>
      </c>
      <c r="M63" s="6">
        <f t="shared" si="8"/>
        <v>7.0000000000000062E-3</v>
      </c>
      <c r="N63" s="6">
        <f t="shared" si="9"/>
        <v>2.200000000000002E-2</v>
      </c>
      <c r="O63" s="3">
        <v>0.68700000000000006</v>
      </c>
      <c r="P63" s="3">
        <v>0.66500000000000004</v>
      </c>
      <c r="Q63" s="3">
        <v>0.67400000000000004</v>
      </c>
      <c r="R63" s="3">
        <v>0.72099999999999997</v>
      </c>
      <c r="S63" s="3">
        <v>0.72499999999999998</v>
      </c>
      <c r="T63" s="3">
        <v>0.72199999999999998</v>
      </c>
      <c r="U63" s="3">
        <v>0.72499999999999998</v>
      </c>
      <c r="V63" s="6" t="s">
        <v>29</v>
      </c>
      <c r="W63" s="6" t="str">
        <f t="shared" si="5"/>
        <v>n=0.3</v>
      </c>
      <c r="X63" t="str">
        <f t="shared" si="4"/>
        <v>syn</v>
      </c>
    </row>
    <row r="64" spans="1:24" x14ac:dyDescent="0.3">
      <c r="A64" s="3">
        <v>4</v>
      </c>
      <c r="B64" t="s">
        <v>36</v>
      </c>
      <c r="C64" s="2">
        <v>7</v>
      </c>
      <c r="D64">
        <v>0.60099999999999998</v>
      </c>
      <c r="E64">
        <v>0.52100000000000002</v>
      </c>
      <c r="F64">
        <v>0.55800000000000005</v>
      </c>
      <c r="G64">
        <v>330</v>
      </c>
      <c r="H64" s="6">
        <f t="shared" si="6"/>
        <v>110</v>
      </c>
      <c r="I64" s="5">
        <v>0.58399999999999996</v>
      </c>
      <c r="J64">
        <v>0.53600000000000003</v>
      </c>
      <c r="K64">
        <v>0.55900000000000005</v>
      </c>
      <c r="L64" s="6">
        <f t="shared" si="7"/>
        <v>1.7000000000000015E-2</v>
      </c>
      <c r="M64" s="6">
        <f t="shared" si="8"/>
        <v>-1.5000000000000013E-2</v>
      </c>
      <c r="N64" s="6">
        <f t="shared" si="9"/>
        <v>-1.0000000000000009E-3</v>
      </c>
      <c r="O64" s="3">
        <v>0.68700000000000006</v>
      </c>
      <c r="P64" s="3">
        <v>0.66500000000000004</v>
      </c>
      <c r="Q64" s="3">
        <v>0.67400000000000004</v>
      </c>
      <c r="R64" s="3">
        <v>0.72099999999999997</v>
      </c>
      <c r="S64" s="3">
        <v>0.72499999999999998</v>
      </c>
      <c r="T64" s="3">
        <v>0.72199999999999998</v>
      </c>
      <c r="U64" s="3">
        <v>0.72499999999999998</v>
      </c>
      <c r="V64" s="6" t="s">
        <v>29</v>
      </c>
      <c r="W64" s="6" t="str">
        <f t="shared" si="5"/>
        <v>n=0.3</v>
      </c>
      <c r="X64" t="str">
        <f t="shared" si="4"/>
        <v>syn</v>
      </c>
    </row>
    <row r="65" spans="1:24" s="3" customFormat="1" x14ac:dyDescent="0.3">
      <c r="A65" s="3">
        <v>4</v>
      </c>
      <c r="B65" s="3" t="s">
        <v>36</v>
      </c>
      <c r="C65" s="3">
        <v>1</v>
      </c>
      <c r="D65" s="3">
        <v>0.76800000000000002</v>
      </c>
      <c r="E65" s="3">
        <v>0.75</v>
      </c>
      <c r="F65" s="3">
        <v>0.75900000000000001</v>
      </c>
      <c r="G65" s="3">
        <v>552</v>
      </c>
      <c r="H65" s="6">
        <f t="shared" si="6"/>
        <v>184</v>
      </c>
      <c r="I65" s="3">
        <v>0.77400000000000002</v>
      </c>
      <c r="J65" s="3">
        <v>0.73899999999999999</v>
      </c>
      <c r="K65" s="3">
        <v>0.75600000000000001</v>
      </c>
      <c r="L65" s="6">
        <f t="shared" si="7"/>
        <v>-6.0000000000000053E-3</v>
      </c>
      <c r="M65" s="6">
        <f t="shared" si="8"/>
        <v>1.100000000000001E-2</v>
      </c>
      <c r="N65" s="6">
        <f t="shared" si="9"/>
        <v>3.0000000000000027E-3</v>
      </c>
      <c r="O65" s="3">
        <v>0.67700000000000005</v>
      </c>
      <c r="P65" s="3">
        <v>0.63800000000000001</v>
      </c>
      <c r="Q65" s="3">
        <v>0.65200000000000002</v>
      </c>
      <c r="R65" s="3">
        <v>0.70499999999999996</v>
      </c>
      <c r="S65" s="3">
        <v>0.71299999999999997</v>
      </c>
      <c r="T65" s="3">
        <v>0.70599999999999996</v>
      </c>
      <c r="U65" s="3">
        <v>0.71299999999999997</v>
      </c>
      <c r="V65" s="6" t="s">
        <v>30</v>
      </c>
      <c r="W65" s="6" t="str">
        <f t="shared" si="5"/>
        <v>n=0.5</v>
      </c>
      <c r="X65" t="str">
        <f t="shared" si="4"/>
        <v>syn</v>
      </c>
    </row>
    <row r="66" spans="1:24" x14ac:dyDescent="0.3">
      <c r="A66" s="3">
        <v>4</v>
      </c>
      <c r="B66" t="s">
        <v>36</v>
      </c>
      <c r="C66" s="2">
        <v>2</v>
      </c>
      <c r="D66">
        <v>0.56799999999999995</v>
      </c>
      <c r="E66">
        <v>0.36199999999999999</v>
      </c>
      <c r="F66">
        <v>0.442</v>
      </c>
      <c r="G66">
        <v>312</v>
      </c>
      <c r="H66" s="6">
        <f t="shared" si="6"/>
        <v>104</v>
      </c>
      <c r="I66" s="5">
        <v>0.53400000000000003</v>
      </c>
      <c r="J66">
        <v>0.45500000000000002</v>
      </c>
      <c r="K66">
        <v>0.49099999999999999</v>
      </c>
      <c r="L66" s="6">
        <f t="shared" si="7"/>
        <v>3.3999999999999919E-2</v>
      </c>
      <c r="M66" s="6">
        <f t="shared" si="8"/>
        <v>-9.3000000000000027E-2</v>
      </c>
      <c r="N66" s="6">
        <f t="shared" si="9"/>
        <v>-4.8999999999999988E-2</v>
      </c>
      <c r="O66" s="3">
        <v>0.67700000000000005</v>
      </c>
      <c r="P66" s="3">
        <v>0.63800000000000001</v>
      </c>
      <c r="Q66" s="3">
        <v>0.65200000000000002</v>
      </c>
      <c r="R66" s="3">
        <v>0.70499999999999996</v>
      </c>
      <c r="S66" s="3">
        <v>0.71299999999999997</v>
      </c>
      <c r="T66" s="3">
        <v>0.70599999999999996</v>
      </c>
      <c r="U66" s="3">
        <v>0.71299999999999997</v>
      </c>
      <c r="V66" s="6" t="s">
        <v>30</v>
      </c>
      <c r="W66" s="6" t="str">
        <f t="shared" si="5"/>
        <v>n=0.5</v>
      </c>
      <c r="X66" t="str">
        <f t="shared" si="4"/>
        <v>syn</v>
      </c>
    </row>
    <row r="67" spans="1:24" x14ac:dyDescent="0.3">
      <c r="A67" s="3">
        <v>4</v>
      </c>
      <c r="B67" t="s">
        <v>36</v>
      </c>
      <c r="C67" s="2">
        <v>3</v>
      </c>
      <c r="D67">
        <v>0.56899999999999995</v>
      </c>
      <c r="E67">
        <v>0.53800000000000003</v>
      </c>
      <c r="F67">
        <v>0.55300000000000005</v>
      </c>
      <c r="G67">
        <v>660</v>
      </c>
      <c r="H67" s="6">
        <f t="shared" si="6"/>
        <v>220</v>
      </c>
      <c r="I67" s="5">
        <v>0.59899999999999998</v>
      </c>
      <c r="J67">
        <v>0.56100000000000005</v>
      </c>
      <c r="K67">
        <v>0.57899999999999996</v>
      </c>
      <c r="L67" s="6">
        <f t="shared" si="7"/>
        <v>-3.0000000000000027E-2</v>
      </c>
      <c r="M67" s="6">
        <f t="shared" si="8"/>
        <v>-2.300000000000002E-2</v>
      </c>
      <c r="N67" s="6">
        <f t="shared" si="9"/>
        <v>-2.5999999999999912E-2</v>
      </c>
      <c r="O67" s="3">
        <v>0.67700000000000005</v>
      </c>
      <c r="P67" s="3">
        <v>0.63800000000000001</v>
      </c>
      <c r="Q67" s="3">
        <v>0.65200000000000002</v>
      </c>
      <c r="R67" s="3">
        <v>0.70499999999999996</v>
      </c>
      <c r="S67" s="3">
        <v>0.71299999999999997</v>
      </c>
      <c r="T67" s="3">
        <v>0.70599999999999996</v>
      </c>
      <c r="U67" s="3">
        <v>0.71299999999999997</v>
      </c>
      <c r="V67" s="6" t="s">
        <v>30</v>
      </c>
      <c r="W67" s="6" t="str">
        <f t="shared" si="5"/>
        <v>n=0.5</v>
      </c>
      <c r="X67" t="str">
        <f t="shared" si="4"/>
        <v>syn</v>
      </c>
    </row>
    <row r="68" spans="1:24" x14ac:dyDescent="0.3">
      <c r="A68" s="3">
        <v>4</v>
      </c>
      <c r="B68" t="s">
        <v>36</v>
      </c>
      <c r="C68" s="2">
        <v>4</v>
      </c>
      <c r="D68">
        <v>0.77200000000000002</v>
      </c>
      <c r="E68">
        <v>0.79200000000000004</v>
      </c>
      <c r="F68">
        <v>0.78200000000000003</v>
      </c>
      <c r="G68">
        <v>1131</v>
      </c>
      <c r="H68" s="6">
        <f t="shared" si="6"/>
        <v>377</v>
      </c>
      <c r="I68" s="5">
        <v>0.77200000000000002</v>
      </c>
      <c r="J68">
        <v>0.80400000000000005</v>
      </c>
      <c r="K68">
        <v>0.78700000000000003</v>
      </c>
      <c r="L68" s="6">
        <f t="shared" si="7"/>
        <v>0</v>
      </c>
      <c r="M68" s="6">
        <f t="shared" si="8"/>
        <v>-1.2000000000000011E-2</v>
      </c>
      <c r="N68" s="6">
        <f t="shared" si="9"/>
        <v>-5.0000000000000044E-3</v>
      </c>
      <c r="O68" s="3">
        <v>0.67700000000000005</v>
      </c>
      <c r="P68" s="3">
        <v>0.63800000000000001</v>
      </c>
      <c r="Q68" s="3">
        <v>0.65200000000000002</v>
      </c>
      <c r="R68" s="3">
        <v>0.70499999999999996</v>
      </c>
      <c r="S68" s="3">
        <v>0.71299999999999997</v>
      </c>
      <c r="T68" s="3">
        <v>0.70599999999999996</v>
      </c>
      <c r="U68" s="3">
        <v>0.71299999999999997</v>
      </c>
      <c r="V68" s="6" t="s">
        <v>30</v>
      </c>
      <c r="W68" s="6" t="str">
        <f t="shared" si="5"/>
        <v>n=0.5</v>
      </c>
      <c r="X68" t="str">
        <f t="shared" si="4"/>
        <v>syn</v>
      </c>
    </row>
    <row r="69" spans="1:24" x14ac:dyDescent="0.3">
      <c r="A69">
        <v>5</v>
      </c>
      <c r="B69" t="s">
        <v>36</v>
      </c>
      <c r="C69">
        <v>5</v>
      </c>
      <c r="D69">
        <v>0.73499999999999999</v>
      </c>
      <c r="E69">
        <v>0.83</v>
      </c>
      <c r="F69">
        <v>0.78</v>
      </c>
      <c r="G69">
        <v>1584</v>
      </c>
      <c r="H69" s="6">
        <f t="shared" si="6"/>
        <v>528</v>
      </c>
      <c r="I69">
        <v>0.77100000000000002</v>
      </c>
      <c r="J69">
        <v>0.79700000000000004</v>
      </c>
      <c r="K69">
        <v>0.78400000000000003</v>
      </c>
      <c r="L69" s="6">
        <f t="shared" si="7"/>
        <v>-3.6000000000000032E-2</v>
      </c>
      <c r="M69" s="6">
        <f t="shared" si="8"/>
        <v>3.2999999999999918E-2</v>
      </c>
      <c r="N69" s="6">
        <f t="shared" si="9"/>
        <v>-4.0000000000000036E-3</v>
      </c>
      <c r="O69" s="3">
        <v>0.67700000000000005</v>
      </c>
      <c r="P69" s="3">
        <v>0.63800000000000001</v>
      </c>
      <c r="Q69" s="3">
        <v>0.65200000000000002</v>
      </c>
      <c r="R69" s="3">
        <v>0.70499999999999996</v>
      </c>
      <c r="S69" s="3">
        <v>0.71299999999999997</v>
      </c>
      <c r="T69" s="3">
        <v>0.70599999999999996</v>
      </c>
      <c r="U69" s="3">
        <v>0.71299999999999997</v>
      </c>
      <c r="V69" s="6" t="s">
        <v>30</v>
      </c>
      <c r="W69" s="6" t="str">
        <f t="shared" si="5"/>
        <v>n=0.5</v>
      </c>
      <c r="X69" t="str">
        <f t="shared" si="4"/>
        <v>syn</v>
      </c>
    </row>
    <row r="70" spans="1:24" x14ac:dyDescent="0.3">
      <c r="A70" s="3">
        <v>5</v>
      </c>
      <c r="B70" t="s">
        <v>36</v>
      </c>
      <c r="C70" s="2">
        <v>6</v>
      </c>
      <c r="D70">
        <v>0.73399999999999999</v>
      </c>
      <c r="E70">
        <v>0.77100000000000002</v>
      </c>
      <c r="F70">
        <v>0.752</v>
      </c>
      <c r="G70">
        <v>459</v>
      </c>
      <c r="H70" s="6">
        <f t="shared" si="6"/>
        <v>153</v>
      </c>
      <c r="I70" s="5">
        <v>0.69899999999999995</v>
      </c>
      <c r="J70">
        <v>0.75800000000000001</v>
      </c>
      <c r="K70">
        <v>0.72699999999999998</v>
      </c>
      <c r="L70" s="6">
        <f t="shared" si="7"/>
        <v>3.5000000000000031E-2</v>
      </c>
      <c r="M70" s="6">
        <f t="shared" si="8"/>
        <v>1.3000000000000012E-2</v>
      </c>
      <c r="N70" s="6">
        <f t="shared" si="9"/>
        <v>2.5000000000000022E-2</v>
      </c>
      <c r="O70" s="3">
        <v>0.67700000000000005</v>
      </c>
      <c r="P70" s="3">
        <v>0.63800000000000001</v>
      </c>
      <c r="Q70" s="3">
        <v>0.65200000000000002</v>
      </c>
      <c r="R70" s="3">
        <v>0.70499999999999996</v>
      </c>
      <c r="S70" s="3">
        <v>0.71299999999999997</v>
      </c>
      <c r="T70" s="3">
        <v>0.70599999999999996</v>
      </c>
      <c r="U70" s="3">
        <v>0.71299999999999997</v>
      </c>
      <c r="V70" s="6" t="s">
        <v>30</v>
      </c>
      <c r="W70" s="6" t="str">
        <f t="shared" si="5"/>
        <v>n=0.5</v>
      </c>
      <c r="X70" t="str">
        <f t="shared" si="4"/>
        <v>syn</v>
      </c>
    </row>
    <row r="71" spans="1:24" x14ac:dyDescent="0.3">
      <c r="A71" s="3">
        <v>5</v>
      </c>
      <c r="B71" t="s">
        <v>36</v>
      </c>
      <c r="C71" s="2">
        <v>7</v>
      </c>
      <c r="D71">
        <v>0.59099999999999997</v>
      </c>
      <c r="E71">
        <v>0.42099999999999999</v>
      </c>
      <c r="F71">
        <v>0.49199999999999999</v>
      </c>
      <c r="G71">
        <v>330</v>
      </c>
      <c r="H71" s="6">
        <f t="shared" si="6"/>
        <v>110</v>
      </c>
      <c r="I71" s="5">
        <v>0.58399999999999996</v>
      </c>
      <c r="J71">
        <v>0.53600000000000003</v>
      </c>
      <c r="K71">
        <v>0.55900000000000005</v>
      </c>
      <c r="L71" s="6">
        <f t="shared" si="7"/>
        <v>7.0000000000000062E-3</v>
      </c>
      <c r="M71" s="6">
        <f t="shared" si="8"/>
        <v>-0.11500000000000005</v>
      </c>
      <c r="N71" s="6">
        <f t="shared" si="9"/>
        <v>-6.700000000000006E-2</v>
      </c>
      <c r="O71" s="3">
        <v>0.67700000000000005</v>
      </c>
      <c r="P71" s="3">
        <v>0.63800000000000001</v>
      </c>
      <c r="Q71" s="3">
        <v>0.65200000000000002</v>
      </c>
      <c r="R71" s="3">
        <v>0.70499999999999996</v>
      </c>
      <c r="S71" s="3">
        <v>0.71299999999999997</v>
      </c>
      <c r="T71" s="3">
        <v>0.70599999999999996</v>
      </c>
      <c r="U71" s="3">
        <v>0.71299999999999997</v>
      </c>
      <c r="V71" s="6" t="s">
        <v>30</v>
      </c>
      <c r="W71" s="6" t="str">
        <f t="shared" si="5"/>
        <v>n=0.5</v>
      </c>
      <c r="X71" t="str">
        <f t="shared" si="4"/>
        <v>syn</v>
      </c>
    </row>
    <row r="72" spans="1:24" s="3" customFormat="1" x14ac:dyDescent="0.3">
      <c r="A72" s="3">
        <v>5</v>
      </c>
      <c r="B72" s="3" t="s">
        <v>36</v>
      </c>
      <c r="C72" s="3">
        <v>1</v>
      </c>
      <c r="D72" s="3">
        <v>0.8</v>
      </c>
      <c r="E72" s="3">
        <v>0.752</v>
      </c>
      <c r="F72" s="3">
        <v>0.77500000000000002</v>
      </c>
      <c r="G72" s="3">
        <v>552</v>
      </c>
      <c r="H72" s="6">
        <f t="shared" si="6"/>
        <v>184</v>
      </c>
      <c r="I72" s="3">
        <v>0.77400000000000002</v>
      </c>
      <c r="J72" s="3">
        <v>0.73899999999999999</v>
      </c>
      <c r="K72" s="3">
        <v>0.75600000000000001</v>
      </c>
      <c r="L72" s="6">
        <f t="shared" si="7"/>
        <v>2.6000000000000023E-2</v>
      </c>
      <c r="M72" s="6">
        <f t="shared" si="8"/>
        <v>1.3000000000000012E-2</v>
      </c>
      <c r="N72" s="6">
        <f t="shared" si="9"/>
        <v>1.9000000000000017E-2</v>
      </c>
      <c r="O72" s="3">
        <v>0.68200000000000005</v>
      </c>
      <c r="P72" s="3">
        <v>0.64300000000000002</v>
      </c>
      <c r="Q72" s="3">
        <v>0.65700000000000003</v>
      </c>
      <c r="R72" s="3">
        <v>0.71099999999999997</v>
      </c>
      <c r="S72" s="3">
        <v>0.72</v>
      </c>
      <c r="T72" s="3">
        <v>0.71199999999999997</v>
      </c>
      <c r="U72" s="3">
        <v>0.72</v>
      </c>
      <c r="V72" s="6" t="s">
        <v>31</v>
      </c>
      <c r="W72" s="6" t="str">
        <f t="shared" si="5"/>
        <v>n=0.7</v>
      </c>
      <c r="X72" t="str">
        <f t="shared" si="4"/>
        <v>syn</v>
      </c>
    </row>
    <row r="73" spans="1:24" x14ac:dyDescent="0.3">
      <c r="A73" s="3">
        <v>5</v>
      </c>
      <c r="B73" t="s">
        <v>36</v>
      </c>
      <c r="C73" s="2">
        <v>2</v>
      </c>
      <c r="D73">
        <v>0.51900000000000002</v>
      </c>
      <c r="E73">
        <v>0.35299999999999998</v>
      </c>
      <c r="F73">
        <v>0.42</v>
      </c>
      <c r="G73">
        <v>312</v>
      </c>
      <c r="H73" s="6">
        <f t="shared" ref="H73:H111" si="13">G73/3</f>
        <v>104</v>
      </c>
      <c r="I73" s="5">
        <v>0.53400000000000003</v>
      </c>
      <c r="J73">
        <v>0.45500000000000002</v>
      </c>
      <c r="K73">
        <v>0.49099999999999999</v>
      </c>
      <c r="L73" s="6">
        <f t="shared" ref="L73:L111" si="14">D73-I73</f>
        <v>-1.5000000000000013E-2</v>
      </c>
      <c r="M73" s="6">
        <f t="shared" ref="M73:M111" si="15">E73-J73</f>
        <v>-0.10200000000000004</v>
      </c>
      <c r="N73" s="6">
        <f t="shared" ref="N73:N111" si="16">F73-K73</f>
        <v>-7.1000000000000008E-2</v>
      </c>
      <c r="O73" s="3">
        <v>0.68200000000000005</v>
      </c>
      <c r="P73" s="3">
        <v>0.64300000000000002</v>
      </c>
      <c r="Q73" s="3">
        <v>0.65700000000000003</v>
      </c>
      <c r="R73" s="3">
        <v>0.71099999999999997</v>
      </c>
      <c r="S73" s="3">
        <v>0.72</v>
      </c>
      <c r="T73" s="3">
        <v>0.71199999999999997</v>
      </c>
      <c r="U73" s="3">
        <v>0.72</v>
      </c>
      <c r="V73" s="6" t="s">
        <v>31</v>
      </c>
      <c r="W73" s="6" t="str">
        <f t="shared" si="5"/>
        <v>n=0.7</v>
      </c>
      <c r="X73" t="str">
        <f t="shared" si="4"/>
        <v>syn</v>
      </c>
    </row>
    <row r="74" spans="1:24" x14ac:dyDescent="0.3">
      <c r="A74" s="3">
        <v>5</v>
      </c>
      <c r="B74" t="s">
        <v>36</v>
      </c>
      <c r="C74" s="2">
        <v>3</v>
      </c>
      <c r="D74">
        <v>0.61099999999999999</v>
      </c>
      <c r="E74">
        <v>0.50800000000000001</v>
      </c>
      <c r="F74">
        <v>0.55500000000000005</v>
      </c>
      <c r="G74">
        <v>660</v>
      </c>
      <c r="H74" s="6">
        <f t="shared" si="13"/>
        <v>220</v>
      </c>
      <c r="I74" s="5">
        <v>0.59899999999999998</v>
      </c>
      <c r="J74">
        <v>0.56100000000000005</v>
      </c>
      <c r="K74">
        <v>0.57899999999999996</v>
      </c>
      <c r="L74" s="6">
        <f t="shared" si="14"/>
        <v>1.2000000000000011E-2</v>
      </c>
      <c r="M74" s="6">
        <f t="shared" si="15"/>
        <v>-5.3000000000000047E-2</v>
      </c>
      <c r="N74" s="6">
        <f t="shared" si="16"/>
        <v>-2.399999999999991E-2</v>
      </c>
      <c r="O74" s="3">
        <v>0.68200000000000005</v>
      </c>
      <c r="P74" s="3">
        <v>0.64300000000000002</v>
      </c>
      <c r="Q74" s="3">
        <v>0.65700000000000003</v>
      </c>
      <c r="R74" s="3">
        <v>0.71099999999999997</v>
      </c>
      <c r="S74" s="3">
        <v>0.72</v>
      </c>
      <c r="T74" s="3">
        <v>0.71199999999999997</v>
      </c>
      <c r="U74" s="3">
        <v>0.72</v>
      </c>
      <c r="V74" s="6" t="s">
        <v>31</v>
      </c>
      <c r="W74" s="6" t="str">
        <f t="shared" ref="W74:W127" si="17">_xlfn.TEXTBEFORE(V74,"_")</f>
        <v>n=0.7</v>
      </c>
      <c r="X74" t="str">
        <f t="shared" ref="X74:X151" si="18">_xlfn.TEXTAFTER(V74,"_")</f>
        <v>syn</v>
      </c>
    </row>
    <row r="75" spans="1:24" x14ac:dyDescent="0.3">
      <c r="A75" s="3">
        <v>5</v>
      </c>
      <c r="B75" t="s">
        <v>36</v>
      </c>
      <c r="C75" s="2">
        <v>4</v>
      </c>
      <c r="D75">
        <v>0.76400000000000001</v>
      </c>
      <c r="E75">
        <v>0.81399999999999995</v>
      </c>
      <c r="F75">
        <v>0.78800000000000003</v>
      </c>
      <c r="G75">
        <v>1131</v>
      </c>
      <c r="H75" s="6">
        <f t="shared" si="13"/>
        <v>377</v>
      </c>
      <c r="I75" s="5">
        <v>0.77200000000000002</v>
      </c>
      <c r="J75">
        <v>0.80400000000000005</v>
      </c>
      <c r="K75">
        <v>0.78700000000000003</v>
      </c>
      <c r="L75" s="6">
        <f t="shared" si="14"/>
        <v>-8.0000000000000071E-3</v>
      </c>
      <c r="M75" s="6">
        <f t="shared" si="15"/>
        <v>9.9999999999998979E-3</v>
      </c>
      <c r="N75" s="6">
        <f t="shared" si="16"/>
        <v>1.0000000000000009E-3</v>
      </c>
      <c r="O75" s="3">
        <v>0.68200000000000005</v>
      </c>
      <c r="P75" s="3">
        <v>0.64300000000000002</v>
      </c>
      <c r="Q75" s="3">
        <v>0.65700000000000003</v>
      </c>
      <c r="R75" s="3">
        <v>0.71099999999999997</v>
      </c>
      <c r="S75" s="3">
        <v>0.72</v>
      </c>
      <c r="T75" s="3">
        <v>0.71199999999999997</v>
      </c>
      <c r="U75" s="3">
        <v>0.72</v>
      </c>
      <c r="V75" s="6" t="s">
        <v>31</v>
      </c>
      <c r="W75" s="6" t="str">
        <f t="shared" si="17"/>
        <v>n=0.7</v>
      </c>
      <c r="X75" t="str">
        <f t="shared" si="18"/>
        <v>syn</v>
      </c>
    </row>
    <row r="76" spans="1:24" x14ac:dyDescent="0.3">
      <c r="A76" s="3">
        <v>5</v>
      </c>
      <c r="B76" t="s">
        <v>36</v>
      </c>
      <c r="C76" s="2">
        <v>5</v>
      </c>
      <c r="D76">
        <v>0.73599999999999999</v>
      </c>
      <c r="E76">
        <v>0.84499999999999997</v>
      </c>
      <c r="F76">
        <v>0.78700000000000003</v>
      </c>
      <c r="G76">
        <v>1584</v>
      </c>
      <c r="H76" s="6">
        <f t="shared" si="13"/>
        <v>528</v>
      </c>
      <c r="I76" s="5">
        <v>0.77100000000000002</v>
      </c>
      <c r="J76">
        <v>0.79700000000000004</v>
      </c>
      <c r="K76">
        <v>0.78400000000000003</v>
      </c>
      <c r="L76" s="6">
        <f t="shared" si="14"/>
        <v>-3.5000000000000031E-2</v>
      </c>
      <c r="M76" s="6">
        <f t="shared" si="15"/>
        <v>4.7999999999999932E-2</v>
      </c>
      <c r="N76" s="6">
        <f t="shared" si="16"/>
        <v>3.0000000000000027E-3</v>
      </c>
      <c r="O76" s="3">
        <v>0.68200000000000005</v>
      </c>
      <c r="P76" s="3">
        <v>0.64300000000000002</v>
      </c>
      <c r="Q76" s="3">
        <v>0.65700000000000003</v>
      </c>
      <c r="R76" s="3">
        <v>0.71099999999999997</v>
      </c>
      <c r="S76" s="3">
        <v>0.72</v>
      </c>
      <c r="T76" s="3">
        <v>0.71199999999999997</v>
      </c>
      <c r="U76" s="3">
        <v>0.72</v>
      </c>
      <c r="V76" s="6" t="s">
        <v>31</v>
      </c>
      <c r="W76" s="6" t="str">
        <f t="shared" si="17"/>
        <v>n=0.7</v>
      </c>
      <c r="X76" t="str">
        <f t="shared" si="18"/>
        <v>syn</v>
      </c>
    </row>
    <row r="77" spans="1:24" x14ac:dyDescent="0.3">
      <c r="A77" s="3">
        <v>5</v>
      </c>
      <c r="B77" t="s">
        <v>36</v>
      </c>
      <c r="C77" s="2">
        <v>6</v>
      </c>
      <c r="D77">
        <v>0.73799999999999999</v>
      </c>
      <c r="E77">
        <v>0.754</v>
      </c>
      <c r="F77">
        <v>0.746</v>
      </c>
      <c r="G77">
        <v>459</v>
      </c>
      <c r="H77" s="6">
        <f t="shared" si="13"/>
        <v>153</v>
      </c>
      <c r="I77" s="5">
        <v>0.69899999999999995</v>
      </c>
      <c r="J77">
        <v>0.75800000000000001</v>
      </c>
      <c r="K77">
        <v>0.72699999999999998</v>
      </c>
      <c r="L77" s="6">
        <f t="shared" si="14"/>
        <v>3.9000000000000035E-2</v>
      </c>
      <c r="M77" s="6">
        <f t="shared" si="15"/>
        <v>-4.0000000000000036E-3</v>
      </c>
      <c r="N77" s="6">
        <f t="shared" si="16"/>
        <v>1.9000000000000017E-2</v>
      </c>
      <c r="O77" s="3">
        <v>0.68200000000000005</v>
      </c>
      <c r="P77" s="3">
        <v>0.64300000000000002</v>
      </c>
      <c r="Q77" s="3">
        <v>0.65700000000000003</v>
      </c>
      <c r="R77" s="3">
        <v>0.71099999999999997</v>
      </c>
      <c r="S77" s="3">
        <v>0.72</v>
      </c>
      <c r="T77" s="3">
        <v>0.71199999999999997</v>
      </c>
      <c r="U77" s="3">
        <v>0.72</v>
      </c>
      <c r="V77" s="6" t="s">
        <v>31</v>
      </c>
      <c r="W77" s="6" t="str">
        <f t="shared" si="17"/>
        <v>n=0.7</v>
      </c>
      <c r="X77" t="str">
        <f t="shared" si="18"/>
        <v>syn</v>
      </c>
    </row>
    <row r="78" spans="1:24" x14ac:dyDescent="0.3">
      <c r="A78" s="3">
        <v>5</v>
      </c>
      <c r="B78" t="s">
        <v>36</v>
      </c>
      <c r="C78" s="2">
        <v>7</v>
      </c>
      <c r="D78">
        <v>0.60899999999999999</v>
      </c>
      <c r="E78">
        <v>0.47299999999999998</v>
      </c>
      <c r="F78">
        <v>0.53200000000000003</v>
      </c>
      <c r="G78">
        <v>330</v>
      </c>
      <c r="H78" s="6">
        <f t="shared" si="13"/>
        <v>110</v>
      </c>
      <c r="I78" s="5">
        <v>0.58399999999999996</v>
      </c>
      <c r="J78">
        <v>0.53600000000000003</v>
      </c>
      <c r="K78">
        <v>0.55900000000000005</v>
      </c>
      <c r="L78" s="6">
        <f t="shared" si="14"/>
        <v>2.5000000000000022E-2</v>
      </c>
      <c r="M78" s="6">
        <f t="shared" si="15"/>
        <v>-6.3000000000000056E-2</v>
      </c>
      <c r="N78" s="6">
        <f t="shared" si="16"/>
        <v>-2.7000000000000024E-2</v>
      </c>
      <c r="O78" s="3">
        <v>0.68200000000000005</v>
      </c>
      <c r="P78" s="3">
        <v>0.64300000000000002</v>
      </c>
      <c r="Q78" s="3">
        <v>0.65700000000000003</v>
      </c>
      <c r="R78" s="3">
        <v>0.71099999999999997</v>
      </c>
      <c r="S78" s="3">
        <v>0.72</v>
      </c>
      <c r="T78" s="3">
        <v>0.71199999999999997</v>
      </c>
      <c r="U78" s="3">
        <v>0.72</v>
      </c>
      <c r="V78" s="6" t="s">
        <v>31</v>
      </c>
      <c r="W78" s="6" t="str">
        <f t="shared" si="17"/>
        <v>n=0.7</v>
      </c>
      <c r="X78" t="str">
        <f t="shared" si="18"/>
        <v>syn</v>
      </c>
    </row>
    <row r="79" spans="1:24" s="3" customFormat="1" x14ac:dyDescent="0.3">
      <c r="A79" s="3">
        <v>5</v>
      </c>
      <c r="B79" s="3" t="s">
        <v>36</v>
      </c>
      <c r="C79" s="3">
        <v>1</v>
      </c>
      <c r="D79" s="3">
        <v>0.77600000000000002</v>
      </c>
      <c r="E79" s="3">
        <v>0.746</v>
      </c>
      <c r="F79" s="3">
        <v>0.76100000000000001</v>
      </c>
      <c r="G79" s="3">
        <v>552</v>
      </c>
      <c r="H79" s="6">
        <f t="shared" ref="H79:H85" si="19">G79/3</f>
        <v>184</v>
      </c>
      <c r="I79" s="3">
        <v>0.77400000000000002</v>
      </c>
      <c r="J79" s="3">
        <v>0.73899999999999999</v>
      </c>
      <c r="K79" s="3">
        <v>0.75600000000000001</v>
      </c>
      <c r="L79" s="6">
        <f t="shared" ref="L79:N85" si="20">D79-I79</f>
        <v>2.0000000000000018E-3</v>
      </c>
      <c r="M79" s="6">
        <f t="shared" si="20"/>
        <v>7.0000000000000062E-3</v>
      </c>
      <c r="N79" s="6">
        <f t="shared" si="20"/>
        <v>5.0000000000000044E-3</v>
      </c>
      <c r="O79" s="3">
        <v>0.68400000000000005</v>
      </c>
      <c r="P79" s="3">
        <v>0.65800000000000003</v>
      </c>
      <c r="Q79" s="3">
        <v>0.66800000000000004</v>
      </c>
      <c r="R79" s="3">
        <v>0.71199999999999997</v>
      </c>
      <c r="S79" s="3">
        <v>0.71799999999999997</v>
      </c>
      <c r="T79" s="3">
        <v>0.71299999999999997</v>
      </c>
      <c r="U79" s="3">
        <v>0.71799999999999997</v>
      </c>
      <c r="V79" s="6" t="s">
        <v>32</v>
      </c>
      <c r="W79" s="6" t="str">
        <f t="shared" si="17"/>
        <v>n=0.9</v>
      </c>
      <c r="X79" t="str">
        <f t="shared" si="18"/>
        <v>syn</v>
      </c>
    </row>
    <row r="80" spans="1:24" x14ac:dyDescent="0.3">
      <c r="A80" s="3">
        <v>5</v>
      </c>
      <c r="B80" t="s">
        <v>36</v>
      </c>
      <c r="C80" s="5">
        <v>2</v>
      </c>
      <c r="D80">
        <v>0.52900000000000003</v>
      </c>
      <c r="E80">
        <v>0.436</v>
      </c>
      <c r="F80">
        <v>0.47799999999999998</v>
      </c>
      <c r="G80">
        <v>312</v>
      </c>
      <c r="H80" s="6">
        <f t="shared" si="19"/>
        <v>104</v>
      </c>
      <c r="I80" s="5">
        <v>0.53400000000000003</v>
      </c>
      <c r="J80">
        <v>0.45500000000000002</v>
      </c>
      <c r="K80">
        <v>0.49099999999999999</v>
      </c>
      <c r="L80" s="6">
        <f t="shared" si="20"/>
        <v>-5.0000000000000044E-3</v>
      </c>
      <c r="M80" s="6">
        <f t="shared" si="20"/>
        <v>-1.9000000000000017E-2</v>
      </c>
      <c r="N80" s="6">
        <f t="shared" si="20"/>
        <v>-1.3000000000000012E-2</v>
      </c>
      <c r="O80" s="3">
        <v>0.68400000000000005</v>
      </c>
      <c r="P80" s="3">
        <v>0.65800000000000003</v>
      </c>
      <c r="Q80" s="3">
        <v>0.66800000000000004</v>
      </c>
      <c r="R80" s="3">
        <v>0.71199999999999997</v>
      </c>
      <c r="S80" s="3">
        <v>0.71799999999999997</v>
      </c>
      <c r="T80" s="3">
        <v>0.71299999999999997</v>
      </c>
      <c r="U80" s="3">
        <v>0.71799999999999997</v>
      </c>
      <c r="V80" s="6" t="s">
        <v>32</v>
      </c>
      <c r="W80" s="6" t="str">
        <f t="shared" si="17"/>
        <v>n=0.9</v>
      </c>
      <c r="X80" t="str">
        <f t="shared" si="18"/>
        <v>syn</v>
      </c>
    </row>
    <row r="81" spans="1:24" x14ac:dyDescent="0.3">
      <c r="A81" s="3">
        <v>5</v>
      </c>
      <c r="B81" t="s">
        <v>36</v>
      </c>
      <c r="C81" s="5">
        <v>3</v>
      </c>
      <c r="D81">
        <v>0.57399999999999995</v>
      </c>
      <c r="E81">
        <v>0.52700000000000002</v>
      </c>
      <c r="F81">
        <v>0.55000000000000004</v>
      </c>
      <c r="G81">
        <v>660</v>
      </c>
      <c r="H81" s="6">
        <f t="shared" si="19"/>
        <v>220</v>
      </c>
      <c r="I81" s="5">
        <v>0.59899999999999998</v>
      </c>
      <c r="J81">
        <v>0.56100000000000005</v>
      </c>
      <c r="K81">
        <v>0.57899999999999996</v>
      </c>
      <c r="L81" s="6">
        <f t="shared" si="20"/>
        <v>-2.5000000000000022E-2</v>
      </c>
      <c r="M81" s="6">
        <f t="shared" si="20"/>
        <v>-3.400000000000003E-2</v>
      </c>
      <c r="N81" s="6">
        <f t="shared" si="20"/>
        <v>-2.8999999999999915E-2</v>
      </c>
      <c r="O81" s="3">
        <v>0.68400000000000005</v>
      </c>
      <c r="P81" s="3">
        <v>0.65800000000000003</v>
      </c>
      <c r="Q81" s="3">
        <v>0.66800000000000004</v>
      </c>
      <c r="R81" s="3">
        <v>0.71199999999999997</v>
      </c>
      <c r="S81" s="3">
        <v>0.71799999999999997</v>
      </c>
      <c r="T81" s="3">
        <v>0.71299999999999997</v>
      </c>
      <c r="U81" s="3">
        <v>0.71799999999999997</v>
      </c>
      <c r="V81" s="6" t="s">
        <v>32</v>
      </c>
      <c r="W81" s="6" t="str">
        <f t="shared" si="17"/>
        <v>n=0.9</v>
      </c>
      <c r="X81" t="str">
        <f t="shared" si="18"/>
        <v>syn</v>
      </c>
    </row>
    <row r="82" spans="1:24" x14ac:dyDescent="0.3">
      <c r="A82" s="3">
        <v>5</v>
      </c>
      <c r="B82" t="s">
        <v>36</v>
      </c>
      <c r="C82">
        <v>4</v>
      </c>
      <c r="D82">
        <v>0.77100000000000002</v>
      </c>
      <c r="E82">
        <v>0.77500000000000002</v>
      </c>
      <c r="F82">
        <v>0.77300000000000002</v>
      </c>
      <c r="G82">
        <v>1131</v>
      </c>
      <c r="H82" s="6">
        <f t="shared" si="19"/>
        <v>377</v>
      </c>
      <c r="I82" s="5">
        <v>0.77200000000000002</v>
      </c>
      <c r="J82">
        <v>0.80400000000000005</v>
      </c>
      <c r="K82">
        <v>0.78700000000000003</v>
      </c>
      <c r="L82" s="6">
        <f t="shared" si="20"/>
        <v>-1.0000000000000009E-3</v>
      </c>
      <c r="M82" s="6">
        <f t="shared" si="20"/>
        <v>-2.9000000000000026E-2</v>
      </c>
      <c r="N82" s="6">
        <f t="shared" si="20"/>
        <v>-1.4000000000000012E-2</v>
      </c>
      <c r="O82" s="3">
        <v>0.68400000000000005</v>
      </c>
      <c r="P82" s="3">
        <v>0.65800000000000003</v>
      </c>
      <c r="Q82" s="3">
        <v>0.66800000000000004</v>
      </c>
      <c r="R82" s="3">
        <v>0.71199999999999997</v>
      </c>
      <c r="S82" s="3">
        <v>0.71799999999999997</v>
      </c>
      <c r="T82" s="3">
        <v>0.71299999999999997</v>
      </c>
      <c r="U82" s="3">
        <v>0.71799999999999997</v>
      </c>
      <c r="V82" s="6" t="s">
        <v>32</v>
      </c>
      <c r="W82" s="6" t="str">
        <f t="shared" si="17"/>
        <v>n=0.9</v>
      </c>
      <c r="X82" t="str">
        <f t="shared" si="18"/>
        <v>syn</v>
      </c>
    </row>
    <row r="83" spans="1:24" x14ac:dyDescent="0.3">
      <c r="A83" s="3">
        <v>5</v>
      </c>
      <c r="B83" t="s">
        <v>36</v>
      </c>
      <c r="C83" s="2">
        <v>5</v>
      </c>
      <c r="D83">
        <v>0.747</v>
      </c>
      <c r="E83">
        <v>0.82599999999999996</v>
      </c>
      <c r="F83">
        <v>0.78400000000000003</v>
      </c>
      <c r="G83">
        <v>1584</v>
      </c>
      <c r="H83" s="6">
        <f t="shared" si="19"/>
        <v>528</v>
      </c>
      <c r="I83" s="5">
        <v>0.77100000000000002</v>
      </c>
      <c r="J83">
        <v>0.79700000000000004</v>
      </c>
      <c r="K83">
        <v>0.78400000000000003</v>
      </c>
      <c r="L83" s="6">
        <f t="shared" si="20"/>
        <v>-2.4000000000000021E-2</v>
      </c>
      <c r="M83" s="6">
        <f t="shared" si="20"/>
        <v>2.8999999999999915E-2</v>
      </c>
      <c r="N83" s="6">
        <f t="shared" si="20"/>
        <v>0</v>
      </c>
      <c r="O83" s="3">
        <v>0.68400000000000005</v>
      </c>
      <c r="P83" s="3">
        <v>0.65800000000000003</v>
      </c>
      <c r="Q83" s="3">
        <v>0.66800000000000004</v>
      </c>
      <c r="R83" s="3">
        <v>0.71199999999999997</v>
      </c>
      <c r="S83" s="3">
        <v>0.71799999999999997</v>
      </c>
      <c r="T83" s="3">
        <v>0.71299999999999997</v>
      </c>
      <c r="U83" s="3">
        <v>0.71799999999999997</v>
      </c>
      <c r="V83" s="6" t="s">
        <v>32</v>
      </c>
      <c r="W83" s="6" t="str">
        <f t="shared" si="17"/>
        <v>n=0.9</v>
      </c>
      <c r="X83" t="str">
        <f t="shared" si="18"/>
        <v>syn</v>
      </c>
    </row>
    <row r="84" spans="1:24" x14ac:dyDescent="0.3">
      <c r="A84">
        <v>6</v>
      </c>
      <c r="B84" t="s">
        <v>36</v>
      </c>
      <c r="C84" s="2">
        <v>6</v>
      </c>
      <c r="D84">
        <v>0.74</v>
      </c>
      <c r="E84">
        <v>0.79500000000000004</v>
      </c>
      <c r="F84">
        <v>0.76700000000000002</v>
      </c>
      <c r="G84">
        <v>459</v>
      </c>
      <c r="H84" s="6">
        <f t="shared" si="19"/>
        <v>153</v>
      </c>
      <c r="I84">
        <v>0.69899999999999995</v>
      </c>
      <c r="J84">
        <v>0.75800000000000001</v>
      </c>
      <c r="K84">
        <v>0.72699999999999998</v>
      </c>
      <c r="L84" s="6">
        <f t="shared" si="20"/>
        <v>4.1000000000000036E-2</v>
      </c>
      <c r="M84" s="6">
        <f t="shared" si="20"/>
        <v>3.7000000000000033E-2</v>
      </c>
      <c r="N84" s="6">
        <f t="shared" si="20"/>
        <v>4.0000000000000036E-2</v>
      </c>
      <c r="O84" s="3">
        <v>0.68400000000000005</v>
      </c>
      <c r="P84" s="3">
        <v>0.65800000000000003</v>
      </c>
      <c r="Q84" s="3">
        <v>0.66800000000000004</v>
      </c>
      <c r="R84" s="3">
        <v>0.71199999999999997</v>
      </c>
      <c r="S84" s="3">
        <v>0.71799999999999997</v>
      </c>
      <c r="T84" s="3">
        <v>0.71299999999999997</v>
      </c>
      <c r="U84" s="3">
        <v>0.71799999999999997</v>
      </c>
      <c r="V84" s="6" t="s">
        <v>32</v>
      </c>
      <c r="W84" s="6" t="str">
        <f t="shared" si="17"/>
        <v>n=0.9</v>
      </c>
      <c r="X84" t="str">
        <f t="shared" si="18"/>
        <v>syn</v>
      </c>
    </row>
    <row r="85" spans="1:24" x14ac:dyDescent="0.3">
      <c r="A85" s="3">
        <v>6</v>
      </c>
      <c r="B85" t="s">
        <v>36</v>
      </c>
      <c r="C85" s="2">
        <v>7</v>
      </c>
      <c r="D85">
        <v>0.65200000000000002</v>
      </c>
      <c r="E85">
        <v>0.5</v>
      </c>
      <c r="F85">
        <v>0.56599999999999995</v>
      </c>
      <c r="G85">
        <v>330</v>
      </c>
      <c r="H85" s="6">
        <f t="shared" si="19"/>
        <v>110</v>
      </c>
      <c r="I85" s="5">
        <v>0.58399999999999996</v>
      </c>
      <c r="J85">
        <v>0.53600000000000003</v>
      </c>
      <c r="K85">
        <v>0.55900000000000005</v>
      </c>
      <c r="L85" s="6">
        <f t="shared" si="20"/>
        <v>6.800000000000006E-2</v>
      </c>
      <c r="M85" s="6">
        <f t="shared" si="20"/>
        <v>-3.6000000000000032E-2</v>
      </c>
      <c r="N85" s="6">
        <f t="shared" si="20"/>
        <v>6.9999999999998952E-3</v>
      </c>
      <c r="O85" s="3">
        <v>0.68400000000000005</v>
      </c>
      <c r="P85" s="3">
        <v>0.65800000000000003</v>
      </c>
      <c r="Q85" s="3">
        <v>0.66800000000000004</v>
      </c>
      <c r="R85" s="3">
        <v>0.71199999999999997</v>
      </c>
      <c r="S85" s="3">
        <v>0.71799999999999997</v>
      </c>
      <c r="T85" s="3">
        <v>0.71299999999999997</v>
      </c>
      <c r="U85" s="3">
        <v>0.71799999999999997</v>
      </c>
      <c r="V85" s="6" t="s">
        <v>32</v>
      </c>
      <c r="W85" s="6" t="str">
        <f t="shared" si="17"/>
        <v>n=0.9</v>
      </c>
      <c r="X85" t="str">
        <f t="shared" si="18"/>
        <v>syn</v>
      </c>
    </row>
    <row r="86" spans="1:24" x14ac:dyDescent="0.3">
      <c r="A86" s="3"/>
      <c r="B86" t="s">
        <v>36</v>
      </c>
      <c r="C86" s="2">
        <v>1</v>
      </c>
      <c r="D86">
        <v>0.746</v>
      </c>
      <c r="E86">
        <v>0.754</v>
      </c>
      <c r="F86">
        <v>0.75</v>
      </c>
      <c r="G86">
        <v>552</v>
      </c>
      <c r="H86" s="6">
        <f t="shared" si="13"/>
        <v>184</v>
      </c>
      <c r="I86" s="3">
        <v>0.77400000000000002</v>
      </c>
      <c r="J86" s="3">
        <v>0.73899999999999999</v>
      </c>
      <c r="K86" s="3">
        <v>0.75600000000000001</v>
      </c>
      <c r="L86" s="6">
        <f t="shared" si="14"/>
        <v>-2.8000000000000025E-2</v>
      </c>
      <c r="M86" s="6">
        <f t="shared" si="15"/>
        <v>1.5000000000000013E-2</v>
      </c>
      <c r="N86" s="6">
        <f t="shared" si="16"/>
        <v>-6.0000000000000053E-3</v>
      </c>
      <c r="O86" s="3">
        <v>0.68100000000000005</v>
      </c>
      <c r="P86" s="3">
        <v>0.65</v>
      </c>
      <c r="Q86" s="3">
        <v>0.66200000000000003</v>
      </c>
      <c r="R86" s="3">
        <v>0.71099999999999997</v>
      </c>
      <c r="S86" s="3">
        <v>0.71699999999999997</v>
      </c>
      <c r="T86" s="3">
        <v>0.71199999999999997</v>
      </c>
      <c r="U86" s="3">
        <v>0.71699999999999997</v>
      </c>
      <c r="V86" s="6" t="s">
        <v>52</v>
      </c>
      <c r="W86" s="6" t="str">
        <f t="shared" si="17"/>
        <v>n=1</v>
      </c>
      <c r="X86" t="str">
        <f t="shared" si="18"/>
        <v>syn</v>
      </c>
    </row>
    <row r="87" spans="1:24" x14ac:dyDescent="0.3">
      <c r="A87" s="3"/>
      <c r="B87" t="s">
        <v>36</v>
      </c>
      <c r="C87" s="2">
        <v>2</v>
      </c>
      <c r="D87">
        <v>0.55800000000000005</v>
      </c>
      <c r="E87">
        <v>0.40100000000000002</v>
      </c>
      <c r="F87">
        <v>0.46600000000000003</v>
      </c>
      <c r="G87">
        <v>312</v>
      </c>
      <c r="H87" s="6">
        <f t="shared" si="13"/>
        <v>104</v>
      </c>
      <c r="I87" s="5">
        <v>0.53400000000000003</v>
      </c>
      <c r="J87">
        <v>0.45500000000000002</v>
      </c>
      <c r="K87">
        <v>0.49099999999999999</v>
      </c>
      <c r="L87" s="6">
        <f t="shared" si="14"/>
        <v>2.4000000000000021E-2</v>
      </c>
      <c r="M87" s="6">
        <f t="shared" si="15"/>
        <v>-5.3999999999999992E-2</v>
      </c>
      <c r="N87" s="6">
        <f t="shared" si="16"/>
        <v>-2.4999999999999967E-2</v>
      </c>
      <c r="O87" s="3">
        <v>0.68100000000000005</v>
      </c>
      <c r="P87" s="3">
        <v>0.65</v>
      </c>
      <c r="Q87" s="3">
        <v>0.66200000000000003</v>
      </c>
      <c r="R87" s="3">
        <v>0.71099999999999997</v>
      </c>
      <c r="S87" s="3">
        <v>0.71699999999999997</v>
      </c>
      <c r="T87" s="3">
        <v>0.71199999999999997</v>
      </c>
      <c r="U87" s="3">
        <v>0.71699999999999997</v>
      </c>
      <c r="V87" s="6" t="s">
        <v>52</v>
      </c>
      <c r="W87" s="6" t="str">
        <f t="shared" si="17"/>
        <v>n=1</v>
      </c>
      <c r="X87" t="str">
        <f t="shared" si="18"/>
        <v>syn</v>
      </c>
    </row>
    <row r="88" spans="1:24" x14ac:dyDescent="0.3">
      <c r="A88" s="3"/>
      <c r="B88" t="s">
        <v>36</v>
      </c>
      <c r="C88" s="2">
        <v>3</v>
      </c>
      <c r="D88">
        <v>0.57799999999999996</v>
      </c>
      <c r="E88">
        <v>0.55900000000000005</v>
      </c>
      <c r="F88">
        <v>0.56899999999999995</v>
      </c>
      <c r="G88">
        <v>660</v>
      </c>
      <c r="H88" s="6">
        <f t="shared" si="13"/>
        <v>220</v>
      </c>
      <c r="I88" s="5">
        <v>0.59899999999999998</v>
      </c>
      <c r="J88">
        <v>0.56100000000000005</v>
      </c>
      <c r="K88">
        <v>0.57899999999999996</v>
      </c>
      <c r="L88" s="6">
        <f t="shared" si="14"/>
        <v>-2.1000000000000019E-2</v>
      </c>
      <c r="M88" s="6">
        <f t="shared" si="15"/>
        <v>-2.0000000000000018E-3</v>
      </c>
      <c r="N88" s="6">
        <f t="shared" si="16"/>
        <v>-1.0000000000000009E-2</v>
      </c>
      <c r="O88" s="3">
        <v>0.68100000000000005</v>
      </c>
      <c r="P88" s="3">
        <v>0.65</v>
      </c>
      <c r="Q88" s="3">
        <v>0.66200000000000003</v>
      </c>
      <c r="R88" s="3">
        <v>0.71099999999999997</v>
      </c>
      <c r="S88" s="3">
        <v>0.71699999999999997</v>
      </c>
      <c r="T88" s="3">
        <v>0.71199999999999997</v>
      </c>
      <c r="U88" s="3">
        <v>0.71699999999999997</v>
      </c>
      <c r="V88" s="6" t="s">
        <v>52</v>
      </c>
      <c r="W88" s="6" t="str">
        <f t="shared" si="17"/>
        <v>n=1</v>
      </c>
      <c r="X88" t="str">
        <f t="shared" si="18"/>
        <v>syn</v>
      </c>
    </row>
    <row r="89" spans="1:24" x14ac:dyDescent="0.3">
      <c r="A89" s="3"/>
      <c r="B89" t="s">
        <v>36</v>
      </c>
      <c r="C89" s="2">
        <v>4</v>
      </c>
      <c r="D89">
        <v>0.76300000000000001</v>
      </c>
      <c r="E89">
        <v>0.78300000000000003</v>
      </c>
      <c r="F89">
        <v>0.77300000000000002</v>
      </c>
      <c r="G89">
        <v>1131</v>
      </c>
      <c r="H89" s="6">
        <f t="shared" si="13"/>
        <v>377</v>
      </c>
      <c r="I89" s="5">
        <v>0.77200000000000002</v>
      </c>
      <c r="J89">
        <v>0.80400000000000005</v>
      </c>
      <c r="K89">
        <v>0.78700000000000003</v>
      </c>
      <c r="L89" s="6">
        <f t="shared" si="14"/>
        <v>-9.000000000000008E-3</v>
      </c>
      <c r="M89" s="6">
        <f t="shared" si="15"/>
        <v>-2.1000000000000019E-2</v>
      </c>
      <c r="N89" s="6">
        <f t="shared" si="16"/>
        <v>-1.4000000000000012E-2</v>
      </c>
      <c r="O89" s="3">
        <v>0.68100000000000005</v>
      </c>
      <c r="P89" s="3">
        <v>0.65</v>
      </c>
      <c r="Q89" s="3">
        <v>0.66200000000000003</v>
      </c>
      <c r="R89" s="3">
        <v>0.71099999999999997</v>
      </c>
      <c r="S89" s="3">
        <v>0.71699999999999997</v>
      </c>
      <c r="T89" s="3">
        <v>0.71199999999999997</v>
      </c>
      <c r="U89" s="3">
        <v>0.71699999999999997</v>
      </c>
      <c r="V89" s="6" t="s">
        <v>52</v>
      </c>
      <c r="W89" s="6" t="str">
        <f t="shared" si="17"/>
        <v>n=1</v>
      </c>
      <c r="X89" t="str">
        <f t="shared" si="18"/>
        <v>syn</v>
      </c>
    </row>
    <row r="90" spans="1:24" x14ac:dyDescent="0.3">
      <c r="A90" s="3"/>
      <c r="B90" t="s">
        <v>36</v>
      </c>
      <c r="C90" s="2">
        <v>5</v>
      </c>
      <c r="D90">
        <v>0.752</v>
      </c>
      <c r="E90">
        <v>0.82199999999999995</v>
      </c>
      <c r="F90">
        <v>0.78600000000000003</v>
      </c>
      <c r="G90">
        <v>1584</v>
      </c>
      <c r="H90" s="6">
        <f t="shared" si="13"/>
        <v>528</v>
      </c>
      <c r="I90" s="5">
        <v>0.77100000000000002</v>
      </c>
      <c r="J90">
        <v>0.79700000000000004</v>
      </c>
      <c r="K90">
        <v>0.78400000000000003</v>
      </c>
      <c r="L90" s="6">
        <f t="shared" si="14"/>
        <v>-1.9000000000000017E-2</v>
      </c>
      <c r="M90" s="6">
        <f t="shared" si="15"/>
        <v>2.4999999999999911E-2</v>
      </c>
      <c r="N90" s="6">
        <f t="shared" si="16"/>
        <v>2.0000000000000018E-3</v>
      </c>
      <c r="O90" s="3">
        <v>0.68100000000000005</v>
      </c>
      <c r="P90" s="3">
        <v>0.65</v>
      </c>
      <c r="Q90" s="3">
        <v>0.66200000000000003</v>
      </c>
      <c r="R90" s="3">
        <v>0.71099999999999997</v>
      </c>
      <c r="S90" s="3">
        <v>0.71699999999999997</v>
      </c>
      <c r="T90" s="3">
        <v>0.71199999999999997</v>
      </c>
      <c r="U90" s="3">
        <v>0.71699999999999997</v>
      </c>
      <c r="V90" s="6" t="s">
        <v>52</v>
      </c>
      <c r="W90" s="6" t="str">
        <f t="shared" si="17"/>
        <v>n=1</v>
      </c>
      <c r="X90" t="str">
        <f t="shared" si="18"/>
        <v>syn</v>
      </c>
    </row>
    <row r="91" spans="1:24" x14ac:dyDescent="0.3">
      <c r="A91" s="3"/>
      <c r="B91" t="s">
        <v>36</v>
      </c>
      <c r="C91" s="2">
        <v>6</v>
      </c>
      <c r="D91">
        <v>0.75600000000000001</v>
      </c>
      <c r="E91">
        <v>0.78400000000000003</v>
      </c>
      <c r="F91">
        <v>0.77</v>
      </c>
      <c r="G91">
        <v>459</v>
      </c>
      <c r="H91" s="6">
        <f t="shared" si="13"/>
        <v>153</v>
      </c>
      <c r="I91">
        <v>0.69899999999999995</v>
      </c>
      <c r="J91">
        <v>0.75800000000000001</v>
      </c>
      <c r="K91">
        <v>0.72699999999999998</v>
      </c>
      <c r="L91" s="6">
        <f t="shared" si="14"/>
        <v>5.7000000000000051E-2</v>
      </c>
      <c r="M91" s="6">
        <f t="shared" si="15"/>
        <v>2.6000000000000023E-2</v>
      </c>
      <c r="N91" s="6">
        <f t="shared" si="16"/>
        <v>4.3000000000000038E-2</v>
      </c>
      <c r="O91" s="3">
        <v>0.68100000000000005</v>
      </c>
      <c r="P91" s="3">
        <v>0.65</v>
      </c>
      <c r="Q91" s="3">
        <v>0.66200000000000003</v>
      </c>
      <c r="R91" s="3">
        <v>0.71099999999999997</v>
      </c>
      <c r="S91" s="3">
        <v>0.71699999999999997</v>
      </c>
      <c r="T91" s="3">
        <v>0.71199999999999997</v>
      </c>
      <c r="U91" s="3">
        <v>0.71699999999999997</v>
      </c>
      <c r="V91" s="6" t="s">
        <v>52</v>
      </c>
      <c r="W91" s="6" t="str">
        <f t="shared" si="17"/>
        <v>n=1</v>
      </c>
      <c r="X91" t="str">
        <f t="shared" si="18"/>
        <v>syn</v>
      </c>
    </row>
    <row r="92" spans="1:24" x14ac:dyDescent="0.3">
      <c r="A92" s="3"/>
      <c r="B92" t="s">
        <v>36</v>
      </c>
      <c r="C92" s="2">
        <v>7</v>
      </c>
      <c r="D92">
        <v>0.61699999999999999</v>
      </c>
      <c r="E92">
        <v>0.44800000000000001</v>
      </c>
      <c r="F92">
        <v>0.51900000000000002</v>
      </c>
      <c r="G92">
        <v>330</v>
      </c>
      <c r="H92" s="6">
        <f t="shared" si="13"/>
        <v>110</v>
      </c>
      <c r="I92" s="5">
        <v>0.58399999999999996</v>
      </c>
      <c r="J92">
        <v>0.53600000000000003</v>
      </c>
      <c r="K92">
        <v>0.55900000000000005</v>
      </c>
      <c r="L92" s="6">
        <f t="shared" si="14"/>
        <v>3.3000000000000029E-2</v>
      </c>
      <c r="M92" s="6">
        <f t="shared" si="15"/>
        <v>-8.8000000000000023E-2</v>
      </c>
      <c r="N92" s="6">
        <f t="shared" si="16"/>
        <v>-4.0000000000000036E-2</v>
      </c>
      <c r="O92" s="3">
        <v>0.68100000000000005</v>
      </c>
      <c r="P92" s="3">
        <v>0.65</v>
      </c>
      <c r="Q92" s="3">
        <v>0.66200000000000003</v>
      </c>
      <c r="R92" s="3">
        <v>0.71099999999999997</v>
      </c>
      <c r="S92" s="3">
        <v>0.71699999999999997</v>
      </c>
      <c r="T92" s="3">
        <v>0.71199999999999997</v>
      </c>
      <c r="U92" s="3">
        <v>0.71699999999999997</v>
      </c>
      <c r="V92" s="6" t="s">
        <v>52</v>
      </c>
      <c r="W92" s="6" t="str">
        <f t="shared" si="17"/>
        <v>n=1</v>
      </c>
      <c r="X92" t="str">
        <f t="shared" si="18"/>
        <v>syn</v>
      </c>
    </row>
    <row r="93" spans="1:24" s="3" customFormat="1" x14ac:dyDescent="0.3">
      <c r="A93" s="3">
        <v>6</v>
      </c>
      <c r="B93" s="3" t="s">
        <v>36</v>
      </c>
      <c r="C93" s="3">
        <v>1</v>
      </c>
      <c r="D93" s="3">
        <v>0.76400000000000001</v>
      </c>
      <c r="E93" s="3">
        <v>0.76100000000000001</v>
      </c>
      <c r="F93" s="3">
        <v>0.76200000000000001</v>
      </c>
      <c r="G93" s="3">
        <v>552</v>
      </c>
      <c r="H93" s="6">
        <f t="shared" si="13"/>
        <v>184</v>
      </c>
      <c r="I93" s="3">
        <v>0.77400000000000002</v>
      </c>
      <c r="J93" s="3">
        <v>0.73899999999999999</v>
      </c>
      <c r="K93" s="3">
        <v>0.75600000000000001</v>
      </c>
      <c r="L93" s="6">
        <f t="shared" si="14"/>
        <v>-1.0000000000000009E-2</v>
      </c>
      <c r="M93" s="6">
        <f t="shared" si="15"/>
        <v>2.200000000000002E-2</v>
      </c>
      <c r="N93" s="6">
        <f t="shared" si="16"/>
        <v>6.0000000000000053E-3</v>
      </c>
      <c r="O93" s="3">
        <v>0.67400000000000004</v>
      </c>
      <c r="P93" s="3">
        <v>0.65500000000000003</v>
      </c>
      <c r="Q93" s="3">
        <v>0.66200000000000003</v>
      </c>
      <c r="R93" s="3">
        <v>0.71299999999999997</v>
      </c>
      <c r="S93" s="3">
        <v>0.71899999999999997</v>
      </c>
      <c r="T93" s="3">
        <v>0.71499999999999997</v>
      </c>
      <c r="U93" s="3">
        <v>0.71899999999999997</v>
      </c>
      <c r="V93" s="6" t="s">
        <v>37</v>
      </c>
      <c r="W93" s="6" t="str">
        <f t="shared" si="17"/>
        <v>n=0.1</v>
      </c>
      <c r="X93" t="str">
        <f t="shared" si="18"/>
        <v>bt</v>
      </c>
    </row>
    <row r="94" spans="1:24" x14ac:dyDescent="0.3">
      <c r="A94" s="3">
        <v>6</v>
      </c>
      <c r="B94" t="s">
        <v>36</v>
      </c>
      <c r="C94" s="2">
        <v>2</v>
      </c>
      <c r="D94">
        <v>0.52900000000000003</v>
      </c>
      <c r="E94">
        <v>0.40699999999999997</v>
      </c>
      <c r="F94">
        <v>0.46</v>
      </c>
      <c r="G94">
        <v>312</v>
      </c>
      <c r="H94" s="6">
        <f t="shared" si="13"/>
        <v>104</v>
      </c>
      <c r="I94" s="5">
        <v>0.53400000000000003</v>
      </c>
      <c r="J94">
        <v>0.45500000000000002</v>
      </c>
      <c r="K94">
        <v>0.49099999999999999</v>
      </c>
      <c r="L94" s="6">
        <f t="shared" si="14"/>
        <v>-5.0000000000000044E-3</v>
      </c>
      <c r="M94" s="6">
        <f t="shared" si="15"/>
        <v>-4.8000000000000043E-2</v>
      </c>
      <c r="N94" s="6">
        <f t="shared" si="16"/>
        <v>-3.0999999999999972E-2</v>
      </c>
      <c r="O94" s="3">
        <v>0.67400000000000004</v>
      </c>
      <c r="P94" s="3">
        <v>0.65500000000000003</v>
      </c>
      <c r="Q94" s="3">
        <v>0.66200000000000003</v>
      </c>
      <c r="R94" s="3">
        <v>0.71299999999999997</v>
      </c>
      <c r="S94" s="3">
        <v>0.71899999999999997</v>
      </c>
      <c r="T94" s="3">
        <v>0.71499999999999997</v>
      </c>
      <c r="U94" s="3">
        <v>0.71899999999999997</v>
      </c>
      <c r="V94" s="6" t="s">
        <v>37</v>
      </c>
      <c r="W94" s="6" t="str">
        <f t="shared" si="17"/>
        <v>n=0.1</v>
      </c>
      <c r="X94" t="str">
        <f t="shared" si="18"/>
        <v>bt</v>
      </c>
    </row>
    <row r="95" spans="1:24" x14ac:dyDescent="0.3">
      <c r="A95" s="3">
        <v>6</v>
      </c>
      <c r="B95" t="s">
        <v>36</v>
      </c>
      <c r="C95" s="2">
        <v>3</v>
      </c>
      <c r="D95">
        <v>0.58699999999999997</v>
      </c>
      <c r="E95">
        <v>0.55900000000000005</v>
      </c>
      <c r="F95">
        <v>0.57299999999999995</v>
      </c>
      <c r="G95">
        <v>660</v>
      </c>
      <c r="H95" s="6">
        <f t="shared" si="13"/>
        <v>220</v>
      </c>
      <c r="I95" s="5">
        <v>0.59899999999999998</v>
      </c>
      <c r="J95">
        <v>0.56100000000000005</v>
      </c>
      <c r="K95">
        <v>0.57899999999999996</v>
      </c>
      <c r="L95" s="6">
        <f t="shared" si="14"/>
        <v>-1.2000000000000011E-2</v>
      </c>
      <c r="M95" s="6">
        <f t="shared" si="15"/>
        <v>-2.0000000000000018E-3</v>
      </c>
      <c r="N95" s="6">
        <f t="shared" si="16"/>
        <v>-6.0000000000000053E-3</v>
      </c>
      <c r="O95" s="3">
        <v>0.67400000000000004</v>
      </c>
      <c r="P95" s="3">
        <v>0.65500000000000003</v>
      </c>
      <c r="Q95" s="3">
        <v>0.66200000000000003</v>
      </c>
      <c r="R95" s="3">
        <v>0.71299999999999997</v>
      </c>
      <c r="S95" s="3">
        <v>0.71899999999999997</v>
      </c>
      <c r="T95" s="3">
        <v>0.71499999999999997</v>
      </c>
      <c r="U95" s="3">
        <v>0.71899999999999997</v>
      </c>
      <c r="V95" s="6" t="s">
        <v>37</v>
      </c>
      <c r="W95" s="6" t="str">
        <f t="shared" si="17"/>
        <v>n=0.1</v>
      </c>
      <c r="X95" t="str">
        <f t="shared" si="18"/>
        <v>bt</v>
      </c>
    </row>
    <row r="96" spans="1:24" x14ac:dyDescent="0.3">
      <c r="A96" s="3">
        <v>6</v>
      </c>
      <c r="B96" t="s">
        <v>36</v>
      </c>
      <c r="C96" s="2">
        <v>4</v>
      </c>
      <c r="D96">
        <v>0.77800000000000002</v>
      </c>
      <c r="E96">
        <v>0.78300000000000003</v>
      </c>
      <c r="F96">
        <v>0.78100000000000003</v>
      </c>
      <c r="G96">
        <v>1131</v>
      </c>
      <c r="H96" s="6">
        <f t="shared" si="13"/>
        <v>377</v>
      </c>
      <c r="I96" s="5">
        <v>0.77200000000000002</v>
      </c>
      <c r="J96">
        <v>0.80400000000000005</v>
      </c>
      <c r="K96">
        <v>0.78700000000000003</v>
      </c>
      <c r="L96" s="6">
        <f t="shared" si="14"/>
        <v>6.0000000000000053E-3</v>
      </c>
      <c r="M96" s="6">
        <f t="shared" si="15"/>
        <v>-2.1000000000000019E-2</v>
      </c>
      <c r="N96" s="6">
        <f t="shared" si="16"/>
        <v>-6.0000000000000053E-3</v>
      </c>
      <c r="O96" s="3">
        <v>0.67400000000000004</v>
      </c>
      <c r="P96" s="3">
        <v>0.65500000000000003</v>
      </c>
      <c r="Q96" s="3">
        <v>0.66200000000000003</v>
      </c>
      <c r="R96" s="3">
        <v>0.71299999999999997</v>
      </c>
      <c r="S96" s="3">
        <v>0.71899999999999997</v>
      </c>
      <c r="T96" s="3">
        <v>0.71499999999999997</v>
      </c>
      <c r="U96" s="3">
        <v>0.71899999999999997</v>
      </c>
      <c r="V96" s="6" t="s">
        <v>37</v>
      </c>
      <c r="W96" s="6" t="str">
        <f t="shared" si="17"/>
        <v>n=0.1</v>
      </c>
      <c r="X96" t="str">
        <f t="shared" si="18"/>
        <v>bt</v>
      </c>
    </row>
    <row r="97" spans="1:24" x14ac:dyDescent="0.3">
      <c r="A97" s="3">
        <v>6</v>
      </c>
      <c r="B97" t="s">
        <v>36</v>
      </c>
      <c r="C97" s="2">
        <v>5</v>
      </c>
      <c r="D97">
        <v>0.76700000000000002</v>
      </c>
      <c r="E97">
        <v>0.82299999999999995</v>
      </c>
      <c r="F97">
        <v>0.79400000000000004</v>
      </c>
      <c r="G97">
        <v>1584</v>
      </c>
      <c r="H97" s="6">
        <f t="shared" si="13"/>
        <v>528</v>
      </c>
      <c r="I97" s="5">
        <v>0.77100000000000002</v>
      </c>
      <c r="J97">
        <v>0.79700000000000004</v>
      </c>
      <c r="K97">
        <v>0.78400000000000003</v>
      </c>
      <c r="L97" s="6">
        <f t="shared" si="14"/>
        <v>-4.0000000000000036E-3</v>
      </c>
      <c r="M97" s="6">
        <f t="shared" si="15"/>
        <v>2.5999999999999912E-2</v>
      </c>
      <c r="N97" s="6">
        <f t="shared" si="16"/>
        <v>1.0000000000000009E-2</v>
      </c>
      <c r="O97" s="3">
        <v>0.67400000000000004</v>
      </c>
      <c r="P97" s="3">
        <v>0.65500000000000003</v>
      </c>
      <c r="Q97" s="3">
        <v>0.66200000000000003</v>
      </c>
      <c r="R97" s="3">
        <v>0.71299999999999997</v>
      </c>
      <c r="S97" s="3">
        <v>0.71899999999999997</v>
      </c>
      <c r="T97" s="3">
        <v>0.71499999999999997</v>
      </c>
      <c r="U97" s="3">
        <v>0.71899999999999997</v>
      </c>
      <c r="V97" s="6" t="s">
        <v>37</v>
      </c>
      <c r="W97" s="6" t="str">
        <f t="shared" si="17"/>
        <v>n=0.1</v>
      </c>
      <c r="X97" t="str">
        <f t="shared" si="18"/>
        <v>bt</v>
      </c>
    </row>
    <row r="98" spans="1:24" x14ac:dyDescent="0.3">
      <c r="A98" s="3">
        <v>6</v>
      </c>
      <c r="B98" t="s">
        <v>36</v>
      </c>
      <c r="C98" s="2">
        <v>6</v>
      </c>
      <c r="D98">
        <v>0.71099999999999997</v>
      </c>
      <c r="E98">
        <v>0.76</v>
      </c>
      <c r="F98">
        <v>0.73499999999999999</v>
      </c>
      <c r="G98">
        <v>459</v>
      </c>
      <c r="H98" s="6">
        <f t="shared" si="13"/>
        <v>153</v>
      </c>
      <c r="I98" s="5">
        <v>0.69899999999999995</v>
      </c>
      <c r="J98">
        <v>0.75800000000000001</v>
      </c>
      <c r="K98">
        <v>0.72699999999999998</v>
      </c>
      <c r="L98" s="6">
        <f t="shared" si="14"/>
        <v>1.2000000000000011E-2</v>
      </c>
      <c r="M98" s="6">
        <f t="shared" si="15"/>
        <v>2.0000000000000018E-3</v>
      </c>
      <c r="N98" s="6">
        <f t="shared" si="16"/>
        <v>8.0000000000000071E-3</v>
      </c>
      <c r="O98" s="3">
        <v>0.67400000000000004</v>
      </c>
      <c r="P98" s="3">
        <v>0.65500000000000003</v>
      </c>
      <c r="Q98" s="3">
        <v>0.66200000000000003</v>
      </c>
      <c r="R98" s="3">
        <v>0.71299999999999997</v>
      </c>
      <c r="S98" s="3">
        <v>0.71899999999999997</v>
      </c>
      <c r="T98" s="3">
        <v>0.71499999999999997</v>
      </c>
      <c r="U98" s="3">
        <v>0.71899999999999997</v>
      </c>
      <c r="V98" s="6" t="s">
        <v>37</v>
      </c>
      <c r="W98" s="6" t="str">
        <f t="shared" si="17"/>
        <v>n=0.1</v>
      </c>
      <c r="X98" t="str">
        <f t="shared" si="18"/>
        <v>bt</v>
      </c>
    </row>
    <row r="99" spans="1:24" x14ac:dyDescent="0.3">
      <c r="A99" s="3">
        <v>6</v>
      </c>
      <c r="B99" t="s">
        <v>36</v>
      </c>
      <c r="C99" s="2">
        <v>7</v>
      </c>
      <c r="D99">
        <v>0.58299999999999996</v>
      </c>
      <c r="E99">
        <v>0.49099999999999999</v>
      </c>
      <c r="F99">
        <v>0.53300000000000003</v>
      </c>
      <c r="G99">
        <v>330</v>
      </c>
      <c r="H99" s="6">
        <f t="shared" si="13"/>
        <v>110</v>
      </c>
      <c r="I99" s="5">
        <v>0.58399999999999996</v>
      </c>
      <c r="J99">
        <v>0.53600000000000003</v>
      </c>
      <c r="K99">
        <v>0.55900000000000005</v>
      </c>
      <c r="L99" s="6">
        <f t="shared" si="14"/>
        <v>-1.0000000000000009E-3</v>
      </c>
      <c r="M99" s="6">
        <f t="shared" si="15"/>
        <v>-4.500000000000004E-2</v>
      </c>
      <c r="N99" s="6">
        <f t="shared" si="16"/>
        <v>-2.6000000000000023E-2</v>
      </c>
      <c r="O99" s="3">
        <v>0.67400000000000004</v>
      </c>
      <c r="P99" s="3">
        <v>0.65500000000000003</v>
      </c>
      <c r="Q99" s="3">
        <v>0.66200000000000003</v>
      </c>
      <c r="R99" s="3">
        <v>0.71299999999999997</v>
      </c>
      <c r="S99" s="3">
        <v>0.71899999999999997</v>
      </c>
      <c r="T99" s="3">
        <v>0.71499999999999997</v>
      </c>
      <c r="U99" s="3">
        <v>0.71899999999999997</v>
      </c>
      <c r="V99" s="6" t="s">
        <v>37</v>
      </c>
      <c r="W99" s="6" t="str">
        <f t="shared" si="17"/>
        <v>n=0.1</v>
      </c>
      <c r="X99" t="str">
        <f t="shared" si="18"/>
        <v>bt</v>
      </c>
    </row>
    <row r="100" spans="1:24" s="3" customFormat="1" x14ac:dyDescent="0.3">
      <c r="A100" s="3">
        <v>6</v>
      </c>
      <c r="B100" s="3" t="s">
        <v>36</v>
      </c>
      <c r="C100" s="3">
        <v>1</v>
      </c>
      <c r="D100" s="3">
        <v>0.78700000000000003</v>
      </c>
      <c r="E100" s="3">
        <v>0.71</v>
      </c>
      <c r="F100" s="3">
        <v>0.747</v>
      </c>
      <c r="G100" s="3">
        <v>552</v>
      </c>
      <c r="H100" s="6">
        <f t="shared" si="13"/>
        <v>184</v>
      </c>
      <c r="I100" s="3">
        <v>0.77400000000000002</v>
      </c>
      <c r="J100" s="3">
        <v>0.73899999999999999</v>
      </c>
      <c r="K100" s="3">
        <v>0.75600000000000001</v>
      </c>
      <c r="L100" s="6">
        <f t="shared" si="14"/>
        <v>1.3000000000000012E-2</v>
      </c>
      <c r="M100" s="6">
        <f t="shared" si="15"/>
        <v>-2.9000000000000026E-2</v>
      </c>
      <c r="N100" s="6">
        <f t="shared" si="16"/>
        <v>-9.000000000000008E-3</v>
      </c>
      <c r="O100" s="3">
        <v>0.67700000000000005</v>
      </c>
      <c r="P100" s="3">
        <v>0.65100000000000002</v>
      </c>
      <c r="Q100" s="3">
        <v>0.66200000000000003</v>
      </c>
      <c r="R100" s="3">
        <v>0.70699999999999996</v>
      </c>
      <c r="S100" s="3">
        <v>0.71299999999999997</v>
      </c>
      <c r="T100" s="3">
        <v>0.70799999999999996</v>
      </c>
      <c r="U100" s="3">
        <v>0.71299999999999997</v>
      </c>
      <c r="V100" s="6" t="s">
        <v>38</v>
      </c>
      <c r="W100" s="6" t="str">
        <f t="shared" si="17"/>
        <v>n=0.3</v>
      </c>
      <c r="X100" t="str">
        <f t="shared" si="18"/>
        <v>bt</v>
      </c>
    </row>
    <row r="101" spans="1:24" x14ac:dyDescent="0.3">
      <c r="A101" s="3">
        <v>6</v>
      </c>
      <c r="B101" t="s">
        <v>36</v>
      </c>
      <c r="C101" s="2">
        <v>2</v>
      </c>
      <c r="D101">
        <v>0.53700000000000003</v>
      </c>
      <c r="E101">
        <v>0.44600000000000001</v>
      </c>
      <c r="F101">
        <v>0.48699999999999999</v>
      </c>
      <c r="G101">
        <v>312</v>
      </c>
      <c r="H101" s="6">
        <f t="shared" si="13"/>
        <v>104</v>
      </c>
      <c r="I101" s="5">
        <v>0.53400000000000003</v>
      </c>
      <c r="J101">
        <v>0.45500000000000002</v>
      </c>
      <c r="K101">
        <v>0.49099999999999999</v>
      </c>
      <c r="L101" s="6">
        <f t="shared" si="14"/>
        <v>3.0000000000000027E-3</v>
      </c>
      <c r="M101" s="6">
        <f t="shared" si="15"/>
        <v>-9.000000000000008E-3</v>
      </c>
      <c r="N101" s="6">
        <f t="shared" si="16"/>
        <v>-4.0000000000000036E-3</v>
      </c>
      <c r="O101" s="3">
        <v>0.67700000000000005</v>
      </c>
      <c r="P101" s="3">
        <v>0.65100000000000002</v>
      </c>
      <c r="Q101" s="3">
        <v>0.66200000000000003</v>
      </c>
      <c r="R101" s="3">
        <v>0.70699999999999996</v>
      </c>
      <c r="S101" s="3">
        <v>0.71299999999999997</v>
      </c>
      <c r="T101" s="3">
        <v>0.70799999999999996</v>
      </c>
      <c r="U101" s="3">
        <v>0.71299999999999997</v>
      </c>
      <c r="V101" s="6" t="s">
        <v>38</v>
      </c>
      <c r="W101" s="6" t="str">
        <f t="shared" si="17"/>
        <v>n=0.3</v>
      </c>
      <c r="X101" t="str">
        <f t="shared" si="18"/>
        <v>bt</v>
      </c>
    </row>
    <row r="102" spans="1:24" x14ac:dyDescent="0.3">
      <c r="A102" s="3">
        <v>6</v>
      </c>
      <c r="B102" t="s">
        <v>36</v>
      </c>
      <c r="C102" s="2">
        <v>3</v>
      </c>
      <c r="D102">
        <v>0.61499999999999999</v>
      </c>
      <c r="E102">
        <v>0.54200000000000004</v>
      </c>
      <c r="F102">
        <v>0.57599999999999996</v>
      </c>
      <c r="G102">
        <v>660</v>
      </c>
      <c r="H102" s="6">
        <f t="shared" si="13"/>
        <v>220</v>
      </c>
      <c r="I102" s="5">
        <v>0.59899999999999998</v>
      </c>
      <c r="J102">
        <v>0.56100000000000005</v>
      </c>
      <c r="K102">
        <v>0.57899999999999996</v>
      </c>
      <c r="L102" s="6">
        <f t="shared" si="14"/>
        <v>1.6000000000000014E-2</v>
      </c>
      <c r="M102" s="6">
        <f t="shared" si="15"/>
        <v>-1.9000000000000017E-2</v>
      </c>
      <c r="N102" s="6">
        <f t="shared" si="16"/>
        <v>-3.0000000000000027E-3</v>
      </c>
      <c r="O102" s="3">
        <v>0.67700000000000005</v>
      </c>
      <c r="P102" s="3">
        <v>0.65100000000000002</v>
      </c>
      <c r="Q102" s="3">
        <v>0.66200000000000003</v>
      </c>
      <c r="R102" s="3">
        <v>0.70699999999999996</v>
      </c>
      <c r="S102" s="3">
        <v>0.71299999999999997</v>
      </c>
      <c r="T102" s="3">
        <v>0.70799999999999996</v>
      </c>
      <c r="U102" s="3">
        <v>0.71299999999999997</v>
      </c>
      <c r="V102" s="6" t="s">
        <v>38</v>
      </c>
      <c r="W102" s="6" t="str">
        <f t="shared" si="17"/>
        <v>n=0.3</v>
      </c>
      <c r="X102" t="str">
        <f t="shared" si="18"/>
        <v>bt</v>
      </c>
    </row>
    <row r="103" spans="1:24" x14ac:dyDescent="0.3">
      <c r="A103" s="3">
        <v>6</v>
      </c>
      <c r="B103" t="s">
        <v>36</v>
      </c>
      <c r="C103" s="2">
        <v>4</v>
      </c>
      <c r="D103">
        <v>0.745</v>
      </c>
      <c r="E103">
        <v>0.79</v>
      </c>
      <c r="F103">
        <v>0.76700000000000002</v>
      </c>
      <c r="G103">
        <v>1131</v>
      </c>
      <c r="H103" s="6">
        <f t="shared" si="13"/>
        <v>377</v>
      </c>
      <c r="I103" s="5">
        <v>0.77200000000000002</v>
      </c>
      <c r="J103">
        <v>0.80400000000000005</v>
      </c>
      <c r="K103">
        <v>0.78700000000000003</v>
      </c>
      <c r="L103" s="6">
        <f t="shared" si="14"/>
        <v>-2.7000000000000024E-2</v>
      </c>
      <c r="M103" s="6">
        <f t="shared" si="15"/>
        <v>-1.4000000000000012E-2</v>
      </c>
      <c r="N103" s="6">
        <f t="shared" si="16"/>
        <v>-2.0000000000000018E-2</v>
      </c>
      <c r="O103" s="3">
        <v>0.67700000000000005</v>
      </c>
      <c r="P103" s="3">
        <v>0.65100000000000002</v>
      </c>
      <c r="Q103" s="3">
        <v>0.66200000000000003</v>
      </c>
      <c r="R103" s="3">
        <v>0.70699999999999996</v>
      </c>
      <c r="S103" s="3">
        <v>0.71299999999999997</v>
      </c>
      <c r="T103" s="3">
        <v>0.70799999999999996</v>
      </c>
      <c r="U103" s="3">
        <v>0.71299999999999997</v>
      </c>
      <c r="V103" s="6" t="s">
        <v>38</v>
      </c>
      <c r="W103" s="6" t="str">
        <f t="shared" si="17"/>
        <v>n=0.3</v>
      </c>
      <c r="X103" t="str">
        <f t="shared" si="18"/>
        <v>bt</v>
      </c>
    </row>
    <row r="104" spans="1:24" x14ac:dyDescent="0.3">
      <c r="A104" s="3">
        <v>6</v>
      </c>
      <c r="B104" t="s">
        <v>36</v>
      </c>
      <c r="C104" s="2">
        <v>5</v>
      </c>
      <c r="D104">
        <v>0.746</v>
      </c>
      <c r="E104">
        <v>0.81399999999999995</v>
      </c>
      <c r="F104">
        <v>0.77800000000000002</v>
      </c>
      <c r="G104">
        <v>1584</v>
      </c>
      <c r="H104" s="6">
        <f t="shared" si="13"/>
        <v>528</v>
      </c>
      <c r="I104" s="5">
        <v>0.77100000000000002</v>
      </c>
      <c r="J104">
        <v>0.79700000000000004</v>
      </c>
      <c r="K104">
        <v>0.78400000000000003</v>
      </c>
      <c r="L104" s="6">
        <f t="shared" si="14"/>
        <v>-2.5000000000000022E-2</v>
      </c>
      <c r="M104" s="6">
        <f t="shared" si="15"/>
        <v>1.6999999999999904E-2</v>
      </c>
      <c r="N104" s="6">
        <f t="shared" si="16"/>
        <v>-6.0000000000000053E-3</v>
      </c>
      <c r="O104" s="3">
        <v>0.67700000000000005</v>
      </c>
      <c r="P104" s="3">
        <v>0.65100000000000002</v>
      </c>
      <c r="Q104" s="3">
        <v>0.66200000000000003</v>
      </c>
      <c r="R104" s="3">
        <v>0.70699999999999996</v>
      </c>
      <c r="S104" s="3">
        <v>0.71299999999999997</v>
      </c>
      <c r="T104" s="3">
        <v>0.70799999999999996</v>
      </c>
      <c r="U104" s="3">
        <v>0.71299999999999997</v>
      </c>
      <c r="V104" s="6" t="s">
        <v>38</v>
      </c>
      <c r="W104" s="6" t="str">
        <f t="shared" si="17"/>
        <v>n=0.3</v>
      </c>
      <c r="X104" t="str">
        <f t="shared" si="18"/>
        <v>bt</v>
      </c>
    </row>
    <row r="105" spans="1:24" x14ac:dyDescent="0.3">
      <c r="A105" s="3">
        <v>6</v>
      </c>
      <c r="B105" t="s">
        <v>36</v>
      </c>
      <c r="C105" s="2">
        <v>6</v>
      </c>
      <c r="D105">
        <v>0.71599999999999997</v>
      </c>
      <c r="E105">
        <v>0.75800000000000001</v>
      </c>
      <c r="F105">
        <v>0.73699999999999999</v>
      </c>
      <c r="G105">
        <v>459</v>
      </c>
      <c r="H105" s="6">
        <f t="shared" si="13"/>
        <v>153</v>
      </c>
      <c r="I105" s="5">
        <v>0.69899999999999995</v>
      </c>
      <c r="J105">
        <v>0.75800000000000001</v>
      </c>
      <c r="K105">
        <v>0.72699999999999998</v>
      </c>
      <c r="L105" s="6">
        <f t="shared" si="14"/>
        <v>1.7000000000000015E-2</v>
      </c>
      <c r="M105" s="6">
        <f t="shared" si="15"/>
        <v>0</v>
      </c>
      <c r="N105" s="6">
        <f t="shared" si="16"/>
        <v>1.0000000000000009E-2</v>
      </c>
      <c r="O105" s="3">
        <v>0.67700000000000005</v>
      </c>
      <c r="P105" s="3">
        <v>0.65100000000000002</v>
      </c>
      <c r="Q105" s="3">
        <v>0.66200000000000003</v>
      </c>
      <c r="R105" s="3">
        <v>0.70699999999999996</v>
      </c>
      <c r="S105" s="3">
        <v>0.71299999999999997</v>
      </c>
      <c r="T105" s="3">
        <v>0.70799999999999996</v>
      </c>
      <c r="U105" s="3">
        <v>0.71299999999999997</v>
      </c>
      <c r="V105" s="6" t="s">
        <v>38</v>
      </c>
      <c r="W105" s="6" t="str">
        <f t="shared" si="17"/>
        <v>n=0.3</v>
      </c>
      <c r="X105" t="str">
        <f t="shared" si="18"/>
        <v>bt</v>
      </c>
    </row>
    <row r="106" spans="1:24" x14ac:dyDescent="0.3">
      <c r="A106">
        <v>7</v>
      </c>
      <c r="B106" t="s">
        <v>36</v>
      </c>
      <c r="C106">
        <v>7</v>
      </c>
      <c r="D106">
        <v>0.59399999999999997</v>
      </c>
      <c r="E106">
        <v>0.497</v>
      </c>
      <c r="F106">
        <v>0.54100000000000004</v>
      </c>
      <c r="G106">
        <v>330</v>
      </c>
      <c r="H106" s="6">
        <f t="shared" si="13"/>
        <v>110</v>
      </c>
      <c r="I106">
        <v>0.58399999999999996</v>
      </c>
      <c r="J106">
        <v>0.53600000000000003</v>
      </c>
      <c r="K106">
        <v>0.55900000000000005</v>
      </c>
      <c r="L106" s="6">
        <f t="shared" si="14"/>
        <v>1.0000000000000009E-2</v>
      </c>
      <c r="M106" s="6">
        <f t="shared" si="15"/>
        <v>-3.9000000000000035E-2</v>
      </c>
      <c r="N106" s="6">
        <f t="shared" si="16"/>
        <v>-1.8000000000000016E-2</v>
      </c>
      <c r="O106" s="3">
        <v>0.67700000000000005</v>
      </c>
      <c r="P106" s="3">
        <v>0.65100000000000002</v>
      </c>
      <c r="Q106" s="3">
        <v>0.66200000000000003</v>
      </c>
      <c r="R106" s="3">
        <v>0.70699999999999996</v>
      </c>
      <c r="S106" s="3">
        <v>0.71299999999999997</v>
      </c>
      <c r="T106" s="3">
        <v>0.70799999999999996</v>
      </c>
      <c r="U106" s="3">
        <v>0.71299999999999997</v>
      </c>
      <c r="V106" s="6" t="s">
        <v>38</v>
      </c>
      <c r="W106" s="6" t="str">
        <f t="shared" si="17"/>
        <v>n=0.3</v>
      </c>
      <c r="X106" t="str">
        <f t="shared" si="18"/>
        <v>bt</v>
      </c>
    </row>
    <row r="107" spans="1:24" s="3" customFormat="1" x14ac:dyDescent="0.3">
      <c r="A107" s="3">
        <v>7</v>
      </c>
      <c r="B107" s="3" t="s">
        <v>36</v>
      </c>
      <c r="C107" s="3">
        <v>1</v>
      </c>
      <c r="D107" s="3">
        <v>0.79300000000000004</v>
      </c>
      <c r="E107" s="3">
        <v>0.75</v>
      </c>
      <c r="F107" s="3">
        <v>0.77100000000000002</v>
      </c>
      <c r="G107" s="3">
        <v>552</v>
      </c>
      <c r="H107" s="6">
        <f t="shared" si="13"/>
        <v>184</v>
      </c>
      <c r="I107" s="3">
        <v>0.77400000000000002</v>
      </c>
      <c r="J107" s="3">
        <v>0.73899999999999999</v>
      </c>
      <c r="K107" s="3">
        <v>0.75600000000000001</v>
      </c>
      <c r="L107" s="6">
        <f t="shared" si="14"/>
        <v>1.9000000000000017E-2</v>
      </c>
      <c r="M107" s="6">
        <f t="shared" si="15"/>
        <v>1.100000000000001E-2</v>
      </c>
      <c r="N107" s="6">
        <f t="shared" si="16"/>
        <v>1.5000000000000013E-2</v>
      </c>
      <c r="O107" s="3">
        <v>0.67600000000000005</v>
      </c>
      <c r="P107" s="3">
        <v>0.65800000000000003</v>
      </c>
      <c r="Q107" s="3">
        <v>0.66500000000000004</v>
      </c>
      <c r="R107" s="3">
        <v>0.71299999999999997</v>
      </c>
      <c r="S107" s="3">
        <v>0.71899999999999997</v>
      </c>
      <c r="T107" s="3">
        <v>0.71399999999999997</v>
      </c>
      <c r="U107" s="3">
        <v>0.71899999999999997</v>
      </c>
      <c r="V107" s="6" t="s">
        <v>39</v>
      </c>
      <c r="W107" s="6" t="str">
        <f t="shared" si="17"/>
        <v>n=0.5</v>
      </c>
      <c r="X107" t="str">
        <f t="shared" si="18"/>
        <v>bt</v>
      </c>
    </row>
    <row r="108" spans="1:24" x14ac:dyDescent="0.3">
      <c r="A108" s="3">
        <v>7</v>
      </c>
      <c r="B108" t="s">
        <v>36</v>
      </c>
      <c r="C108" s="2">
        <v>2</v>
      </c>
      <c r="D108">
        <v>0.5</v>
      </c>
      <c r="E108">
        <v>0.42</v>
      </c>
      <c r="F108">
        <v>0.45600000000000002</v>
      </c>
      <c r="G108">
        <v>312</v>
      </c>
      <c r="H108" s="6">
        <f t="shared" si="13"/>
        <v>104</v>
      </c>
      <c r="I108" s="5">
        <v>0.53400000000000003</v>
      </c>
      <c r="J108">
        <v>0.45500000000000002</v>
      </c>
      <c r="K108">
        <v>0.49099999999999999</v>
      </c>
      <c r="L108" s="6">
        <f t="shared" si="14"/>
        <v>-3.400000000000003E-2</v>
      </c>
      <c r="M108" s="6">
        <f t="shared" si="15"/>
        <v>-3.5000000000000031E-2</v>
      </c>
      <c r="N108" s="6">
        <f t="shared" si="16"/>
        <v>-3.4999999999999976E-2</v>
      </c>
      <c r="O108" s="3">
        <v>0.67600000000000005</v>
      </c>
      <c r="P108" s="3">
        <v>0.65800000000000003</v>
      </c>
      <c r="Q108" s="3">
        <v>0.66500000000000004</v>
      </c>
      <c r="R108" s="3">
        <v>0.71299999999999997</v>
      </c>
      <c r="S108" s="3">
        <v>0.71899999999999997</v>
      </c>
      <c r="T108" s="3">
        <v>0.71399999999999997</v>
      </c>
      <c r="U108" s="3">
        <v>0.71899999999999997</v>
      </c>
      <c r="V108" s="6" t="s">
        <v>39</v>
      </c>
      <c r="W108" s="6" t="str">
        <f t="shared" si="17"/>
        <v>n=0.5</v>
      </c>
      <c r="X108" t="str">
        <f t="shared" si="18"/>
        <v>bt</v>
      </c>
    </row>
    <row r="109" spans="1:24" x14ac:dyDescent="0.3">
      <c r="A109" s="3">
        <v>7</v>
      </c>
      <c r="B109" t="s">
        <v>36</v>
      </c>
      <c r="C109" s="2">
        <v>3</v>
      </c>
      <c r="D109">
        <v>0.57099999999999995</v>
      </c>
      <c r="E109">
        <v>0.50900000000000001</v>
      </c>
      <c r="F109">
        <v>0.53800000000000003</v>
      </c>
      <c r="G109">
        <v>660</v>
      </c>
      <c r="H109" s="6">
        <f t="shared" si="13"/>
        <v>220</v>
      </c>
      <c r="I109" s="5">
        <v>0.59899999999999998</v>
      </c>
      <c r="J109">
        <v>0.56100000000000005</v>
      </c>
      <c r="K109">
        <v>0.57899999999999996</v>
      </c>
      <c r="L109" s="6">
        <f t="shared" si="14"/>
        <v>-2.8000000000000025E-2</v>
      </c>
      <c r="M109" s="6">
        <f t="shared" si="15"/>
        <v>-5.2000000000000046E-2</v>
      </c>
      <c r="N109" s="6">
        <f t="shared" si="16"/>
        <v>-4.0999999999999925E-2</v>
      </c>
      <c r="O109" s="3">
        <v>0.67600000000000005</v>
      </c>
      <c r="P109" s="3">
        <v>0.65800000000000003</v>
      </c>
      <c r="Q109" s="3">
        <v>0.66500000000000004</v>
      </c>
      <c r="R109" s="3">
        <v>0.71299999999999997</v>
      </c>
      <c r="S109" s="3">
        <v>0.71899999999999997</v>
      </c>
      <c r="T109" s="3">
        <v>0.71399999999999997</v>
      </c>
      <c r="U109" s="3">
        <v>0.71899999999999997</v>
      </c>
      <c r="V109" s="6" t="s">
        <v>39</v>
      </c>
      <c r="W109" s="6" t="str">
        <f t="shared" si="17"/>
        <v>n=0.5</v>
      </c>
      <c r="X109" t="str">
        <f t="shared" si="18"/>
        <v>bt</v>
      </c>
    </row>
    <row r="110" spans="1:24" x14ac:dyDescent="0.3">
      <c r="A110" s="3">
        <v>7</v>
      </c>
      <c r="B110" t="s">
        <v>36</v>
      </c>
      <c r="C110" s="2">
        <v>4</v>
      </c>
      <c r="D110">
        <v>0.751</v>
      </c>
      <c r="E110">
        <v>0.78400000000000003</v>
      </c>
      <c r="F110">
        <v>0.76700000000000002</v>
      </c>
      <c r="G110">
        <v>1131</v>
      </c>
      <c r="H110" s="6">
        <f t="shared" si="13"/>
        <v>377</v>
      </c>
      <c r="I110" s="5">
        <v>0.77200000000000002</v>
      </c>
      <c r="J110">
        <v>0.80400000000000005</v>
      </c>
      <c r="K110">
        <v>0.78700000000000003</v>
      </c>
      <c r="L110" s="6">
        <f t="shared" si="14"/>
        <v>-2.1000000000000019E-2</v>
      </c>
      <c r="M110" s="6">
        <f t="shared" si="15"/>
        <v>-2.0000000000000018E-2</v>
      </c>
      <c r="N110" s="6">
        <f t="shared" si="16"/>
        <v>-2.0000000000000018E-2</v>
      </c>
      <c r="O110" s="3">
        <v>0.67600000000000005</v>
      </c>
      <c r="P110" s="3">
        <v>0.65800000000000003</v>
      </c>
      <c r="Q110" s="3">
        <v>0.66500000000000004</v>
      </c>
      <c r="R110" s="3">
        <v>0.71299999999999997</v>
      </c>
      <c r="S110" s="3">
        <v>0.71899999999999997</v>
      </c>
      <c r="T110" s="3">
        <v>0.71399999999999997</v>
      </c>
      <c r="U110" s="3">
        <v>0.71899999999999997</v>
      </c>
      <c r="V110" s="6" t="s">
        <v>39</v>
      </c>
      <c r="W110" s="6" t="str">
        <f t="shared" si="17"/>
        <v>n=0.5</v>
      </c>
      <c r="X110" t="str">
        <f t="shared" si="18"/>
        <v>bt</v>
      </c>
    </row>
    <row r="111" spans="1:24" x14ac:dyDescent="0.3">
      <c r="A111" s="3">
        <v>7</v>
      </c>
      <c r="B111" t="s">
        <v>36</v>
      </c>
      <c r="C111" s="2">
        <v>5</v>
      </c>
      <c r="D111">
        <v>0.77600000000000002</v>
      </c>
      <c r="E111">
        <v>0.82799999999999996</v>
      </c>
      <c r="F111">
        <v>0.80100000000000005</v>
      </c>
      <c r="G111">
        <v>1584</v>
      </c>
      <c r="H111" s="6">
        <f t="shared" si="13"/>
        <v>528</v>
      </c>
      <c r="I111" s="5">
        <v>0.77100000000000002</v>
      </c>
      <c r="J111">
        <v>0.79700000000000004</v>
      </c>
      <c r="K111">
        <v>0.78400000000000003</v>
      </c>
      <c r="L111" s="6">
        <f t="shared" si="14"/>
        <v>5.0000000000000044E-3</v>
      </c>
      <c r="M111" s="6">
        <f t="shared" si="15"/>
        <v>3.0999999999999917E-2</v>
      </c>
      <c r="N111" s="6">
        <f t="shared" si="16"/>
        <v>1.7000000000000015E-2</v>
      </c>
      <c r="O111" s="3">
        <v>0.67600000000000005</v>
      </c>
      <c r="P111" s="3">
        <v>0.65800000000000003</v>
      </c>
      <c r="Q111" s="3">
        <v>0.66500000000000004</v>
      </c>
      <c r="R111" s="3">
        <v>0.71299999999999997</v>
      </c>
      <c r="S111" s="3">
        <v>0.71899999999999997</v>
      </c>
      <c r="T111" s="3">
        <v>0.71399999999999997</v>
      </c>
      <c r="U111" s="3">
        <v>0.71899999999999997</v>
      </c>
      <c r="V111" s="6" t="s">
        <v>39</v>
      </c>
      <c r="W111" s="6" t="str">
        <f t="shared" si="17"/>
        <v>n=0.5</v>
      </c>
      <c r="X111" t="str">
        <f t="shared" si="18"/>
        <v>bt</v>
      </c>
    </row>
    <row r="112" spans="1:24" x14ac:dyDescent="0.3">
      <c r="A112" s="3">
        <v>7</v>
      </c>
      <c r="B112" t="s">
        <v>36</v>
      </c>
      <c r="C112" s="2">
        <v>6</v>
      </c>
      <c r="D112">
        <v>0.70699999999999996</v>
      </c>
      <c r="E112">
        <v>0.77800000000000002</v>
      </c>
      <c r="F112">
        <v>0.74099999999999999</v>
      </c>
      <c r="G112">
        <v>459</v>
      </c>
      <c r="H112" s="6">
        <f t="shared" ref="H112:H150" si="21">G112/3</f>
        <v>153</v>
      </c>
      <c r="I112" s="5">
        <v>0.69899999999999995</v>
      </c>
      <c r="J112">
        <v>0.75800000000000001</v>
      </c>
      <c r="K112">
        <v>0.72699999999999998</v>
      </c>
      <c r="L112" s="6">
        <f t="shared" ref="L112:L150" si="22">D112-I112</f>
        <v>8.0000000000000071E-3</v>
      </c>
      <c r="M112" s="6">
        <f t="shared" ref="M112:M150" si="23">E112-J112</f>
        <v>2.0000000000000018E-2</v>
      </c>
      <c r="N112" s="6">
        <f t="shared" ref="N112:N150" si="24">F112-K112</f>
        <v>1.4000000000000012E-2</v>
      </c>
      <c r="O112" s="3">
        <v>0.67600000000000005</v>
      </c>
      <c r="P112" s="3">
        <v>0.65800000000000003</v>
      </c>
      <c r="Q112" s="3">
        <v>0.66500000000000004</v>
      </c>
      <c r="R112" s="3">
        <v>0.71299999999999997</v>
      </c>
      <c r="S112" s="3">
        <v>0.71899999999999997</v>
      </c>
      <c r="T112" s="3">
        <v>0.71399999999999997</v>
      </c>
      <c r="U112" s="3">
        <v>0.71899999999999997</v>
      </c>
      <c r="V112" s="6" t="s">
        <v>39</v>
      </c>
      <c r="W112" s="6" t="str">
        <f t="shared" si="17"/>
        <v>n=0.5</v>
      </c>
      <c r="X112" t="str">
        <f t="shared" si="18"/>
        <v>bt</v>
      </c>
    </row>
    <row r="113" spans="1:24" x14ac:dyDescent="0.3">
      <c r="A113" s="3">
        <v>7</v>
      </c>
      <c r="B113" t="s">
        <v>36</v>
      </c>
      <c r="C113" s="2">
        <v>7</v>
      </c>
      <c r="D113">
        <v>0.63400000000000001</v>
      </c>
      <c r="E113">
        <v>0.53600000000000003</v>
      </c>
      <c r="F113">
        <v>0.58099999999999996</v>
      </c>
      <c r="G113">
        <v>330</v>
      </c>
      <c r="H113" s="6">
        <f t="shared" si="21"/>
        <v>110</v>
      </c>
      <c r="I113" s="5">
        <v>0.58399999999999996</v>
      </c>
      <c r="J113">
        <v>0.53600000000000003</v>
      </c>
      <c r="K113">
        <v>0.55900000000000005</v>
      </c>
      <c r="L113" s="6">
        <f t="shared" si="22"/>
        <v>5.0000000000000044E-2</v>
      </c>
      <c r="M113" s="6">
        <f t="shared" si="23"/>
        <v>0</v>
      </c>
      <c r="N113" s="6">
        <f t="shared" si="24"/>
        <v>2.1999999999999909E-2</v>
      </c>
      <c r="O113" s="3">
        <v>0.67600000000000005</v>
      </c>
      <c r="P113" s="3">
        <v>0.65800000000000003</v>
      </c>
      <c r="Q113" s="3">
        <v>0.66500000000000004</v>
      </c>
      <c r="R113" s="3">
        <v>0.71299999999999997</v>
      </c>
      <c r="S113" s="3">
        <v>0.71899999999999997</v>
      </c>
      <c r="T113" s="3">
        <v>0.71399999999999997</v>
      </c>
      <c r="U113" s="3">
        <v>0.71899999999999997</v>
      </c>
      <c r="V113" s="6" t="s">
        <v>39</v>
      </c>
      <c r="W113" s="6" t="str">
        <f t="shared" si="17"/>
        <v>n=0.5</v>
      </c>
      <c r="X113" t="str">
        <f t="shared" si="18"/>
        <v>bt</v>
      </c>
    </row>
    <row r="114" spans="1:24" s="3" customFormat="1" x14ac:dyDescent="0.3">
      <c r="A114" s="3">
        <v>7</v>
      </c>
      <c r="B114" s="3" t="s">
        <v>36</v>
      </c>
      <c r="C114" s="3">
        <v>1</v>
      </c>
      <c r="D114" s="3">
        <v>0.78600000000000003</v>
      </c>
      <c r="E114" s="3">
        <v>0.71</v>
      </c>
      <c r="F114" s="3">
        <v>0.746</v>
      </c>
      <c r="G114" s="3">
        <v>552</v>
      </c>
      <c r="H114" s="6">
        <f t="shared" si="21"/>
        <v>184</v>
      </c>
      <c r="I114" s="3">
        <v>0.77400000000000002</v>
      </c>
      <c r="J114" s="3">
        <v>0.73899999999999999</v>
      </c>
      <c r="K114" s="3">
        <v>0.75600000000000001</v>
      </c>
      <c r="L114" s="6">
        <f t="shared" si="22"/>
        <v>1.2000000000000011E-2</v>
      </c>
      <c r="M114" s="6">
        <f t="shared" si="23"/>
        <v>-2.9000000000000026E-2</v>
      </c>
      <c r="N114" s="6">
        <f t="shared" si="24"/>
        <v>-1.0000000000000009E-2</v>
      </c>
      <c r="O114" s="3">
        <v>0.68600000000000005</v>
      </c>
      <c r="P114" s="3">
        <v>0.66100000000000003</v>
      </c>
      <c r="Q114" s="3">
        <v>0.67100000000000004</v>
      </c>
      <c r="R114" s="3">
        <v>0.71599999999999997</v>
      </c>
      <c r="S114" s="3">
        <v>0.71899999999999997</v>
      </c>
      <c r="T114" s="3">
        <v>0.71599999999999997</v>
      </c>
      <c r="U114" s="3">
        <v>0.71899999999999997</v>
      </c>
      <c r="V114" s="6" t="s">
        <v>40</v>
      </c>
      <c r="W114" s="6" t="str">
        <f t="shared" si="17"/>
        <v>n=0.7</v>
      </c>
      <c r="X114" t="str">
        <f t="shared" si="18"/>
        <v>bt</v>
      </c>
    </row>
    <row r="115" spans="1:24" x14ac:dyDescent="0.3">
      <c r="A115" s="3">
        <v>7</v>
      </c>
      <c r="B115" t="s">
        <v>36</v>
      </c>
      <c r="C115">
        <v>2</v>
      </c>
      <c r="D115">
        <v>0.55300000000000005</v>
      </c>
      <c r="E115">
        <v>0.47099999999999997</v>
      </c>
      <c r="F115">
        <v>0.50900000000000001</v>
      </c>
      <c r="G115">
        <v>312</v>
      </c>
      <c r="H115" s="6">
        <f t="shared" si="21"/>
        <v>104</v>
      </c>
      <c r="I115" s="5">
        <v>0.53400000000000003</v>
      </c>
      <c r="J115">
        <v>0.45500000000000002</v>
      </c>
      <c r="K115">
        <v>0.49099999999999999</v>
      </c>
      <c r="L115" s="6">
        <f t="shared" si="22"/>
        <v>1.9000000000000017E-2</v>
      </c>
      <c r="M115" s="6">
        <f t="shared" si="23"/>
        <v>1.5999999999999959E-2</v>
      </c>
      <c r="N115" s="6">
        <f t="shared" si="24"/>
        <v>1.8000000000000016E-2</v>
      </c>
      <c r="O115" s="3">
        <v>0.68600000000000005</v>
      </c>
      <c r="P115" s="3">
        <v>0.66100000000000003</v>
      </c>
      <c r="Q115" s="3">
        <v>0.67100000000000004</v>
      </c>
      <c r="R115" s="3">
        <v>0.71599999999999997</v>
      </c>
      <c r="S115" s="3">
        <v>0.71899999999999997</v>
      </c>
      <c r="T115" s="3">
        <v>0.71599999999999997</v>
      </c>
      <c r="U115" s="3">
        <v>0.71899999999999997</v>
      </c>
      <c r="V115" s="6" t="s">
        <v>40</v>
      </c>
      <c r="W115" s="6" t="str">
        <f t="shared" si="17"/>
        <v>n=0.7</v>
      </c>
      <c r="X115" t="str">
        <f t="shared" si="18"/>
        <v>bt</v>
      </c>
    </row>
    <row r="116" spans="1:24" x14ac:dyDescent="0.3">
      <c r="A116" s="3">
        <v>7</v>
      </c>
      <c r="B116" t="s">
        <v>36</v>
      </c>
      <c r="C116">
        <v>3</v>
      </c>
      <c r="D116">
        <v>0.55100000000000005</v>
      </c>
      <c r="E116">
        <v>0.54100000000000004</v>
      </c>
      <c r="F116">
        <v>0.54600000000000004</v>
      </c>
      <c r="G116">
        <v>660</v>
      </c>
      <c r="H116" s="6">
        <f t="shared" si="21"/>
        <v>220</v>
      </c>
      <c r="I116" s="5">
        <v>0.59899999999999998</v>
      </c>
      <c r="J116">
        <v>0.56100000000000005</v>
      </c>
      <c r="K116">
        <v>0.57899999999999996</v>
      </c>
      <c r="L116" s="6">
        <f t="shared" si="22"/>
        <v>-4.7999999999999932E-2</v>
      </c>
      <c r="M116" s="6">
        <f t="shared" si="23"/>
        <v>-2.0000000000000018E-2</v>
      </c>
      <c r="N116" s="6">
        <f t="shared" si="24"/>
        <v>-3.2999999999999918E-2</v>
      </c>
      <c r="O116" s="3">
        <v>0.68600000000000005</v>
      </c>
      <c r="P116" s="3">
        <v>0.66100000000000003</v>
      </c>
      <c r="Q116" s="3">
        <v>0.67100000000000004</v>
      </c>
      <c r="R116" s="3">
        <v>0.71599999999999997</v>
      </c>
      <c r="S116" s="3">
        <v>0.71899999999999997</v>
      </c>
      <c r="T116" s="3">
        <v>0.71599999999999997</v>
      </c>
      <c r="U116" s="3">
        <v>0.71899999999999997</v>
      </c>
      <c r="V116" s="6" t="s">
        <v>40</v>
      </c>
      <c r="W116" s="6" t="str">
        <f t="shared" si="17"/>
        <v>n=0.7</v>
      </c>
      <c r="X116" t="str">
        <f t="shared" si="18"/>
        <v>bt</v>
      </c>
    </row>
    <row r="117" spans="1:24" x14ac:dyDescent="0.3">
      <c r="A117" s="3">
        <v>7</v>
      </c>
      <c r="B117" t="s">
        <v>36</v>
      </c>
      <c r="C117">
        <v>4</v>
      </c>
      <c r="D117">
        <v>0.79300000000000004</v>
      </c>
      <c r="E117">
        <v>0.77300000000000002</v>
      </c>
      <c r="F117">
        <v>0.78300000000000003</v>
      </c>
      <c r="G117">
        <v>1131</v>
      </c>
      <c r="H117" s="6">
        <f t="shared" si="21"/>
        <v>377</v>
      </c>
      <c r="I117" s="5">
        <v>0.77200000000000002</v>
      </c>
      <c r="J117">
        <v>0.80400000000000005</v>
      </c>
      <c r="K117">
        <v>0.78700000000000003</v>
      </c>
      <c r="L117" s="6">
        <f t="shared" si="22"/>
        <v>2.1000000000000019E-2</v>
      </c>
      <c r="M117" s="6">
        <f t="shared" si="23"/>
        <v>-3.1000000000000028E-2</v>
      </c>
      <c r="N117" s="6">
        <f t="shared" si="24"/>
        <v>-4.0000000000000036E-3</v>
      </c>
      <c r="O117" s="3">
        <v>0.68600000000000005</v>
      </c>
      <c r="P117" s="3">
        <v>0.66100000000000003</v>
      </c>
      <c r="Q117" s="3">
        <v>0.67100000000000004</v>
      </c>
      <c r="R117" s="3">
        <v>0.71599999999999997</v>
      </c>
      <c r="S117" s="3">
        <v>0.71899999999999997</v>
      </c>
      <c r="T117" s="3">
        <v>0.71599999999999997</v>
      </c>
      <c r="U117" s="3">
        <v>0.71899999999999997</v>
      </c>
      <c r="V117" s="6" t="s">
        <v>40</v>
      </c>
      <c r="W117" s="6" t="str">
        <f t="shared" si="17"/>
        <v>n=0.7</v>
      </c>
      <c r="X117" t="str">
        <f t="shared" si="18"/>
        <v>bt</v>
      </c>
    </row>
    <row r="118" spans="1:24" x14ac:dyDescent="0.3">
      <c r="A118" s="3">
        <v>7</v>
      </c>
      <c r="B118" t="s">
        <v>36</v>
      </c>
      <c r="C118">
        <v>5</v>
      </c>
      <c r="D118">
        <v>0.751</v>
      </c>
      <c r="E118">
        <v>0.83299999999999996</v>
      </c>
      <c r="F118">
        <v>0.79</v>
      </c>
      <c r="G118">
        <v>1584</v>
      </c>
      <c r="H118" s="6">
        <f t="shared" si="21"/>
        <v>528</v>
      </c>
      <c r="I118" s="5">
        <v>0.77100000000000002</v>
      </c>
      <c r="J118">
        <v>0.79700000000000004</v>
      </c>
      <c r="K118">
        <v>0.78400000000000003</v>
      </c>
      <c r="L118" s="6">
        <f t="shared" si="22"/>
        <v>-2.0000000000000018E-2</v>
      </c>
      <c r="M118" s="6">
        <f t="shared" si="23"/>
        <v>3.5999999999999921E-2</v>
      </c>
      <c r="N118" s="6">
        <f t="shared" si="24"/>
        <v>6.0000000000000053E-3</v>
      </c>
      <c r="O118" s="3">
        <v>0.68600000000000005</v>
      </c>
      <c r="P118" s="3">
        <v>0.66100000000000003</v>
      </c>
      <c r="Q118" s="3">
        <v>0.67100000000000004</v>
      </c>
      <c r="R118" s="3">
        <v>0.71599999999999997</v>
      </c>
      <c r="S118" s="3">
        <v>0.71899999999999997</v>
      </c>
      <c r="T118" s="3">
        <v>0.71599999999999997</v>
      </c>
      <c r="U118" s="3">
        <v>0.71899999999999997</v>
      </c>
      <c r="V118" s="6" t="s">
        <v>40</v>
      </c>
      <c r="W118" s="6" t="str">
        <f t="shared" si="17"/>
        <v>n=0.7</v>
      </c>
      <c r="X118" t="str">
        <f t="shared" si="18"/>
        <v>bt</v>
      </c>
    </row>
    <row r="119" spans="1:24" x14ac:dyDescent="0.3">
      <c r="A119" s="3">
        <v>7</v>
      </c>
      <c r="B119" t="s">
        <v>36</v>
      </c>
      <c r="C119">
        <v>6</v>
      </c>
      <c r="D119">
        <v>0.73399999999999999</v>
      </c>
      <c r="E119">
        <v>0.77100000000000002</v>
      </c>
      <c r="F119">
        <v>0.752</v>
      </c>
      <c r="G119">
        <v>459</v>
      </c>
      <c r="H119" s="6">
        <f t="shared" si="21"/>
        <v>153</v>
      </c>
      <c r="I119" s="5">
        <v>0.69899999999999995</v>
      </c>
      <c r="J119">
        <v>0.75800000000000001</v>
      </c>
      <c r="K119">
        <v>0.72699999999999998</v>
      </c>
      <c r="L119" s="6">
        <f t="shared" si="22"/>
        <v>3.5000000000000031E-2</v>
      </c>
      <c r="M119" s="6">
        <f t="shared" si="23"/>
        <v>1.3000000000000012E-2</v>
      </c>
      <c r="N119" s="6">
        <f t="shared" si="24"/>
        <v>2.5000000000000022E-2</v>
      </c>
      <c r="O119" s="3">
        <v>0.68600000000000005</v>
      </c>
      <c r="P119" s="3">
        <v>0.66100000000000003</v>
      </c>
      <c r="Q119" s="3">
        <v>0.67100000000000004</v>
      </c>
      <c r="R119" s="3">
        <v>0.71599999999999997</v>
      </c>
      <c r="S119" s="3">
        <v>0.71899999999999997</v>
      </c>
      <c r="T119" s="3">
        <v>0.71599999999999997</v>
      </c>
      <c r="U119" s="3">
        <v>0.71899999999999997</v>
      </c>
      <c r="V119" s="6" t="s">
        <v>40</v>
      </c>
      <c r="W119" s="6" t="str">
        <f t="shared" si="17"/>
        <v>n=0.7</v>
      </c>
      <c r="X119" t="str">
        <f t="shared" si="18"/>
        <v>bt</v>
      </c>
    </row>
    <row r="120" spans="1:24" x14ac:dyDescent="0.3">
      <c r="A120" s="3">
        <v>7</v>
      </c>
      <c r="B120" t="s">
        <v>36</v>
      </c>
      <c r="C120">
        <v>7</v>
      </c>
      <c r="D120">
        <v>0.63400000000000001</v>
      </c>
      <c r="E120">
        <v>0.52400000000000002</v>
      </c>
      <c r="F120">
        <v>0.57399999999999995</v>
      </c>
      <c r="G120">
        <v>330</v>
      </c>
      <c r="H120" s="6">
        <f t="shared" si="21"/>
        <v>110</v>
      </c>
      <c r="I120" s="5">
        <v>0.58399999999999996</v>
      </c>
      <c r="J120">
        <v>0.53600000000000003</v>
      </c>
      <c r="K120">
        <v>0.55900000000000005</v>
      </c>
      <c r="L120" s="6">
        <f t="shared" si="22"/>
        <v>5.0000000000000044E-2</v>
      </c>
      <c r="M120" s="6">
        <f t="shared" si="23"/>
        <v>-1.2000000000000011E-2</v>
      </c>
      <c r="N120" s="6">
        <f t="shared" si="24"/>
        <v>1.4999999999999902E-2</v>
      </c>
      <c r="O120" s="3">
        <v>0.68600000000000005</v>
      </c>
      <c r="P120" s="3">
        <v>0.66100000000000003</v>
      </c>
      <c r="Q120" s="3">
        <v>0.67100000000000004</v>
      </c>
      <c r="R120" s="3">
        <v>0.71599999999999997</v>
      </c>
      <c r="S120" s="3">
        <v>0.71899999999999997</v>
      </c>
      <c r="T120" s="3">
        <v>0.71599999999999997</v>
      </c>
      <c r="U120" s="3">
        <v>0.71899999999999997</v>
      </c>
      <c r="V120" s="6" t="s">
        <v>40</v>
      </c>
      <c r="W120" s="6" t="str">
        <f t="shared" si="17"/>
        <v>n=0.7</v>
      </c>
      <c r="X120" t="str">
        <f t="shared" si="18"/>
        <v>bt</v>
      </c>
    </row>
    <row r="121" spans="1:24" x14ac:dyDescent="0.3">
      <c r="A121" s="6">
        <v>8</v>
      </c>
      <c r="B121" t="s">
        <v>36</v>
      </c>
      <c r="C121" s="6">
        <v>1</v>
      </c>
      <c r="D121" s="6">
        <v>0.79</v>
      </c>
      <c r="E121" s="6">
        <v>0.74299999999999999</v>
      </c>
      <c r="F121" s="6">
        <v>0.76600000000000001</v>
      </c>
      <c r="G121" s="6">
        <v>552</v>
      </c>
      <c r="H121" s="6">
        <f t="shared" si="21"/>
        <v>184</v>
      </c>
      <c r="I121" s="3">
        <v>0.77400000000000002</v>
      </c>
      <c r="J121" s="3">
        <v>0.73899999999999999</v>
      </c>
      <c r="K121" s="3">
        <v>0.75600000000000001</v>
      </c>
      <c r="L121" s="6">
        <f t="shared" si="22"/>
        <v>1.6000000000000014E-2</v>
      </c>
      <c r="M121" s="6">
        <f t="shared" si="23"/>
        <v>4.0000000000000036E-3</v>
      </c>
      <c r="N121" s="6">
        <f t="shared" si="24"/>
        <v>1.0000000000000009E-2</v>
      </c>
      <c r="O121" s="6">
        <v>0.69299999999999995</v>
      </c>
      <c r="P121" s="6">
        <v>0.67300000000000004</v>
      </c>
      <c r="Q121" s="6">
        <v>0.68100000000000005</v>
      </c>
      <c r="R121" s="6">
        <v>0.72399999999999998</v>
      </c>
      <c r="S121" s="6">
        <v>0.72899999999999998</v>
      </c>
      <c r="T121" s="6">
        <v>0.72499999999999998</v>
      </c>
      <c r="U121" s="6">
        <v>0.72899999999999998</v>
      </c>
      <c r="V121" s="6" t="s">
        <v>41</v>
      </c>
      <c r="W121" s="6" t="str">
        <f t="shared" si="17"/>
        <v>n=0.9</v>
      </c>
      <c r="X121" t="str">
        <f t="shared" si="18"/>
        <v>bt</v>
      </c>
    </row>
    <row r="122" spans="1:24" x14ac:dyDescent="0.3">
      <c r="A122" s="3">
        <v>8</v>
      </c>
      <c r="B122" t="s">
        <v>36</v>
      </c>
      <c r="C122">
        <v>2</v>
      </c>
      <c r="D122">
        <v>0.54</v>
      </c>
      <c r="E122">
        <v>0.42899999999999999</v>
      </c>
      <c r="F122">
        <v>0.47899999999999998</v>
      </c>
      <c r="G122">
        <v>312</v>
      </c>
      <c r="H122" s="6">
        <f t="shared" si="21"/>
        <v>104</v>
      </c>
      <c r="I122" s="5">
        <v>0.53400000000000003</v>
      </c>
      <c r="J122">
        <v>0.45500000000000002</v>
      </c>
      <c r="K122">
        <v>0.49099999999999999</v>
      </c>
      <c r="L122" s="6">
        <f t="shared" si="22"/>
        <v>6.0000000000000053E-3</v>
      </c>
      <c r="M122" s="6">
        <f t="shared" si="23"/>
        <v>-2.6000000000000023E-2</v>
      </c>
      <c r="N122" s="6">
        <f t="shared" si="24"/>
        <v>-1.2000000000000011E-2</v>
      </c>
      <c r="O122" s="6">
        <v>0.69299999999999995</v>
      </c>
      <c r="P122" s="6">
        <v>0.67300000000000004</v>
      </c>
      <c r="Q122" s="6">
        <v>0.68100000000000005</v>
      </c>
      <c r="R122" s="6">
        <v>0.72399999999999998</v>
      </c>
      <c r="S122" s="6">
        <v>0.72899999999999998</v>
      </c>
      <c r="T122" s="6">
        <v>0.72499999999999998</v>
      </c>
      <c r="U122" s="6">
        <v>0.72899999999999998</v>
      </c>
      <c r="V122" s="6" t="s">
        <v>41</v>
      </c>
      <c r="W122" s="6" t="str">
        <f t="shared" si="17"/>
        <v>n=0.9</v>
      </c>
      <c r="X122" t="str">
        <f t="shared" si="18"/>
        <v>bt</v>
      </c>
    </row>
    <row r="123" spans="1:24" x14ac:dyDescent="0.3">
      <c r="A123" s="3">
        <v>8</v>
      </c>
      <c r="B123" t="s">
        <v>36</v>
      </c>
      <c r="C123">
        <v>3</v>
      </c>
      <c r="D123">
        <v>0.58399999999999996</v>
      </c>
      <c r="E123">
        <v>0.54700000000000004</v>
      </c>
      <c r="F123">
        <v>0.56499999999999995</v>
      </c>
      <c r="G123">
        <v>660</v>
      </c>
      <c r="H123" s="6">
        <f t="shared" si="21"/>
        <v>220</v>
      </c>
      <c r="I123" s="5">
        <v>0.59899999999999998</v>
      </c>
      <c r="J123">
        <v>0.56100000000000005</v>
      </c>
      <c r="K123">
        <v>0.57899999999999996</v>
      </c>
      <c r="L123" s="6">
        <f t="shared" si="22"/>
        <v>-1.5000000000000013E-2</v>
      </c>
      <c r="M123" s="6">
        <f t="shared" si="23"/>
        <v>-1.4000000000000012E-2</v>
      </c>
      <c r="N123" s="6">
        <f t="shared" si="24"/>
        <v>-1.4000000000000012E-2</v>
      </c>
      <c r="O123" s="6">
        <v>0.69299999999999995</v>
      </c>
      <c r="P123" s="6">
        <v>0.67300000000000004</v>
      </c>
      <c r="Q123" s="6">
        <v>0.68100000000000005</v>
      </c>
      <c r="R123" s="6">
        <v>0.72399999999999998</v>
      </c>
      <c r="S123" s="6">
        <v>0.72899999999999998</v>
      </c>
      <c r="T123" s="6">
        <v>0.72499999999999998</v>
      </c>
      <c r="U123" s="6">
        <v>0.72899999999999998</v>
      </c>
      <c r="V123" s="6" t="s">
        <v>41</v>
      </c>
      <c r="W123" s="6" t="str">
        <f t="shared" si="17"/>
        <v>n=0.9</v>
      </c>
      <c r="X123" t="str">
        <f t="shared" si="18"/>
        <v>bt</v>
      </c>
    </row>
    <row r="124" spans="1:24" x14ac:dyDescent="0.3">
      <c r="A124" s="3">
        <v>8</v>
      </c>
      <c r="B124" t="s">
        <v>36</v>
      </c>
      <c r="C124">
        <v>4</v>
      </c>
      <c r="D124">
        <v>0.78100000000000003</v>
      </c>
      <c r="E124">
        <v>0.79</v>
      </c>
      <c r="F124">
        <v>0.78600000000000003</v>
      </c>
      <c r="G124">
        <v>1131</v>
      </c>
      <c r="H124" s="6">
        <f t="shared" si="21"/>
        <v>377</v>
      </c>
      <c r="I124" s="5">
        <v>0.77200000000000002</v>
      </c>
      <c r="J124">
        <v>0.80400000000000005</v>
      </c>
      <c r="K124">
        <v>0.78700000000000003</v>
      </c>
      <c r="L124" s="6">
        <f t="shared" si="22"/>
        <v>9.000000000000008E-3</v>
      </c>
      <c r="M124" s="6">
        <f t="shared" si="23"/>
        <v>-1.4000000000000012E-2</v>
      </c>
      <c r="N124" s="6">
        <f t="shared" si="24"/>
        <v>-1.0000000000000009E-3</v>
      </c>
      <c r="O124" s="6">
        <v>0.69299999999999995</v>
      </c>
      <c r="P124" s="6">
        <v>0.67300000000000004</v>
      </c>
      <c r="Q124" s="6">
        <v>0.68100000000000005</v>
      </c>
      <c r="R124" s="6">
        <v>0.72399999999999998</v>
      </c>
      <c r="S124" s="6">
        <v>0.72899999999999998</v>
      </c>
      <c r="T124" s="6">
        <v>0.72499999999999998</v>
      </c>
      <c r="U124" s="6">
        <v>0.72899999999999998</v>
      </c>
      <c r="V124" s="6" t="s">
        <v>41</v>
      </c>
      <c r="W124" s="6" t="str">
        <f t="shared" si="17"/>
        <v>n=0.9</v>
      </c>
      <c r="X124" t="str">
        <f t="shared" si="18"/>
        <v>bt</v>
      </c>
    </row>
    <row r="125" spans="1:24" x14ac:dyDescent="0.3">
      <c r="A125" s="3">
        <v>8</v>
      </c>
      <c r="B125" t="s">
        <v>36</v>
      </c>
      <c r="C125">
        <v>5</v>
      </c>
      <c r="D125">
        <v>0.76900000000000002</v>
      </c>
      <c r="E125">
        <v>0.82399999999999995</v>
      </c>
      <c r="F125">
        <v>0.79600000000000004</v>
      </c>
      <c r="G125">
        <v>1584</v>
      </c>
      <c r="H125" s="6">
        <f t="shared" si="21"/>
        <v>528</v>
      </c>
      <c r="I125" s="5">
        <v>0.77100000000000002</v>
      </c>
      <c r="J125">
        <v>0.79700000000000004</v>
      </c>
      <c r="K125">
        <v>0.78400000000000003</v>
      </c>
      <c r="L125" s="6">
        <f t="shared" si="22"/>
        <v>-2.0000000000000018E-3</v>
      </c>
      <c r="M125" s="6">
        <f t="shared" si="23"/>
        <v>2.6999999999999913E-2</v>
      </c>
      <c r="N125" s="6">
        <f t="shared" si="24"/>
        <v>1.2000000000000011E-2</v>
      </c>
      <c r="O125" s="6">
        <v>0.69299999999999995</v>
      </c>
      <c r="P125" s="6">
        <v>0.67300000000000004</v>
      </c>
      <c r="Q125" s="6">
        <v>0.68100000000000005</v>
      </c>
      <c r="R125" s="6">
        <v>0.72399999999999998</v>
      </c>
      <c r="S125" s="6">
        <v>0.72899999999999998</v>
      </c>
      <c r="T125" s="6">
        <v>0.72499999999999998</v>
      </c>
      <c r="U125" s="6">
        <v>0.72899999999999998</v>
      </c>
      <c r="V125" s="6" t="s">
        <v>41</v>
      </c>
      <c r="W125" s="6" t="str">
        <f t="shared" si="17"/>
        <v>n=0.9</v>
      </c>
      <c r="X125" t="str">
        <f t="shared" si="18"/>
        <v>bt</v>
      </c>
    </row>
    <row r="126" spans="1:24" x14ac:dyDescent="0.3">
      <c r="A126" s="3">
        <v>8</v>
      </c>
      <c r="B126" t="s">
        <v>36</v>
      </c>
      <c r="C126">
        <v>6</v>
      </c>
      <c r="D126">
        <v>0.71499999999999997</v>
      </c>
      <c r="E126">
        <v>0.82599999999999996</v>
      </c>
      <c r="F126">
        <v>0.76600000000000001</v>
      </c>
      <c r="G126">
        <v>459</v>
      </c>
      <c r="H126" s="6">
        <f t="shared" si="21"/>
        <v>153</v>
      </c>
      <c r="I126" s="5">
        <v>0.69899999999999995</v>
      </c>
      <c r="J126">
        <v>0.75800000000000001</v>
      </c>
      <c r="K126">
        <v>0.72699999999999998</v>
      </c>
      <c r="L126" s="6">
        <f t="shared" si="22"/>
        <v>1.6000000000000014E-2</v>
      </c>
      <c r="M126" s="6">
        <f t="shared" si="23"/>
        <v>6.7999999999999949E-2</v>
      </c>
      <c r="N126" s="6">
        <f t="shared" si="24"/>
        <v>3.9000000000000035E-2</v>
      </c>
      <c r="O126" s="6">
        <v>0.69299999999999995</v>
      </c>
      <c r="P126" s="6">
        <v>0.67300000000000004</v>
      </c>
      <c r="Q126" s="6">
        <v>0.68100000000000005</v>
      </c>
      <c r="R126" s="6">
        <v>0.72399999999999998</v>
      </c>
      <c r="S126" s="6">
        <v>0.72899999999999998</v>
      </c>
      <c r="T126" s="6">
        <v>0.72499999999999998</v>
      </c>
      <c r="U126" s="6">
        <v>0.72899999999999998</v>
      </c>
      <c r="V126" s="6" t="s">
        <v>41</v>
      </c>
      <c r="W126" s="6" t="str">
        <f t="shared" si="17"/>
        <v>n=0.9</v>
      </c>
      <c r="X126" t="str">
        <f t="shared" si="18"/>
        <v>bt</v>
      </c>
    </row>
    <row r="127" spans="1:24" x14ac:dyDescent="0.3">
      <c r="A127" s="3">
        <v>8</v>
      </c>
      <c r="B127" t="s">
        <v>36</v>
      </c>
      <c r="C127">
        <v>7</v>
      </c>
      <c r="D127">
        <v>0.67</v>
      </c>
      <c r="E127">
        <v>0.55500000000000005</v>
      </c>
      <c r="F127">
        <v>0.60699999999999998</v>
      </c>
      <c r="G127">
        <v>330</v>
      </c>
      <c r="H127" s="6">
        <f t="shared" si="21"/>
        <v>110</v>
      </c>
      <c r="I127" s="5">
        <v>0.58399999999999996</v>
      </c>
      <c r="J127">
        <v>0.53600000000000003</v>
      </c>
      <c r="K127">
        <v>0.55900000000000005</v>
      </c>
      <c r="L127" s="6">
        <f t="shared" si="22"/>
        <v>8.6000000000000076E-2</v>
      </c>
      <c r="M127" s="6">
        <f t="shared" si="23"/>
        <v>1.9000000000000017E-2</v>
      </c>
      <c r="N127" s="6">
        <f t="shared" si="24"/>
        <v>4.7999999999999932E-2</v>
      </c>
      <c r="O127" s="6">
        <v>0.69299999999999995</v>
      </c>
      <c r="P127" s="6">
        <v>0.67300000000000004</v>
      </c>
      <c r="Q127" s="6">
        <v>0.68100000000000005</v>
      </c>
      <c r="R127" s="6">
        <v>0.72399999999999998</v>
      </c>
      <c r="S127" s="6">
        <v>0.72899999999999998</v>
      </c>
      <c r="T127" s="6">
        <v>0.72499999999999998</v>
      </c>
      <c r="U127" s="6">
        <v>0.72899999999999998</v>
      </c>
      <c r="V127" s="6" t="s">
        <v>41</v>
      </c>
      <c r="W127" s="6" t="str">
        <f t="shared" si="17"/>
        <v>n=0.9</v>
      </c>
      <c r="X127" t="str">
        <f t="shared" si="18"/>
        <v>bt</v>
      </c>
    </row>
    <row r="128" spans="1:24" x14ac:dyDescent="0.3">
      <c r="A128" s="3"/>
      <c r="B128" t="s">
        <v>36</v>
      </c>
      <c r="C128">
        <v>1</v>
      </c>
      <c r="D128">
        <v>0.78300000000000003</v>
      </c>
      <c r="E128">
        <v>0.73899999999999999</v>
      </c>
      <c r="F128">
        <v>0.76</v>
      </c>
      <c r="G128">
        <v>552</v>
      </c>
      <c r="H128" s="6">
        <v>0.77900000000000003</v>
      </c>
      <c r="I128" s="5">
        <v>0.73899999999999999</v>
      </c>
      <c r="J128">
        <v>0.75800000000000001</v>
      </c>
      <c r="K128">
        <v>552</v>
      </c>
      <c r="L128" s="6">
        <f t="shared" si="22"/>
        <v>4.4000000000000039E-2</v>
      </c>
      <c r="M128" s="6">
        <f t="shared" si="23"/>
        <v>-1.9000000000000017E-2</v>
      </c>
      <c r="N128" s="6">
        <f t="shared" si="24"/>
        <v>-551.24</v>
      </c>
      <c r="O128" s="6">
        <v>0.67800000000000005</v>
      </c>
      <c r="P128" s="6">
        <v>0.66700000000000004</v>
      </c>
      <c r="Q128" s="6">
        <v>0.67100000000000004</v>
      </c>
      <c r="R128" s="6">
        <v>0.71199999999999997</v>
      </c>
      <c r="S128" s="6">
        <v>0.71099999999999997</v>
      </c>
      <c r="T128" s="6">
        <v>0.71099999999999997</v>
      </c>
      <c r="U128" s="6">
        <v>0.71099999999999997</v>
      </c>
      <c r="V128" s="6" t="s">
        <v>171</v>
      </c>
      <c r="W128" s="6" t="str">
        <f t="shared" ref="W128:W134" si="25">_xlfn.TEXTBEFORE(V128,"_")</f>
        <v>n=1</v>
      </c>
      <c r="X128" t="str">
        <f t="shared" si="18"/>
        <v>bt</v>
      </c>
    </row>
    <row r="129" spans="1:24" x14ac:dyDescent="0.3">
      <c r="A129" s="3"/>
      <c r="B129" t="s">
        <v>36</v>
      </c>
      <c r="C129">
        <v>2</v>
      </c>
      <c r="D129">
        <v>0.56100000000000005</v>
      </c>
      <c r="E129">
        <v>0.442</v>
      </c>
      <c r="F129">
        <v>0.495</v>
      </c>
      <c r="G129">
        <v>312</v>
      </c>
      <c r="H129" s="6">
        <v>0.55300000000000005</v>
      </c>
      <c r="I129" s="5">
        <v>0.433</v>
      </c>
      <c r="J129">
        <v>0.48599999999999999</v>
      </c>
      <c r="K129">
        <v>312</v>
      </c>
      <c r="L129" s="6">
        <f t="shared" si="22"/>
        <v>0.12800000000000006</v>
      </c>
      <c r="M129" s="6">
        <f t="shared" si="23"/>
        <v>-4.3999999999999984E-2</v>
      </c>
      <c r="N129" s="6">
        <f t="shared" si="24"/>
        <v>-311.505</v>
      </c>
      <c r="O129" s="6">
        <v>0.67800000000000005</v>
      </c>
      <c r="P129" s="6">
        <v>0.66700000000000004</v>
      </c>
      <c r="Q129" s="6">
        <v>0.67100000000000004</v>
      </c>
      <c r="R129" s="6">
        <v>0.71199999999999997</v>
      </c>
      <c r="S129" s="6">
        <v>0.71099999999999997</v>
      </c>
      <c r="T129" s="6">
        <v>0.71099999999999997</v>
      </c>
      <c r="U129" s="6">
        <v>0.71099999999999997</v>
      </c>
      <c r="V129" s="6" t="s">
        <v>171</v>
      </c>
      <c r="W129" s="6" t="str">
        <f t="shared" si="25"/>
        <v>n=1</v>
      </c>
      <c r="X129" t="str">
        <f t="shared" si="18"/>
        <v>bt</v>
      </c>
    </row>
    <row r="130" spans="1:24" x14ac:dyDescent="0.3">
      <c r="A130" s="3"/>
      <c r="B130" t="s">
        <v>36</v>
      </c>
      <c r="C130">
        <v>3</v>
      </c>
      <c r="D130">
        <v>0.503</v>
      </c>
      <c r="E130">
        <v>0.55300000000000005</v>
      </c>
      <c r="F130">
        <v>0.52700000000000002</v>
      </c>
      <c r="G130">
        <v>660</v>
      </c>
      <c r="H130" s="6">
        <v>0.504</v>
      </c>
      <c r="I130" s="5">
        <v>0.53500000000000003</v>
      </c>
      <c r="J130">
        <v>0.51900000000000002</v>
      </c>
      <c r="K130">
        <v>660</v>
      </c>
      <c r="L130" s="6">
        <f t="shared" si="22"/>
        <v>-3.2000000000000028E-2</v>
      </c>
      <c r="M130" s="6">
        <f t="shared" si="23"/>
        <v>3.400000000000003E-2</v>
      </c>
      <c r="N130" s="6">
        <f t="shared" si="24"/>
        <v>-659.47299999999996</v>
      </c>
      <c r="O130" s="6">
        <v>0.67800000000000005</v>
      </c>
      <c r="P130" s="6">
        <v>0.66700000000000004</v>
      </c>
      <c r="Q130" s="6">
        <v>0.67100000000000004</v>
      </c>
      <c r="R130" s="6">
        <v>0.71199999999999997</v>
      </c>
      <c r="S130" s="6">
        <v>0.71099999999999997</v>
      </c>
      <c r="T130" s="6">
        <v>0.71099999999999997</v>
      </c>
      <c r="U130" s="6">
        <v>0.71099999999999997</v>
      </c>
      <c r="V130" s="6" t="s">
        <v>171</v>
      </c>
      <c r="W130" s="6" t="str">
        <f t="shared" si="25"/>
        <v>n=1</v>
      </c>
      <c r="X130" t="str">
        <f t="shared" si="18"/>
        <v>bt</v>
      </c>
    </row>
    <row r="131" spans="1:24" x14ac:dyDescent="0.3">
      <c r="A131" s="3"/>
      <c r="B131" t="s">
        <v>36</v>
      </c>
      <c r="C131">
        <v>4</v>
      </c>
      <c r="D131">
        <v>0.754</v>
      </c>
      <c r="E131">
        <v>0.79300000000000004</v>
      </c>
      <c r="F131">
        <v>0.77300000000000002</v>
      </c>
      <c r="G131">
        <v>1131</v>
      </c>
      <c r="H131" s="6">
        <v>0.751</v>
      </c>
      <c r="I131" s="5">
        <v>0.79400000000000004</v>
      </c>
      <c r="J131">
        <v>0.77200000000000002</v>
      </c>
      <c r="K131">
        <v>1131</v>
      </c>
      <c r="L131" s="6">
        <f t="shared" si="22"/>
        <v>-4.0000000000000036E-2</v>
      </c>
      <c r="M131" s="6">
        <f t="shared" si="23"/>
        <v>2.1000000000000019E-2</v>
      </c>
      <c r="N131" s="6">
        <f t="shared" si="24"/>
        <v>-1130.2270000000001</v>
      </c>
      <c r="O131" s="6">
        <v>0.67800000000000005</v>
      </c>
      <c r="P131" s="6">
        <v>0.66700000000000004</v>
      </c>
      <c r="Q131" s="6">
        <v>0.67100000000000004</v>
      </c>
      <c r="R131" s="6">
        <v>0.71199999999999997</v>
      </c>
      <c r="S131" s="6">
        <v>0.71099999999999997</v>
      </c>
      <c r="T131" s="6">
        <v>0.71099999999999997</v>
      </c>
      <c r="U131" s="6">
        <v>0.71099999999999997</v>
      </c>
      <c r="V131" s="6" t="s">
        <v>171</v>
      </c>
      <c r="W131" s="6" t="str">
        <f t="shared" si="25"/>
        <v>n=1</v>
      </c>
      <c r="X131" t="str">
        <f t="shared" si="18"/>
        <v>bt</v>
      </c>
    </row>
    <row r="132" spans="1:24" x14ac:dyDescent="0.3">
      <c r="A132" s="3"/>
      <c r="B132" t="s">
        <v>36</v>
      </c>
      <c r="C132">
        <v>5</v>
      </c>
      <c r="D132">
        <v>0.78900000000000003</v>
      </c>
      <c r="E132">
        <v>0.76300000000000001</v>
      </c>
      <c r="F132">
        <v>0.77600000000000002</v>
      </c>
      <c r="G132">
        <v>1584</v>
      </c>
      <c r="H132" s="6">
        <v>0.78600000000000003</v>
      </c>
      <c r="I132" s="5">
        <v>0.76600000000000001</v>
      </c>
      <c r="J132">
        <v>0.77600000000000002</v>
      </c>
      <c r="K132">
        <v>1584</v>
      </c>
      <c r="L132" s="6">
        <f t="shared" si="22"/>
        <v>2.300000000000002E-2</v>
      </c>
      <c r="M132" s="6">
        <f t="shared" si="23"/>
        <v>-1.3000000000000012E-2</v>
      </c>
      <c r="N132" s="6">
        <f t="shared" si="24"/>
        <v>-1583.2239999999999</v>
      </c>
      <c r="O132" s="6">
        <v>0.67800000000000005</v>
      </c>
      <c r="P132" s="6">
        <v>0.66700000000000004</v>
      </c>
      <c r="Q132" s="6">
        <v>0.67100000000000004</v>
      </c>
      <c r="R132" s="6">
        <v>0.71199999999999997</v>
      </c>
      <c r="S132" s="6">
        <v>0.71099999999999997</v>
      </c>
      <c r="T132" s="6">
        <v>0.71099999999999997</v>
      </c>
      <c r="U132" s="6">
        <v>0.71099999999999997</v>
      </c>
      <c r="V132" s="6" t="s">
        <v>171</v>
      </c>
      <c r="W132" s="6" t="str">
        <f t="shared" si="25"/>
        <v>n=1</v>
      </c>
      <c r="X132" t="str">
        <f t="shared" si="18"/>
        <v>bt</v>
      </c>
    </row>
    <row r="133" spans="1:24" x14ac:dyDescent="0.3">
      <c r="A133" s="3"/>
      <c r="B133" t="s">
        <v>36</v>
      </c>
      <c r="C133">
        <v>6</v>
      </c>
      <c r="D133">
        <v>0.72399999999999998</v>
      </c>
      <c r="E133">
        <v>0.81</v>
      </c>
      <c r="F133">
        <v>0.76500000000000001</v>
      </c>
      <c r="G133">
        <v>459</v>
      </c>
      <c r="H133" s="6">
        <v>0.72299999999999998</v>
      </c>
      <c r="I133" s="5">
        <v>0.81499999999999995</v>
      </c>
      <c r="J133">
        <v>0.76600000000000001</v>
      </c>
      <c r="K133">
        <v>459</v>
      </c>
      <c r="L133" s="6">
        <f t="shared" si="22"/>
        <v>-9.099999999999997E-2</v>
      </c>
      <c r="M133" s="6">
        <f t="shared" si="23"/>
        <v>4.4000000000000039E-2</v>
      </c>
      <c r="N133" s="6">
        <f t="shared" si="24"/>
        <v>-458.23500000000001</v>
      </c>
      <c r="O133" s="6">
        <v>0.67800000000000005</v>
      </c>
      <c r="P133" s="6">
        <v>0.66700000000000004</v>
      </c>
      <c r="Q133" s="6">
        <v>0.67100000000000004</v>
      </c>
      <c r="R133" s="6">
        <v>0.71199999999999997</v>
      </c>
      <c r="S133" s="6">
        <v>0.71099999999999997</v>
      </c>
      <c r="T133" s="6">
        <v>0.71099999999999997</v>
      </c>
      <c r="U133" s="6">
        <v>0.71099999999999997</v>
      </c>
      <c r="V133" s="6" t="s">
        <v>171</v>
      </c>
      <c r="W133" s="6" t="str">
        <f t="shared" si="25"/>
        <v>n=1</v>
      </c>
      <c r="X133" t="str">
        <f t="shared" si="18"/>
        <v>bt</v>
      </c>
    </row>
    <row r="134" spans="1:24" x14ac:dyDescent="0.3">
      <c r="A134" s="3"/>
      <c r="B134" t="s">
        <v>36</v>
      </c>
      <c r="C134">
        <v>7</v>
      </c>
      <c r="D134">
        <v>0.63100000000000001</v>
      </c>
      <c r="E134">
        <v>0.56999999999999995</v>
      </c>
      <c r="F134">
        <v>0.59899999999999998</v>
      </c>
      <c r="G134">
        <v>330</v>
      </c>
      <c r="H134" s="6">
        <v>0.626</v>
      </c>
      <c r="I134" s="5">
        <v>0.57299999999999995</v>
      </c>
      <c r="J134">
        <v>0.59799999999999998</v>
      </c>
      <c r="K134">
        <v>330</v>
      </c>
      <c r="L134" s="6">
        <f t="shared" si="22"/>
        <v>5.8000000000000052E-2</v>
      </c>
      <c r="M134" s="6">
        <f t="shared" si="23"/>
        <v>-2.8000000000000025E-2</v>
      </c>
      <c r="N134" s="6">
        <f t="shared" si="24"/>
        <v>-329.40100000000001</v>
      </c>
      <c r="O134" s="6">
        <v>0.67800000000000005</v>
      </c>
      <c r="P134" s="6">
        <v>0.66700000000000004</v>
      </c>
      <c r="Q134" s="6">
        <v>0.67100000000000004</v>
      </c>
      <c r="R134" s="6">
        <v>0.71199999999999997</v>
      </c>
      <c r="S134" s="6">
        <v>0.71099999999999997</v>
      </c>
      <c r="T134" s="6">
        <v>0.71099999999999997</v>
      </c>
      <c r="U134" s="6">
        <v>0.71099999999999997</v>
      </c>
      <c r="V134" s="6" t="s">
        <v>171</v>
      </c>
      <c r="W134" s="6" t="str">
        <f t="shared" si="25"/>
        <v>n=1</v>
      </c>
      <c r="X134" t="str">
        <f t="shared" si="18"/>
        <v>bt</v>
      </c>
    </row>
    <row r="135" spans="1:24" s="3" customFormat="1" x14ac:dyDescent="0.3">
      <c r="A135" s="3">
        <v>8</v>
      </c>
      <c r="B135" s="3" t="s">
        <v>36</v>
      </c>
      <c r="C135" s="3">
        <v>1</v>
      </c>
      <c r="D135" s="3">
        <v>0.77400000000000002</v>
      </c>
      <c r="E135" s="3">
        <v>0.75</v>
      </c>
      <c r="F135" s="3">
        <v>0.76200000000000001</v>
      </c>
      <c r="G135" s="3">
        <v>552</v>
      </c>
      <c r="H135" s="6">
        <f t="shared" si="21"/>
        <v>184</v>
      </c>
      <c r="I135" s="3">
        <v>0.77400000000000002</v>
      </c>
      <c r="J135" s="3">
        <v>0.73899999999999999</v>
      </c>
      <c r="K135" s="3">
        <v>0.75600000000000001</v>
      </c>
      <c r="L135" s="6">
        <f t="shared" si="22"/>
        <v>0</v>
      </c>
      <c r="M135" s="6">
        <f t="shared" si="23"/>
        <v>1.100000000000001E-2</v>
      </c>
      <c r="N135" s="6">
        <f t="shared" si="24"/>
        <v>6.0000000000000053E-3</v>
      </c>
      <c r="O135" s="3">
        <v>0.69099999999999995</v>
      </c>
      <c r="P135" s="3">
        <v>0.66700000000000004</v>
      </c>
      <c r="Q135" s="3">
        <v>0.67700000000000005</v>
      </c>
      <c r="R135" s="3">
        <v>0.72399999999999998</v>
      </c>
      <c r="S135" s="3">
        <v>0.72899999999999998</v>
      </c>
      <c r="T135" s="3">
        <v>0.72499999999999998</v>
      </c>
      <c r="U135" s="3">
        <v>0.72899999999999998</v>
      </c>
      <c r="V135" s="6" t="s">
        <v>42</v>
      </c>
      <c r="W135" s="6" t="str">
        <f>_xlfn.TEXTBEFORE(V135,"_")</f>
        <v>n=0.1</v>
      </c>
      <c r="X135" t="str">
        <f t="shared" si="18"/>
        <v>all</v>
      </c>
    </row>
    <row r="136" spans="1:24" x14ac:dyDescent="0.3">
      <c r="A136" s="3">
        <v>8</v>
      </c>
      <c r="B136" t="s">
        <v>36</v>
      </c>
      <c r="C136">
        <v>2</v>
      </c>
      <c r="D136">
        <v>0.56999999999999995</v>
      </c>
      <c r="E136">
        <v>0.44600000000000001</v>
      </c>
      <c r="F136">
        <v>0.5</v>
      </c>
      <c r="G136">
        <v>312</v>
      </c>
      <c r="H136" s="6">
        <f t="shared" si="21"/>
        <v>104</v>
      </c>
      <c r="I136" s="5">
        <v>0.53400000000000003</v>
      </c>
      <c r="J136">
        <v>0.45500000000000002</v>
      </c>
      <c r="K136">
        <v>0.49099999999999999</v>
      </c>
      <c r="L136" s="6">
        <f t="shared" si="22"/>
        <v>3.5999999999999921E-2</v>
      </c>
      <c r="M136" s="6">
        <f t="shared" si="23"/>
        <v>-9.000000000000008E-3</v>
      </c>
      <c r="N136" s="6">
        <f t="shared" si="24"/>
        <v>9.000000000000008E-3</v>
      </c>
      <c r="O136" s="3">
        <v>0.69099999999999995</v>
      </c>
      <c r="P136" s="3">
        <v>0.66700000000000004</v>
      </c>
      <c r="Q136" s="3">
        <v>0.67700000000000005</v>
      </c>
      <c r="R136" s="3">
        <v>0.72399999999999998</v>
      </c>
      <c r="S136" s="3">
        <v>0.72899999999999998</v>
      </c>
      <c r="T136" s="3">
        <v>0.72499999999999998</v>
      </c>
      <c r="U136" s="3">
        <v>0.72899999999999998</v>
      </c>
      <c r="V136" s="6" t="s">
        <v>42</v>
      </c>
      <c r="W136" s="6" t="str">
        <f t="shared" ref="W136:W176" si="26">_xlfn.TEXTBEFORE(V136,"_")</f>
        <v>n=0.1</v>
      </c>
      <c r="X136" t="str">
        <f t="shared" si="18"/>
        <v>all</v>
      </c>
    </row>
    <row r="137" spans="1:24" x14ac:dyDescent="0.3">
      <c r="A137" s="3">
        <v>8</v>
      </c>
      <c r="B137" t="s">
        <v>36</v>
      </c>
      <c r="C137">
        <v>3</v>
      </c>
      <c r="D137">
        <v>0.58399999999999996</v>
      </c>
      <c r="E137">
        <v>0.57699999999999996</v>
      </c>
      <c r="F137">
        <v>0.58099999999999996</v>
      </c>
      <c r="G137">
        <v>660</v>
      </c>
      <c r="H137" s="6">
        <f t="shared" si="21"/>
        <v>220</v>
      </c>
      <c r="I137" s="5">
        <v>0.59899999999999998</v>
      </c>
      <c r="J137">
        <v>0.56100000000000005</v>
      </c>
      <c r="K137">
        <v>0.57899999999999996</v>
      </c>
      <c r="L137" s="6">
        <f t="shared" si="22"/>
        <v>-1.5000000000000013E-2</v>
      </c>
      <c r="M137" s="6">
        <f t="shared" si="23"/>
        <v>1.5999999999999903E-2</v>
      </c>
      <c r="N137" s="6">
        <f t="shared" si="24"/>
        <v>2.0000000000000018E-3</v>
      </c>
      <c r="O137" s="3">
        <v>0.69099999999999995</v>
      </c>
      <c r="P137" s="3">
        <v>0.66700000000000004</v>
      </c>
      <c r="Q137" s="3">
        <v>0.67700000000000005</v>
      </c>
      <c r="R137" s="3">
        <v>0.72399999999999998</v>
      </c>
      <c r="S137" s="3">
        <v>0.72899999999999998</v>
      </c>
      <c r="T137" s="3">
        <v>0.72499999999999998</v>
      </c>
      <c r="U137" s="3">
        <v>0.72899999999999998</v>
      </c>
      <c r="V137" s="6" t="s">
        <v>42</v>
      </c>
      <c r="W137" s="6" t="str">
        <f t="shared" si="26"/>
        <v>n=0.1</v>
      </c>
      <c r="X137" t="str">
        <f t="shared" si="18"/>
        <v>all</v>
      </c>
    </row>
    <row r="138" spans="1:24" x14ac:dyDescent="0.3">
      <c r="A138" s="3">
        <v>8</v>
      </c>
      <c r="B138" t="s">
        <v>36</v>
      </c>
      <c r="C138">
        <v>4</v>
      </c>
      <c r="D138">
        <v>0.76100000000000001</v>
      </c>
      <c r="E138">
        <v>0.8</v>
      </c>
      <c r="F138">
        <v>0.78</v>
      </c>
      <c r="G138">
        <v>1131</v>
      </c>
      <c r="H138" s="6">
        <f t="shared" si="21"/>
        <v>377</v>
      </c>
      <c r="I138" s="5">
        <v>0.77200000000000002</v>
      </c>
      <c r="J138">
        <v>0.80400000000000005</v>
      </c>
      <c r="K138">
        <v>0.78700000000000003</v>
      </c>
      <c r="L138" s="6">
        <f t="shared" si="22"/>
        <v>-1.100000000000001E-2</v>
      </c>
      <c r="M138" s="6">
        <f t="shared" si="23"/>
        <v>-4.0000000000000036E-3</v>
      </c>
      <c r="N138" s="6">
        <f t="shared" si="24"/>
        <v>-7.0000000000000062E-3</v>
      </c>
      <c r="O138" s="3">
        <v>0.69099999999999995</v>
      </c>
      <c r="P138" s="3">
        <v>0.66700000000000004</v>
      </c>
      <c r="Q138" s="3">
        <v>0.67700000000000005</v>
      </c>
      <c r="R138" s="3">
        <v>0.72399999999999998</v>
      </c>
      <c r="S138" s="3">
        <v>0.72899999999999998</v>
      </c>
      <c r="T138" s="3">
        <v>0.72499999999999998</v>
      </c>
      <c r="U138" s="3">
        <v>0.72899999999999998</v>
      </c>
      <c r="V138" s="6" t="s">
        <v>42</v>
      </c>
      <c r="W138" s="6" t="str">
        <f t="shared" si="26"/>
        <v>n=0.1</v>
      </c>
      <c r="X138" t="str">
        <f t="shared" si="18"/>
        <v>all</v>
      </c>
    </row>
    <row r="139" spans="1:24" x14ac:dyDescent="0.3">
      <c r="A139" s="3">
        <v>8</v>
      </c>
      <c r="B139" t="s">
        <v>36</v>
      </c>
      <c r="C139">
        <v>5</v>
      </c>
      <c r="D139">
        <v>0.78300000000000003</v>
      </c>
      <c r="E139">
        <v>0.82599999999999996</v>
      </c>
      <c r="F139">
        <v>0.80400000000000005</v>
      </c>
      <c r="G139">
        <v>1584</v>
      </c>
      <c r="H139" s="6">
        <f t="shared" si="21"/>
        <v>528</v>
      </c>
      <c r="I139" s="5">
        <v>0.77100000000000002</v>
      </c>
      <c r="J139">
        <v>0.79700000000000004</v>
      </c>
      <c r="K139">
        <v>0.78400000000000003</v>
      </c>
      <c r="L139" s="6">
        <f t="shared" si="22"/>
        <v>1.2000000000000011E-2</v>
      </c>
      <c r="M139" s="6">
        <f t="shared" si="23"/>
        <v>2.8999999999999915E-2</v>
      </c>
      <c r="N139" s="6">
        <f t="shared" si="24"/>
        <v>2.0000000000000018E-2</v>
      </c>
      <c r="O139" s="3">
        <v>0.69099999999999995</v>
      </c>
      <c r="P139" s="3">
        <v>0.66700000000000004</v>
      </c>
      <c r="Q139" s="3">
        <v>0.67700000000000005</v>
      </c>
      <c r="R139" s="3">
        <v>0.72399999999999998</v>
      </c>
      <c r="S139" s="3">
        <v>0.72899999999999998</v>
      </c>
      <c r="T139" s="3">
        <v>0.72499999999999998</v>
      </c>
      <c r="U139" s="3">
        <v>0.72899999999999998</v>
      </c>
      <c r="V139" s="6" t="s">
        <v>42</v>
      </c>
      <c r="W139" s="6" t="str">
        <f t="shared" si="26"/>
        <v>n=0.1</v>
      </c>
      <c r="X139" t="str">
        <f t="shared" si="18"/>
        <v>all</v>
      </c>
    </row>
    <row r="140" spans="1:24" x14ac:dyDescent="0.3">
      <c r="A140" s="3">
        <v>8</v>
      </c>
      <c r="B140" t="s">
        <v>36</v>
      </c>
      <c r="C140">
        <v>6</v>
      </c>
      <c r="D140">
        <v>0.755</v>
      </c>
      <c r="E140">
        <v>0.75800000000000001</v>
      </c>
      <c r="F140">
        <v>0.75700000000000001</v>
      </c>
      <c r="G140">
        <v>459</v>
      </c>
      <c r="H140" s="6">
        <f t="shared" si="21"/>
        <v>153</v>
      </c>
      <c r="I140" s="5">
        <v>0.69899999999999995</v>
      </c>
      <c r="J140">
        <v>0.75800000000000001</v>
      </c>
      <c r="K140">
        <v>0.72699999999999998</v>
      </c>
      <c r="L140" s="6">
        <f t="shared" si="22"/>
        <v>5.600000000000005E-2</v>
      </c>
      <c r="M140" s="6">
        <f t="shared" si="23"/>
        <v>0</v>
      </c>
      <c r="N140" s="6">
        <f t="shared" si="24"/>
        <v>3.0000000000000027E-2</v>
      </c>
      <c r="O140" s="3">
        <v>0.69099999999999995</v>
      </c>
      <c r="P140" s="3">
        <v>0.66700000000000004</v>
      </c>
      <c r="Q140" s="3">
        <v>0.67700000000000005</v>
      </c>
      <c r="R140" s="3">
        <v>0.72399999999999998</v>
      </c>
      <c r="S140" s="3">
        <v>0.72899999999999998</v>
      </c>
      <c r="T140" s="3">
        <v>0.72499999999999998</v>
      </c>
      <c r="U140" s="3">
        <v>0.72899999999999998</v>
      </c>
      <c r="V140" s="6" t="s">
        <v>42</v>
      </c>
      <c r="W140" s="6" t="str">
        <f t="shared" si="26"/>
        <v>n=0.1</v>
      </c>
      <c r="X140" t="str">
        <f t="shared" si="18"/>
        <v>all</v>
      </c>
    </row>
    <row r="141" spans="1:24" x14ac:dyDescent="0.3">
      <c r="A141" s="3">
        <v>8</v>
      </c>
      <c r="B141" t="s">
        <v>36</v>
      </c>
      <c r="C141">
        <v>7</v>
      </c>
      <c r="D141">
        <v>0.60899999999999999</v>
      </c>
      <c r="E141">
        <v>0.50900000000000001</v>
      </c>
      <c r="F141">
        <v>0.55400000000000005</v>
      </c>
      <c r="G141">
        <v>330</v>
      </c>
      <c r="H141" s="6">
        <f t="shared" si="21"/>
        <v>110</v>
      </c>
      <c r="I141" s="5">
        <v>0.58399999999999996</v>
      </c>
      <c r="J141">
        <v>0.53600000000000003</v>
      </c>
      <c r="K141">
        <v>0.55900000000000005</v>
      </c>
      <c r="L141" s="6">
        <f t="shared" si="22"/>
        <v>2.5000000000000022E-2</v>
      </c>
      <c r="M141" s="6">
        <f t="shared" si="23"/>
        <v>-2.7000000000000024E-2</v>
      </c>
      <c r="N141" s="6">
        <f t="shared" si="24"/>
        <v>-5.0000000000000044E-3</v>
      </c>
      <c r="O141" s="3">
        <v>0.69099999999999995</v>
      </c>
      <c r="P141" s="3">
        <v>0.66700000000000004</v>
      </c>
      <c r="Q141" s="3">
        <v>0.67700000000000005</v>
      </c>
      <c r="R141" s="3">
        <v>0.72399999999999998</v>
      </c>
      <c r="S141" s="3">
        <v>0.72899999999999998</v>
      </c>
      <c r="T141" s="3">
        <v>0.72499999999999998</v>
      </c>
      <c r="U141" s="3">
        <v>0.72899999999999998</v>
      </c>
      <c r="V141" s="6" t="s">
        <v>42</v>
      </c>
      <c r="W141" s="6" t="str">
        <f t="shared" si="26"/>
        <v>n=0.1</v>
      </c>
      <c r="X141" t="str">
        <f t="shared" si="18"/>
        <v>all</v>
      </c>
    </row>
    <row r="142" spans="1:24" s="3" customFormat="1" x14ac:dyDescent="0.3">
      <c r="A142" s="3">
        <v>8</v>
      </c>
      <c r="B142" s="3" t="s">
        <v>36</v>
      </c>
      <c r="C142" s="3">
        <v>1</v>
      </c>
      <c r="D142" s="3">
        <v>0.77400000000000002</v>
      </c>
      <c r="E142" s="3">
        <v>0.75</v>
      </c>
      <c r="F142" s="3">
        <v>0.76200000000000001</v>
      </c>
      <c r="G142" s="3">
        <v>552</v>
      </c>
      <c r="H142" s="6">
        <f t="shared" si="21"/>
        <v>184</v>
      </c>
      <c r="I142" s="3">
        <v>0.77400000000000002</v>
      </c>
      <c r="J142" s="3">
        <v>0.73899999999999999</v>
      </c>
      <c r="K142" s="3">
        <v>0.75600000000000001</v>
      </c>
      <c r="L142" s="6">
        <f t="shared" si="22"/>
        <v>0</v>
      </c>
      <c r="M142" s="6">
        <f t="shared" si="23"/>
        <v>1.100000000000001E-2</v>
      </c>
      <c r="N142" s="6">
        <f t="shared" si="24"/>
        <v>6.0000000000000053E-3</v>
      </c>
      <c r="O142" s="3">
        <v>0.69099999999999995</v>
      </c>
      <c r="P142" s="3">
        <v>0.66700000000000004</v>
      </c>
      <c r="Q142" s="3">
        <v>0.67700000000000005</v>
      </c>
      <c r="R142" s="3">
        <v>0.72399999999999998</v>
      </c>
      <c r="S142" s="3">
        <v>0.72899999999999998</v>
      </c>
      <c r="T142" s="3">
        <v>0.72499999999999998</v>
      </c>
      <c r="U142" s="3">
        <v>0.72899999999999998</v>
      </c>
      <c r="V142" s="6" t="s">
        <v>43</v>
      </c>
      <c r="W142" s="6" t="str">
        <f t="shared" si="26"/>
        <v>n=0.3</v>
      </c>
      <c r="X142" t="str">
        <f t="shared" si="18"/>
        <v>all</v>
      </c>
    </row>
    <row r="143" spans="1:24" x14ac:dyDescent="0.3">
      <c r="A143">
        <v>9</v>
      </c>
      <c r="B143" t="s">
        <v>36</v>
      </c>
      <c r="C143">
        <v>2</v>
      </c>
      <c r="D143">
        <v>0.56999999999999995</v>
      </c>
      <c r="E143">
        <v>0.44600000000000001</v>
      </c>
      <c r="F143">
        <v>0.5</v>
      </c>
      <c r="G143">
        <v>312</v>
      </c>
      <c r="H143" s="6">
        <f t="shared" si="21"/>
        <v>104</v>
      </c>
      <c r="I143" s="5">
        <v>0.53400000000000003</v>
      </c>
      <c r="J143">
        <v>0.45500000000000002</v>
      </c>
      <c r="K143">
        <v>0.49099999999999999</v>
      </c>
      <c r="L143" s="6">
        <f t="shared" si="22"/>
        <v>3.5999999999999921E-2</v>
      </c>
      <c r="M143" s="6">
        <f t="shared" si="23"/>
        <v>-9.000000000000008E-3</v>
      </c>
      <c r="N143" s="6">
        <f t="shared" si="24"/>
        <v>9.000000000000008E-3</v>
      </c>
      <c r="O143" s="3">
        <v>0.69099999999999995</v>
      </c>
      <c r="P143" s="3">
        <v>0.66700000000000004</v>
      </c>
      <c r="Q143" s="3">
        <v>0.67700000000000005</v>
      </c>
      <c r="R143" s="3">
        <v>0.72399999999999998</v>
      </c>
      <c r="S143" s="3">
        <v>0.72899999999999998</v>
      </c>
      <c r="T143" s="3">
        <v>0.72499999999999998</v>
      </c>
      <c r="U143" s="3">
        <v>0.72899999999999998</v>
      </c>
      <c r="V143" s="6" t="s">
        <v>43</v>
      </c>
      <c r="W143" s="6" t="str">
        <f t="shared" si="26"/>
        <v>n=0.3</v>
      </c>
      <c r="X143" t="str">
        <f t="shared" si="18"/>
        <v>all</v>
      </c>
    </row>
    <row r="144" spans="1:24" x14ac:dyDescent="0.3">
      <c r="A144" s="3">
        <v>9</v>
      </c>
      <c r="B144" t="s">
        <v>36</v>
      </c>
      <c r="C144">
        <v>3</v>
      </c>
      <c r="D144">
        <v>0.58399999999999996</v>
      </c>
      <c r="E144">
        <v>0.57699999999999996</v>
      </c>
      <c r="F144">
        <v>0.58099999999999996</v>
      </c>
      <c r="G144">
        <v>660</v>
      </c>
      <c r="H144" s="6">
        <f t="shared" si="21"/>
        <v>220</v>
      </c>
      <c r="I144" s="5">
        <v>0.59899999999999998</v>
      </c>
      <c r="J144">
        <v>0.56100000000000005</v>
      </c>
      <c r="K144">
        <v>0.57899999999999996</v>
      </c>
      <c r="L144" s="6">
        <f t="shared" si="22"/>
        <v>-1.5000000000000013E-2</v>
      </c>
      <c r="M144" s="6">
        <f t="shared" si="23"/>
        <v>1.5999999999999903E-2</v>
      </c>
      <c r="N144" s="6">
        <f t="shared" si="24"/>
        <v>2.0000000000000018E-3</v>
      </c>
      <c r="O144" s="3">
        <v>0.69099999999999995</v>
      </c>
      <c r="P144" s="3">
        <v>0.66700000000000004</v>
      </c>
      <c r="Q144" s="3">
        <v>0.67700000000000005</v>
      </c>
      <c r="R144" s="3">
        <v>0.72399999999999998</v>
      </c>
      <c r="S144" s="3">
        <v>0.72899999999999998</v>
      </c>
      <c r="T144" s="3">
        <v>0.72499999999999998</v>
      </c>
      <c r="U144" s="3">
        <v>0.72899999999999998</v>
      </c>
      <c r="V144" s="6" t="s">
        <v>43</v>
      </c>
      <c r="W144" s="6" t="str">
        <f t="shared" si="26"/>
        <v>n=0.3</v>
      </c>
      <c r="X144" t="str">
        <f t="shared" si="18"/>
        <v>all</v>
      </c>
    </row>
    <row r="145" spans="1:24" x14ac:dyDescent="0.3">
      <c r="A145" s="3">
        <v>9</v>
      </c>
      <c r="B145" t="s">
        <v>36</v>
      </c>
      <c r="C145">
        <v>4</v>
      </c>
      <c r="D145">
        <v>0.76100000000000001</v>
      </c>
      <c r="E145">
        <v>0.8</v>
      </c>
      <c r="F145">
        <v>0.78</v>
      </c>
      <c r="G145">
        <v>1131</v>
      </c>
      <c r="H145" s="6">
        <f t="shared" si="21"/>
        <v>377</v>
      </c>
      <c r="I145" s="5">
        <v>0.77200000000000002</v>
      </c>
      <c r="J145">
        <v>0.80400000000000005</v>
      </c>
      <c r="K145">
        <v>0.78700000000000003</v>
      </c>
      <c r="L145" s="6">
        <f t="shared" si="22"/>
        <v>-1.100000000000001E-2</v>
      </c>
      <c r="M145" s="6">
        <f t="shared" si="23"/>
        <v>-4.0000000000000036E-3</v>
      </c>
      <c r="N145" s="6">
        <f t="shared" si="24"/>
        <v>-7.0000000000000062E-3</v>
      </c>
      <c r="O145" s="3">
        <v>0.69099999999999995</v>
      </c>
      <c r="P145" s="3">
        <v>0.66700000000000004</v>
      </c>
      <c r="Q145" s="3">
        <v>0.67700000000000005</v>
      </c>
      <c r="R145" s="3">
        <v>0.72399999999999998</v>
      </c>
      <c r="S145" s="3">
        <v>0.72899999999999998</v>
      </c>
      <c r="T145" s="3">
        <v>0.72499999999999998</v>
      </c>
      <c r="U145" s="3">
        <v>0.72899999999999998</v>
      </c>
      <c r="V145" s="6" t="s">
        <v>43</v>
      </c>
      <c r="W145" s="6" t="str">
        <f t="shared" si="26"/>
        <v>n=0.3</v>
      </c>
      <c r="X145" t="str">
        <f t="shared" si="18"/>
        <v>all</v>
      </c>
    </row>
    <row r="146" spans="1:24" x14ac:dyDescent="0.3">
      <c r="A146" s="3">
        <v>9</v>
      </c>
      <c r="B146" t="s">
        <v>36</v>
      </c>
      <c r="C146">
        <v>5</v>
      </c>
      <c r="D146">
        <v>0.78300000000000003</v>
      </c>
      <c r="E146">
        <v>0.82599999999999996</v>
      </c>
      <c r="F146">
        <v>0.80400000000000005</v>
      </c>
      <c r="G146">
        <v>1584</v>
      </c>
      <c r="H146" s="6">
        <f t="shared" si="21"/>
        <v>528</v>
      </c>
      <c r="I146" s="5">
        <v>0.77100000000000002</v>
      </c>
      <c r="J146">
        <v>0.79700000000000004</v>
      </c>
      <c r="K146">
        <v>0.78400000000000003</v>
      </c>
      <c r="L146" s="6">
        <f t="shared" si="22"/>
        <v>1.2000000000000011E-2</v>
      </c>
      <c r="M146" s="6">
        <f t="shared" si="23"/>
        <v>2.8999999999999915E-2</v>
      </c>
      <c r="N146" s="6">
        <f t="shared" si="24"/>
        <v>2.0000000000000018E-2</v>
      </c>
      <c r="O146" s="3">
        <v>0.69099999999999995</v>
      </c>
      <c r="P146" s="3">
        <v>0.66700000000000004</v>
      </c>
      <c r="Q146" s="3">
        <v>0.67700000000000005</v>
      </c>
      <c r="R146" s="3">
        <v>0.72399999999999998</v>
      </c>
      <c r="S146" s="3">
        <v>0.72899999999999998</v>
      </c>
      <c r="T146" s="3">
        <v>0.72499999999999998</v>
      </c>
      <c r="U146" s="3">
        <v>0.72899999999999998</v>
      </c>
      <c r="V146" s="6" t="s">
        <v>43</v>
      </c>
      <c r="W146" s="6" t="str">
        <f t="shared" si="26"/>
        <v>n=0.3</v>
      </c>
      <c r="X146" t="str">
        <f t="shared" si="18"/>
        <v>all</v>
      </c>
    </row>
    <row r="147" spans="1:24" x14ac:dyDescent="0.3">
      <c r="A147" s="3">
        <v>9</v>
      </c>
      <c r="B147" t="s">
        <v>36</v>
      </c>
      <c r="C147">
        <v>6</v>
      </c>
      <c r="D147">
        <v>0.755</v>
      </c>
      <c r="E147">
        <v>0.75800000000000001</v>
      </c>
      <c r="F147">
        <v>0.75700000000000001</v>
      </c>
      <c r="G147">
        <v>459</v>
      </c>
      <c r="H147" s="6">
        <f t="shared" si="21"/>
        <v>153</v>
      </c>
      <c r="I147" s="5">
        <v>0.69899999999999995</v>
      </c>
      <c r="J147">
        <v>0.75800000000000001</v>
      </c>
      <c r="K147">
        <v>0.72699999999999998</v>
      </c>
      <c r="L147" s="6">
        <f t="shared" si="22"/>
        <v>5.600000000000005E-2</v>
      </c>
      <c r="M147" s="6">
        <f t="shared" si="23"/>
        <v>0</v>
      </c>
      <c r="N147" s="6">
        <f t="shared" si="24"/>
        <v>3.0000000000000027E-2</v>
      </c>
      <c r="O147" s="3">
        <v>0.69099999999999995</v>
      </c>
      <c r="P147" s="3">
        <v>0.66700000000000004</v>
      </c>
      <c r="Q147" s="3">
        <v>0.67700000000000005</v>
      </c>
      <c r="R147" s="3">
        <v>0.72399999999999998</v>
      </c>
      <c r="S147" s="3">
        <v>0.72899999999999998</v>
      </c>
      <c r="T147" s="3">
        <v>0.72499999999999998</v>
      </c>
      <c r="U147" s="3">
        <v>0.72899999999999998</v>
      </c>
      <c r="V147" s="6" t="s">
        <v>43</v>
      </c>
      <c r="W147" s="6" t="str">
        <f t="shared" si="26"/>
        <v>n=0.3</v>
      </c>
      <c r="X147" t="str">
        <f t="shared" si="18"/>
        <v>all</v>
      </c>
    </row>
    <row r="148" spans="1:24" x14ac:dyDescent="0.3">
      <c r="A148" s="3">
        <v>9</v>
      </c>
      <c r="B148" t="s">
        <v>36</v>
      </c>
      <c r="C148">
        <v>7</v>
      </c>
      <c r="D148">
        <v>0.60899999999999999</v>
      </c>
      <c r="E148">
        <v>0.50900000000000001</v>
      </c>
      <c r="F148">
        <v>0.55400000000000005</v>
      </c>
      <c r="G148">
        <v>330</v>
      </c>
      <c r="H148" s="6">
        <f t="shared" si="21"/>
        <v>110</v>
      </c>
      <c r="I148" s="5">
        <v>0.58399999999999996</v>
      </c>
      <c r="J148">
        <v>0.53600000000000003</v>
      </c>
      <c r="K148">
        <v>0.55900000000000005</v>
      </c>
      <c r="L148" s="6">
        <f t="shared" si="22"/>
        <v>2.5000000000000022E-2</v>
      </c>
      <c r="M148" s="6">
        <f t="shared" si="23"/>
        <v>-2.7000000000000024E-2</v>
      </c>
      <c r="N148" s="6">
        <f t="shared" si="24"/>
        <v>-5.0000000000000044E-3</v>
      </c>
      <c r="O148" s="3">
        <v>0.69099999999999995</v>
      </c>
      <c r="P148" s="3">
        <v>0.66700000000000004</v>
      </c>
      <c r="Q148" s="3">
        <v>0.67700000000000005</v>
      </c>
      <c r="R148" s="3">
        <v>0.72399999999999998</v>
      </c>
      <c r="S148" s="3">
        <v>0.72899999999999998</v>
      </c>
      <c r="T148" s="3">
        <v>0.72499999999999998</v>
      </c>
      <c r="U148" s="3">
        <v>0.72899999999999998</v>
      </c>
      <c r="V148" s="6" t="s">
        <v>43</v>
      </c>
      <c r="W148" s="6" t="str">
        <f t="shared" si="26"/>
        <v>n=0.3</v>
      </c>
      <c r="X148" t="str">
        <f t="shared" si="18"/>
        <v>all</v>
      </c>
    </row>
    <row r="149" spans="1:24" s="3" customFormat="1" x14ac:dyDescent="0.3">
      <c r="A149" s="3">
        <v>9</v>
      </c>
      <c r="B149" s="3" t="s">
        <v>36</v>
      </c>
      <c r="C149" s="3">
        <v>1</v>
      </c>
      <c r="D149" s="3">
        <v>0.79800000000000004</v>
      </c>
      <c r="E149" s="3">
        <v>0.73</v>
      </c>
      <c r="F149" s="3">
        <v>0.76300000000000001</v>
      </c>
      <c r="G149" s="3">
        <v>552</v>
      </c>
      <c r="H149" s="6">
        <f t="shared" si="21"/>
        <v>184</v>
      </c>
      <c r="I149" s="3">
        <v>0.77400000000000002</v>
      </c>
      <c r="J149" s="3">
        <v>0.73899999999999999</v>
      </c>
      <c r="K149" s="3">
        <v>0.75600000000000001</v>
      </c>
      <c r="L149" s="6">
        <f t="shared" si="22"/>
        <v>2.4000000000000021E-2</v>
      </c>
      <c r="M149" s="6">
        <f t="shared" si="23"/>
        <v>-9.000000000000008E-3</v>
      </c>
      <c r="N149" s="6">
        <f t="shared" si="24"/>
        <v>7.0000000000000062E-3</v>
      </c>
      <c r="O149" s="3">
        <v>0.68400000000000005</v>
      </c>
      <c r="P149" s="3">
        <v>0.66600000000000004</v>
      </c>
      <c r="Q149" s="3">
        <v>0.67400000000000004</v>
      </c>
      <c r="R149" s="3">
        <v>0.72099999999999997</v>
      </c>
      <c r="S149" s="3">
        <v>0.72399999999999998</v>
      </c>
      <c r="T149" s="3">
        <v>0.72199999999999998</v>
      </c>
      <c r="U149" s="3">
        <v>0.72399999999999998</v>
      </c>
      <c r="V149" s="6" t="s">
        <v>44</v>
      </c>
      <c r="W149" s="6" t="str">
        <f t="shared" si="26"/>
        <v>n=0.5</v>
      </c>
      <c r="X149" t="str">
        <f t="shared" si="18"/>
        <v>all</v>
      </c>
    </row>
    <row r="150" spans="1:24" x14ac:dyDescent="0.3">
      <c r="A150" s="3">
        <v>9</v>
      </c>
      <c r="B150" t="s">
        <v>36</v>
      </c>
      <c r="C150">
        <v>2</v>
      </c>
      <c r="D150">
        <v>0.53</v>
      </c>
      <c r="E150">
        <v>0.45500000000000002</v>
      </c>
      <c r="F150">
        <v>0.49</v>
      </c>
      <c r="G150">
        <v>312</v>
      </c>
      <c r="H150" s="6">
        <f t="shared" si="21"/>
        <v>104</v>
      </c>
      <c r="I150" s="5">
        <v>0.53400000000000003</v>
      </c>
      <c r="J150">
        <v>0.45500000000000002</v>
      </c>
      <c r="K150">
        <v>0.49099999999999999</v>
      </c>
      <c r="L150" s="6">
        <f t="shared" si="22"/>
        <v>-4.0000000000000036E-3</v>
      </c>
      <c r="M150" s="6">
        <f t="shared" si="23"/>
        <v>0</v>
      </c>
      <c r="N150" s="6">
        <f t="shared" si="24"/>
        <v>-1.0000000000000009E-3</v>
      </c>
      <c r="O150" s="3">
        <v>0.68400000000000005</v>
      </c>
      <c r="P150" s="3">
        <v>0.66600000000000004</v>
      </c>
      <c r="Q150" s="3">
        <v>0.67400000000000004</v>
      </c>
      <c r="R150" s="3">
        <v>0.72099999999999997</v>
      </c>
      <c r="S150" s="3">
        <v>0.72399999999999998</v>
      </c>
      <c r="T150" s="3">
        <v>0.72199999999999998</v>
      </c>
      <c r="U150" s="3">
        <v>0.72399999999999998</v>
      </c>
      <c r="V150" s="6" t="s">
        <v>44</v>
      </c>
      <c r="W150" s="6" t="str">
        <f t="shared" si="26"/>
        <v>n=0.5</v>
      </c>
      <c r="X150" t="str">
        <f t="shared" si="18"/>
        <v>all</v>
      </c>
    </row>
    <row r="151" spans="1:24" x14ac:dyDescent="0.3">
      <c r="A151" s="3">
        <v>9</v>
      </c>
      <c r="B151" t="s">
        <v>36</v>
      </c>
      <c r="C151">
        <v>3</v>
      </c>
      <c r="D151">
        <v>0.58899999999999997</v>
      </c>
      <c r="E151">
        <v>0.58799999999999997</v>
      </c>
      <c r="F151">
        <v>0.58799999999999997</v>
      </c>
      <c r="G151">
        <v>660</v>
      </c>
      <c r="H151" s="6">
        <f t="shared" ref="H151:H176" si="27">G151/3</f>
        <v>220</v>
      </c>
      <c r="I151" s="5">
        <v>0.59899999999999998</v>
      </c>
      <c r="J151">
        <v>0.56100000000000005</v>
      </c>
      <c r="K151">
        <v>0.57899999999999996</v>
      </c>
      <c r="L151" s="6">
        <f t="shared" ref="L151:L176" si="28">D151-I151</f>
        <v>-1.0000000000000009E-2</v>
      </c>
      <c r="M151" s="6">
        <f t="shared" ref="M151:M176" si="29">E151-J151</f>
        <v>2.6999999999999913E-2</v>
      </c>
      <c r="N151" s="6">
        <f t="shared" ref="N151:N176" si="30">F151-K151</f>
        <v>9.000000000000008E-3</v>
      </c>
      <c r="O151" s="3">
        <v>0.68400000000000005</v>
      </c>
      <c r="P151" s="3">
        <v>0.66600000000000004</v>
      </c>
      <c r="Q151" s="3">
        <v>0.67400000000000004</v>
      </c>
      <c r="R151" s="3">
        <v>0.72099999999999997</v>
      </c>
      <c r="S151" s="3">
        <v>0.72399999999999998</v>
      </c>
      <c r="T151" s="3">
        <v>0.72199999999999998</v>
      </c>
      <c r="U151" s="3">
        <v>0.72399999999999998</v>
      </c>
      <c r="V151" s="6" t="s">
        <v>44</v>
      </c>
      <c r="W151" s="6" t="str">
        <f t="shared" si="26"/>
        <v>n=0.5</v>
      </c>
      <c r="X151" t="str">
        <f t="shared" si="18"/>
        <v>all</v>
      </c>
    </row>
    <row r="152" spans="1:24" x14ac:dyDescent="0.3">
      <c r="A152" s="3">
        <v>9</v>
      </c>
      <c r="B152" t="s">
        <v>36</v>
      </c>
      <c r="C152">
        <v>4</v>
      </c>
      <c r="D152">
        <v>0.76400000000000001</v>
      </c>
      <c r="E152">
        <v>0.79200000000000004</v>
      </c>
      <c r="F152">
        <v>0.77800000000000002</v>
      </c>
      <c r="G152">
        <v>1131</v>
      </c>
      <c r="H152" s="6">
        <f t="shared" si="27"/>
        <v>377</v>
      </c>
      <c r="I152" s="5">
        <v>0.77200000000000002</v>
      </c>
      <c r="J152">
        <v>0.80400000000000005</v>
      </c>
      <c r="K152">
        <v>0.78700000000000003</v>
      </c>
      <c r="L152" s="6">
        <f t="shared" si="28"/>
        <v>-8.0000000000000071E-3</v>
      </c>
      <c r="M152" s="6">
        <f t="shared" si="29"/>
        <v>-1.2000000000000011E-2</v>
      </c>
      <c r="N152" s="6">
        <f t="shared" si="30"/>
        <v>-9.000000000000008E-3</v>
      </c>
      <c r="O152" s="3">
        <v>0.68400000000000005</v>
      </c>
      <c r="P152" s="3">
        <v>0.66600000000000004</v>
      </c>
      <c r="Q152" s="3">
        <v>0.67400000000000004</v>
      </c>
      <c r="R152" s="3">
        <v>0.72099999999999997</v>
      </c>
      <c r="S152" s="3">
        <v>0.72399999999999998</v>
      </c>
      <c r="T152" s="3">
        <v>0.72199999999999998</v>
      </c>
      <c r="U152" s="3">
        <v>0.72399999999999998</v>
      </c>
      <c r="V152" s="6" t="s">
        <v>44</v>
      </c>
      <c r="W152" s="6" t="str">
        <f t="shared" si="26"/>
        <v>n=0.5</v>
      </c>
      <c r="X152" t="str">
        <f t="shared" ref="X152:X176" si="31">_xlfn.TEXTAFTER(V152,"_")</f>
        <v>all</v>
      </c>
    </row>
    <row r="153" spans="1:24" x14ac:dyDescent="0.3">
      <c r="A153" s="3">
        <v>9</v>
      </c>
      <c r="B153" t="s">
        <v>36</v>
      </c>
      <c r="C153">
        <v>5</v>
      </c>
      <c r="D153">
        <v>0.77900000000000003</v>
      </c>
      <c r="E153">
        <v>0.81599999999999995</v>
      </c>
      <c r="F153">
        <v>0.79700000000000004</v>
      </c>
      <c r="G153">
        <v>1584</v>
      </c>
      <c r="H153" s="6">
        <f t="shared" si="27"/>
        <v>528</v>
      </c>
      <c r="I153" s="5">
        <v>0.77100000000000002</v>
      </c>
      <c r="J153">
        <v>0.79700000000000004</v>
      </c>
      <c r="K153">
        <v>0.78400000000000003</v>
      </c>
      <c r="L153" s="6">
        <f t="shared" si="28"/>
        <v>8.0000000000000071E-3</v>
      </c>
      <c r="M153" s="6">
        <f t="shared" si="29"/>
        <v>1.8999999999999906E-2</v>
      </c>
      <c r="N153" s="6">
        <f t="shared" si="30"/>
        <v>1.3000000000000012E-2</v>
      </c>
      <c r="O153" s="3">
        <v>0.68400000000000005</v>
      </c>
      <c r="P153" s="3">
        <v>0.66600000000000004</v>
      </c>
      <c r="Q153" s="3">
        <v>0.67400000000000004</v>
      </c>
      <c r="R153" s="3">
        <v>0.72099999999999997</v>
      </c>
      <c r="S153" s="3">
        <v>0.72399999999999998</v>
      </c>
      <c r="T153" s="3">
        <v>0.72199999999999998</v>
      </c>
      <c r="U153" s="3">
        <v>0.72399999999999998</v>
      </c>
      <c r="V153" s="6" t="s">
        <v>44</v>
      </c>
      <c r="W153" s="6" t="str">
        <f t="shared" si="26"/>
        <v>n=0.5</v>
      </c>
      <c r="X153" t="str">
        <f t="shared" si="31"/>
        <v>all</v>
      </c>
    </row>
    <row r="154" spans="1:24" x14ac:dyDescent="0.3">
      <c r="A154" s="3">
        <v>9</v>
      </c>
      <c r="B154" t="s">
        <v>36</v>
      </c>
      <c r="C154">
        <v>6</v>
      </c>
      <c r="D154">
        <v>0.72799999999999998</v>
      </c>
      <c r="E154">
        <v>0.76300000000000001</v>
      </c>
      <c r="F154">
        <v>0.745</v>
      </c>
      <c r="G154">
        <v>459</v>
      </c>
      <c r="H154" s="6">
        <f t="shared" si="27"/>
        <v>153</v>
      </c>
      <c r="I154" s="5">
        <v>0.69899999999999995</v>
      </c>
      <c r="J154">
        <v>0.75800000000000001</v>
      </c>
      <c r="K154">
        <v>0.72699999999999998</v>
      </c>
      <c r="L154" s="6">
        <f t="shared" si="28"/>
        <v>2.9000000000000026E-2</v>
      </c>
      <c r="M154" s="6">
        <f t="shared" si="29"/>
        <v>5.0000000000000044E-3</v>
      </c>
      <c r="N154" s="6">
        <f t="shared" si="30"/>
        <v>1.8000000000000016E-2</v>
      </c>
      <c r="O154" s="3">
        <v>0.68400000000000005</v>
      </c>
      <c r="P154" s="3">
        <v>0.66600000000000004</v>
      </c>
      <c r="Q154" s="3">
        <v>0.67400000000000004</v>
      </c>
      <c r="R154" s="3">
        <v>0.72099999999999997</v>
      </c>
      <c r="S154" s="3">
        <v>0.72399999999999998</v>
      </c>
      <c r="T154" s="3">
        <v>0.72199999999999998</v>
      </c>
      <c r="U154" s="3">
        <v>0.72399999999999998</v>
      </c>
      <c r="V154" s="6" t="s">
        <v>44</v>
      </c>
      <c r="W154" s="6" t="str">
        <f t="shared" si="26"/>
        <v>n=0.5</v>
      </c>
      <c r="X154" t="str">
        <f t="shared" si="31"/>
        <v>all</v>
      </c>
    </row>
    <row r="155" spans="1:24" x14ac:dyDescent="0.3">
      <c r="A155" s="3">
        <v>9</v>
      </c>
      <c r="B155" t="s">
        <v>36</v>
      </c>
      <c r="C155">
        <v>7</v>
      </c>
      <c r="D155">
        <v>0.60399999999999998</v>
      </c>
      <c r="E155">
        <v>0.51800000000000002</v>
      </c>
      <c r="F155">
        <v>0.55800000000000005</v>
      </c>
      <c r="G155">
        <v>330</v>
      </c>
      <c r="H155" s="6">
        <f t="shared" si="27"/>
        <v>110</v>
      </c>
      <c r="I155" s="5">
        <v>0.58399999999999996</v>
      </c>
      <c r="J155">
        <v>0.53600000000000003</v>
      </c>
      <c r="K155">
        <v>0.55900000000000005</v>
      </c>
      <c r="L155" s="6">
        <f t="shared" si="28"/>
        <v>2.0000000000000018E-2</v>
      </c>
      <c r="M155" s="6">
        <f t="shared" si="29"/>
        <v>-1.8000000000000016E-2</v>
      </c>
      <c r="N155" s="6">
        <f t="shared" si="30"/>
        <v>-1.0000000000000009E-3</v>
      </c>
      <c r="O155" s="3">
        <v>0.68400000000000005</v>
      </c>
      <c r="P155" s="3">
        <v>0.66600000000000004</v>
      </c>
      <c r="Q155" s="3">
        <v>0.67400000000000004</v>
      </c>
      <c r="R155" s="3">
        <v>0.72099999999999997</v>
      </c>
      <c r="S155" s="3">
        <v>0.72399999999999998</v>
      </c>
      <c r="T155" s="3">
        <v>0.72199999999999998</v>
      </c>
      <c r="U155" s="3">
        <v>0.72399999999999998</v>
      </c>
      <c r="V155" s="6" t="s">
        <v>44</v>
      </c>
      <c r="W155" s="6" t="str">
        <f t="shared" si="26"/>
        <v>n=0.5</v>
      </c>
      <c r="X155" t="str">
        <f t="shared" si="31"/>
        <v>all</v>
      </c>
    </row>
    <row r="156" spans="1:24" s="3" customFormat="1" x14ac:dyDescent="0.3">
      <c r="A156" s="3">
        <v>9</v>
      </c>
      <c r="B156" s="3" t="s">
        <v>36</v>
      </c>
      <c r="C156" s="3">
        <v>1</v>
      </c>
      <c r="D156" s="3">
        <v>0.78800000000000003</v>
      </c>
      <c r="E156" s="3">
        <v>0.74299999999999999</v>
      </c>
      <c r="F156" s="3">
        <v>0.76500000000000001</v>
      </c>
      <c r="G156" s="3">
        <v>552</v>
      </c>
      <c r="H156" s="6">
        <f t="shared" si="27"/>
        <v>184</v>
      </c>
      <c r="I156" s="3">
        <v>0.77400000000000002</v>
      </c>
      <c r="J156" s="3">
        <v>0.73899999999999999</v>
      </c>
      <c r="K156" s="3">
        <v>0.75600000000000001</v>
      </c>
      <c r="L156" s="6">
        <f t="shared" si="28"/>
        <v>1.4000000000000012E-2</v>
      </c>
      <c r="M156" s="6">
        <f t="shared" si="29"/>
        <v>4.0000000000000036E-3</v>
      </c>
      <c r="N156" s="6">
        <f t="shared" si="30"/>
        <v>9.000000000000008E-3</v>
      </c>
      <c r="O156" s="3">
        <v>0.68</v>
      </c>
      <c r="P156" s="3">
        <v>0.65400000000000003</v>
      </c>
      <c r="Q156" s="3">
        <v>0.66500000000000004</v>
      </c>
      <c r="R156" s="3">
        <v>0.71199999999999997</v>
      </c>
      <c r="S156" s="3">
        <v>0.71499999999999997</v>
      </c>
      <c r="T156" s="3">
        <v>0.71299999999999997</v>
      </c>
      <c r="U156" s="3">
        <v>0.71499999999999997</v>
      </c>
      <c r="V156" s="6" t="s">
        <v>45</v>
      </c>
      <c r="W156" s="6" t="str">
        <f t="shared" si="26"/>
        <v>n=0.7</v>
      </c>
      <c r="X156" t="str">
        <f t="shared" si="31"/>
        <v>all</v>
      </c>
    </row>
    <row r="157" spans="1:24" x14ac:dyDescent="0.3">
      <c r="A157" s="3">
        <v>9</v>
      </c>
      <c r="B157" t="s">
        <v>36</v>
      </c>
      <c r="C157">
        <v>2</v>
      </c>
      <c r="D157">
        <v>0.53100000000000003</v>
      </c>
      <c r="E157">
        <v>0.439</v>
      </c>
      <c r="F157">
        <v>0.48099999999999998</v>
      </c>
      <c r="G157">
        <v>312</v>
      </c>
      <c r="H157" s="6">
        <f t="shared" si="27"/>
        <v>104</v>
      </c>
      <c r="I157" s="5">
        <v>0.53400000000000003</v>
      </c>
      <c r="J157">
        <v>0.45500000000000002</v>
      </c>
      <c r="K157">
        <v>0.49099999999999999</v>
      </c>
      <c r="L157" s="6">
        <f t="shared" si="28"/>
        <v>-3.0000000000000027E-3</v>
      </c>
      <c r="M157" s="6">
        <f t="shared" si="29"/>
        <v>-1.6000000000000014E-2</v>
      </c>
      <c r="N157" s="6">
        <f t="shared" si="30"/>
        <v>-1.0000000000000009E-2</v>
      </c>
      <c r="O157" s="3">
        <v>0.68</v>
      </c>
      <c r="P157" s="3">
        <v>0.65400000000000003</v>
      </c>
      <c r="Q157" s="3">
        <v>0.66500000000000004</v>
      </c>
      <c r="R157" s="3">
        <v>0.71199999999999997</v>
      </c>
      <c r="S157" s="3">
        <v>0.71499999999999997</v>
      </c>
      <c r="T157" s="3">
        <v>0.71299999999999997</v>
      </c>
      <c r="U157" s="3">
        <v>0.71499999999999997</v>
      </c>
      <c r="V157" s="6" t="s">
        <v>45</v>
      </c>
      <c r="W157" s="6" t="str">
        <f t="shared" si="26"/>
        <v>n=0.7</v>
      </c>
      <c r="X157" t="str">
        <f t="shared" si="31"/>
        <v>all</v>
      </c>
    </row>
    <row r="158" spans="1:24" x14ac:dyDescent="0.3">
      <c r="A158">
        <v>10</v>
      </c>
      <c r="B158" t="s">
        <v>36</v>
      </c>
      <c r="C158">
        <v>3</v>
      </c>
      <c r="D158">
        <v>0.53800000000000003</v>
      </c>
      <c r="E158">
        <v>0.55200000000000005</v>
      </c>
      <c r="F158">
        <v>0.54500000000000004</v>
      </c>
      <c r="G158">
        <v>660</v>
      </c>
      <c r="H158" s="6">
        <f t="shared" si="27"/>
        <v>220</v>
      </c>
      <c r="I158">
        <v>0.59899999999999998</v>
      </c>
      <c r="J158">
        <v>0.56100000000000005</v>
      </c>
      <c r="K158">
        <v>0.57899999999999996</v>
      </c>
      <c r="L158" s="6">
        <f t="shared" si="28"/>
        <v>-6.0999999999999943E-2</v>
      </c>
      <c r="M158" s="6">
        <f t="shared" si="29"/>
        <v>-9.000000000000008E-3</v>
      </c>
      <c r="N158" s="6">
        <f t="shared" si="30"/>
        <v>-3.3999999999999919E-2</v>
      </c>
      <c r="O158" s="3">
        <v>0.68</v>
      </c>
      <c r="P158" s="3">
        <v>0.65400000000000003</v>
      </c>
      <c r="Q158" s="3">
        <v>0.66500000000000004</v>
      </c>
      <c r="R158" s="3">
        <v>0.71199999999999997</v>
      </c>
      <c r="S158" s="3">
        <v>0.71499999999999997</v>
      </c>
      <c r="T158" s="3">
        <v>0.71299999999999997</v>
      </c>
      <c r="U158" s="3">
        <v>0.71499999999999997</v>
      </c>
      <c r="V158" s="6" t="s">
        <v>45</v>
      </c>
      <c r="W158" s="6" t="str">
        <f t="shared" si="26"/>
        <v>n=0.7</v>
      </c>
      <c r="X158" t="str">
        <f t="shared" si="31"/>
        <v>all</v>
      </c>
    </row>
    <row r="159" spans="1:24" x14ac:dyDescent="0.3">
      <c r="A159" s="3">
        <v>10</v>
      </c>
      <c r="B159" t="s">
        <v>36</v>
      </c>
      <c r="C159">
        <v>4</v>
      </c>
      <c r="D159">
        <v>0.75</v>
      </c>
      <c r="E159">
        <v>0.77800000000000002</v>
      </c>
      <c r="F159">
        <v>0.76400000000000001</v>
      </c>
      <c r="G159">
        <v>1131</v>
      </c>
      <c r="H159" s="6">
        <f t="shared" si="27"/>
        <v>377</v>
      </c>
      <c r="I159" s="5">
        <v>0.77200000000000002</v>
      </c>
      <c r="J159">
        <v>0.80400000000000005</v>
      </c>
      <c r="K159">
        <v>0.78700000000000003</v>
      </c>
      <c r="L159" s="6">
        <f t="shared" si="28"/>
        <v>-2.200000000000002E-2</v>
      </c>
      <c r="M159" s="6">
        <f t="shared" si="29"/>
        <v>-2.6000000000000023E-2</v>
      </c>
      <c r="N159" s="6">
        <f t="shared" si="30"/>
        <v>-2.300000000000002E-2</v>
      </c>
      <c r="O159" s="3">
        <v>0.68</v>
      </c>
      <c r="P159" s="3">
        <v>0.65400000000000003</v>
      </c>
      <c r="Q159" s="3">
        <v>0.66500000000000004</v>
      </c>
      <c r="R159" s="3">
        <v>0.71199999999999997</v>
      </c>
      <c r="S159" s="3">
        <v>0.71499999999999997</v>
      </c>
      <c r="T159" s="3">
        <v>0.71299999999999997</v>
      </c>
      <c r="U159" s="3">
        <v>0.71499999999999997</v>
      </c>
      <c r="V159" s="6" t="s">
        <v>45</v>
      </c>
      <c r="W159" s="6" t="str">
        <f t="shared" si="26"/>
        <v>n=0.7</v>
      </c>
      <c r="X159" t="str">
        <f t="shared" si="31"/>
        <v>all</v>
      </c>
    </row>
    <row r="160" spans="1:24" x14ac:dyDescent="0.3">
      <c r="A160" s="3">
        <v>10</v>
      </c>
      <c r="B160" t="s">
        <v>36</v>
      </c>
      <c r="C160">
        <v>5</v>
      </c>
      <c r="D160">
        <v>0.77800000000000002</v>
      </c>
      <c r="E160">
        <v>0.82399999999999995</v>
      </c>
      <c r="F160">
        <v>0.8</v>
      </c>
      <c r="G160">
        <v>1584</v>
      </c>
      <c r="H160" s="6">
        <f t="shared" si="27"/>
        <v>528</v>
      </c>
      <c r="I160" s="5">
        <v>0.77100000000000002</v>
      </c>
      <c r="J160">
        <v>0.79700000000000004</v>
      </c>
      <c r="K160">
        <v>0.78400000000000003</v>
      </c>
      <c r="L160" s="6">
        <f t="shared" si="28"/>
        <v>7.0000000000000062E-3</v>
      </c>
      <c r="M160" s="6">
        <f t="shared" si="29"/>
        <v>2.6999999999999913E-2</v>
      </c>
      <c r="N160" s="6">
        <f t="shared" si="30"/>
        <v>1.6000000000000014E-2</v>
      </c>
      <c r="O160" s="3">
        <v>0.68</v>
      </c>
      <c r="P160" s="3">
        <v>0.65400000000000003</v>
      </c>
      <c r="Q160" s="3">
        <v>0.66500000000000004</v>
      </c>
      <c r="R160" s="3">
        <v>0.71199999999999997</v>
      </c>
      <c r="S160" s="3">
        <v>0.71499999999999997</v>
      </c>
      <c r="T160" s="3">
        <v>0.71299999999999997</v>
      </c>
      <c r="U160" s="3">
        <v>0.71499999999999997</v>
      </c>
      <c r="V160" s="6" t="s">
        <v>45</v>
      </c>
      <c r="W160" s="6" t="str">
        <f t="shared" si="26"/>
        <v>n=0.7</v>
      </c>
      <c r="X160" t="str">
        <f t="shared" si="31"/>
        <v>all</v>
      </c>
    </row>
    <row r="161" spans="1:24" x14ac:dyDescent="0.3">
      <c r="A161" s="3">
        <v>10</v>
      </c>
      <c r="B161" t="s">
        <v>36</v>
      </c>
      <c r="C161">
        <v>6</v>
      </c>
      <c r="D161">
        <v>0.70499999999999996</v>
      </c>
      <c r="E161">
        <v>0.69899999999999995</v>
      </c>
      <c r="F161">
        <v>0.70199999999999996</v>
      </c>
      <c r="G161">
        <v>459</v>
      </c>
      <c r="H161" s="6">
        <f t="shared" si="27"/>
        <v>153</v>
      </c>
      <c r="I161" s="5">
        <v>0.69899999999999995</v>
      </c>
      <c r="J161">
        <v>0.75800000000000001</v>
      </c>
      <c r="K161">
        <v>0.72699999999999998</v>
      </c>
      <c r="L161" s="6">
        <f t="shared" si="28"/>
        <v>6.0000000000000053E-3</v>
      </c>
      <c r="M161" s="6">
        <f t="shared" si="29"/>
        <v>-5.9000000000000052E-2</v>
      </c>
      <c r="N161" s="6">
        <f t="shared" si="30"/>
        <v>-2.5000000000000022E-2</v>
      </c>
      <c r="O161" s="3">
        <v>0.68</v>
      </c>
      <c r="P161" s="3">
        <v>0.65400000000000003</v>
      </c>
      <c r="Q161" s="3">
        <v>0.66500000000000004</v>
      </c>
      <c r="R161" s="3">
        <v>0.71199999999999997</v>
      </c>
      <c r="S161" s="3">
        <v>0.71499999999999997</v>
      </c>
      <c r="T161" s="3">
        <v>0.71299999999999997</v>
      </c>
      <c r="U161" s="3">
        <v>0.71499999999999997</v>
      </c>
      <c r="V161" s="6" t="s">
        <v>45</v>
      </c>
      <c r="W161" s="6" t="str">
        <f t="shared" si="26"/>
        <v>n=0.7</v>
      </c>
      <c r="X161" t="str">
        <f t="shared" si="31"/>
        <v>all</v>
      </c>
    </row>
    <row r="162" spans="1:24" x14ac:dyDescent="0.3">
      <c r="A162" s="3">
        <v>10</v>
      </c>
      <c r="B162" t="s">
        <v>36</v>
      </c>
      <c r="C162">
        <v>7</v>
      </c>
      <c r="D162">
        <v>0.66900000000000004</v>
      </c>
      <c r="E162">
        <v>0.53900000000000003</v>
      </c>
      <c r="F162">
        <v>0.59699999999999998</v>
      </c>
      <c r="G162">
        <v>330</v>
      </c>
      <c r="H162" s="6">
        <f t="shared" si="27"/>
        <v>110</v>
      </c>
      <c r="I162" s="5">
        <v>0.58399999999999996</v>
      </c>
      <c r="J162">
        <v>0.53600000000000003</v>
      </c>
      <c r="K162">
        <v>0.55900000000000005</v>
      </c>
      <c r="L162" s="6">
        <f t="shared" si="28"/>
        <v>8.5000000000000075E-2</v>
      </c>
      <c r="M162" s="6">
        <f t="shared" si="29"/>
        <v>3.0000000000000027E-3</v>
      </c>
      <c r="N162" s="6">
        <f t="shared" si="30"/>
        <v>3.7999999999999923E-2</v>
      </c>
      <c r="O162" s="3">
        <v>0.68</v>
      </c>
      <c r="P162" s="3">
        <v>0.65400000000000003</v>
      </c>
      <c r="Q162" s="3">
        <v>0.66500000000000004</v>
      </c>
      <c r="R162" s="3">
        <v>0.71199999999999997</v>
      </c>
      <c r="S162" s="3">
        <v>0.71499999999999997</v>
      </c>
      <c r="T162" s="3">
        <v>0.71299999999999997</v>
      </c>
      <c r="U162" s="3">
        <v>0.71499999999999997</v>
      </c>
      <c r="V162" s="6" t="s">
        <v>45</v>
      </c>
      <c r="W162" s="6" t="str">
        <f t="shared" si="26"/>
        <v>n=0.7</v>
      </c>
      <c r="X162" t="str">
        <f t="shared" si="31"/>
        <v>all</v>
      </c>
    </row>
    <row r="163" spans="1:24" s="3" customFormat="1" x14ac:dyDescent="0.3">
      <c r="A163" s="3">
        <v>10</v>
      </c>
      <c r="B163" s="3" t="s">
        <v>36</v>
      </c>
      <c r="C163" s="3">
        <v>1</v>
      </c>
      <c r="D163" s="3">
        <v>0.80300000000000005</v>
      </c>
      <c r="E163" s="3">
        <v>0.746</v>
      </c>
      <c r="F163" s="3">
        <v>0.77400000000000002</v>
      </c>
      <c r="G163" s="3">
        <v>552</v>
      </c>
      <c r="H163" s="6">
        <f t="shared" si="27"/>
        <v>184</v>
      </c>
      <c r="I163" s="3">
        <v>0.77400000000000002</v>
      </c>
      <c r="J163" s="3">
        <v>0.73899999999999999</v>
      </c>
      <c r="K163" s="3">
        <v>0.75600000000000001</v>
      </c>
      <c r="L163" s="6">
        <f t="shared" si="28"/>
        <v>2.9000000000000026E-2</v>
      </c>
      <c r="M163" s="6">
        <f t="shared" si="29"/>
        <v>7.0000000000000062E-3</v>
      </c>
      <c r="N163" s="6">
        <f t="shared" si="30"/>
        <v>1.8000000000000016E-2</v>
      </c>
      <c r="O163" s="3">
        <v>0.68700000000000006</v>
      </c>
      <c r="P163" s="3">
        <v>0.65700000000000003</v>
      </c>
      <c r="Q163" s="3">
        <v>0.66900000000000004</v>
      </c>
      <c r="R163" s="3">
        <v>0.71399999999999997</v>
      </c>
      <c r="S163" s="3">
        <v>0.72099999999999997</v>
      </c>
      <c r="T163" s="3">
        <v>0.71499999999999997</v>
      </c>
      <c r="U163" s="3">
        <v>0.72099999999999997</v>
      </c>
      <c r="V163" s="6" t="s">
        <v>46</v>
      </c>
      <c r="W163" s="6" t="str">
        <f t="shared" si="26"/>
        <v>n=0.9</v>
      </c>
      <c r="X163" t="str">
        <f t="shared" si="31"/>
        <v>all</v>
      </c>
    </row>
    <row r="164" spans="1:24" x14ac:dyDescent="0.3">
      <c r="A164" s="3">
        <v>10</v>
      </c>
      <c r="B164" t="s">
        <v>36</v>
      </c>
      <c r="C164">
        <v>2</v>
      </c>
      <c r="D164">
        <v>0.57399999999999995</v>
      </c>
      <c r="E164">
        <v>0.433</v>
      </c>
      <c r="F164">
        <v>0.49399999999999999</v>
      </c>
      <c r="G164">
        <v>312</v>
      </c>
      <c r="H164" s="6">
        <f t="shared" si="27"/>
        <v>104</v>
      </c>
      <c r="I164" s="5">
        <v>0.53400000000000003</v>
      </c>
      <c r="J164">
        <v>0.45500000000000002</v>
      </c>
      <c r="K164">
        <v>0.49099999999999999</v>
      </c>
      <c r="L164" s="6">
        <f t="shared" si="28"/>
        <v>3.9999999999999925E-2</v>
      </c>
      <c r="M164" s="6">
        <f t="shared" si="29"/>
        <v>-2.200000000000002E-2</v>
      </c>
      <c r="N164" s="6">
        <f t="shared" si="30"/>
        <v>3.0000000000000027E-3</v>
      </c>
      <c r="O164" s="3">
        <v>0.68700000000000006</v>
      </c>
      <c r="P164" s="3">
        <v>0.65700000000000003</v>
      </c>
      <c r="Q164" s="3">
        <v>0.66900000000000004</v>
      </c>
      <c r="R164" s="3">
        <v>0.71399999999999997</v>
      </c>
      <c r="S164" s="3">
        <v>0.72099999999999997</v>
      </c>
      <c r="T164" s="3">
        <v>0.71499999999999997</v>
      </c>
      <c r="U164" s="3">
        <v>0.72099999999999997</v>
      </c>
      <c r="V164" s="6" t="s">
        <v>46</v>
      </c>
      <c r="W164" s="6" t="str">
        <f t="shared" si="26"/>
        <v>n=0.9</v>
      </c>
      <c r="X164" t="str">
        <f t="shared" si="31"/>
        <v>all</v>
      </c>
    </row>
    <row r="165" spans="1:24" x14ac:dyDescent="0.3">
      <c r="A165" s="3">
        <v>10</v>
      </c>
      <c r="B165" t="s">
        <v>36</v>
      </c>
      <c r="C165">
        <v>3</v>
      </c>
      <c r="D165">
        <v>0.57699999999999996</v>
      </c>
      <c r="E165">
        <v>0.50900000000000001</v>
      </c>
      <c r="F165">
        <v>0.54100000000000004</v>
      </c>
      <c r="G165">
        <v>660</v>
      </c>
      <c r="H165" s="6">
        <f t="shared" si="27"/>
        <v>220</v>
      </c>
      <c r="I165">
        <v>0.59899999999999998</v>
      </c>
      <c r="J165">
        <v>0.56100000000000005</v>
      </c>
      <c r="K165">
        <v>0.57899999999999996</v>
      </c>
      <c r="L165" s="6">
        <f t="shared" si="28"/>
        <v>-2.200000000000002E-2</v>
      </c>
      <c r="M165" s="6">
        <f t="shared" si="29"/>
        <v>-5.2000000000000046E-2</v>
      </c>
      <c r="N165" s="6">
        <f t="shared" si="30"/>
        <v>-3.7999999999999923E-2</v>
      </c>
      <c r="O165" s="3">
        <v>0.68700000000000006</v>
      </c>
      <c r="P165" s="3">
        <v>0.65700000000000003</v>
      </c>
      <c r="Q165" s="3">
        <v>0.66900000000000004</v>
      </c>
      <c r="R165" s="3">
        <v>0.71399999999999997</v>
      </c>
      <c r="S165" s="3">
        <v>0.72099999999999997</v>
      </c>
      <c r="T165" s="3">
        <v>0.71499999999999997</v>
      </c>
      <c r="U165" s="3">
        <v>0.72099999999999997</v>
      </c>
      <c r="V165" s="6" t="s">
        <v>46</v>
      </c>
      <c r="W165" s="6" t="str">
        <f t="shared" si="26"/>
        <v>n=0.9</v>
      </c>
      <c r="X165" t="str">
        <f t="shared" si="31"/>
        <v>all</v>
      </c>
    </row>
    <row r="166" spans="1:24" x14ac:dyDescent="0.3">
      <c r="A166" s="3">
        <v>10</v>
      </c>
      <c r="B166" t="s">
        <v>36</v>
      </c>
      <c r="C166">
        <v>4</v>
      </c>
      <c r="D166">
        <v>0.754</v>
      </c>
      <c r="E166">
        <v>0.83099999999999996</v>
      </c>
      <c r="F166">
        <v>0.79100000000000004</v>
      </c>
      <c r="G166">
        <v>1131</v>
      </c>
      <c r="H166" s="6">
        <f t="shared" si="27"/>
        <v>377</v>
      </c>
      <c r="I166" s="5">
        <v>0.77200000000000002</v>
      </c>
      <c r="J166">
        <v>0.80400000000000005</v>
      </c>
      <c r="K166">
        <v>0.78700000000000003</v>
      </c>
      <c r="L166" s="6">
        <f t="shared" si="28"/>
        <v>-1.8000000000000016E-2</v>
      </c>
      <c r="M166" s="6">
        <f t="shared" si="29"/>
        <v>2.6999999999999913E-2</v>
      </c>
      <c r="N166" s="6">
        <f t="shared" si="30"/>
        <v>4.0000000000000036E-3</v>
      </c>
      <c r="O166" s="3">
        <v>0.68700000000000006</v>
      </c>
      <c r="P166" s="3">
        <v>0.65700000000000003</v>
      </c>
      <c r="Q166" s="3">
        <v>0.66900000000000004</v>
      </c>
      <c r="R166" s="3">
        <v>0.71399999999999997</v>
      </c>
      <c r="S166" s="3">
        <v>0.72099999999999997</v>
      </c>
      <c r="T166" s="3">
        <v>0.71499999999999997</v>
      </c>
      <c r="U166" s="3">
        <v>0.72099999999999997</v>
      </c>
      <c r="V166" s="6" t="s">
        <v>46</v>
      </c>
      <c r="W166" s="6" t="str">
        <f t="shared" si="26"/>
        <v>n=0.9</v>
      </c>
      <c r="X166" t="str">
        <f t="shared" si="31"/>
        <v>all</v>
      </c>
    </row>
    <row r="167" spans="1:24" x14ac:dyDescent="0.3">
      <c r="A167" s="3">
        <v>10</v>
      </c>
      <c r="B167" t="s">
        <v>36</v>
      </c>
      <c r="C167">
        <v>5</v>
      </c>
      <c r="D167">
        <v>0.755</v>
      </c>
      <c r="E167">
        <v>0.81299999999999994</v>
      </c>
      <c r="F167">
        <v>0.78300000000000003</v>
      </c>
      <c r="G167">
        <v>1584</v>
      </c>
      <c r="H167" s="6">
        <f t="shared" si="27"/>
        <v>528</v>
      </c>
      <c r="I167" s="5">
        <v>0.77100000000000002</v>
      </c>
      <c r="J167">
        <v>0.79700000000000004</v>
      </c>
      <c r="K167">
        <v>0.78400000000000003</v>
      </c>
      <c r="L167" s="6">
        <f t="shared" si="28"/>
        <v>-1.6000000000000014E-2</v>
      </c>
      <c r="M167" s="6">
        <f t="shared" si="29"/>
        <v>1.5999999999999903E-2</v>
      </c>
      <c r="N167" s="6">
        <f t="shared" si="30"/>
        <v>-1.0000000000000009E-3</v>
      </c>
      <c r="O167" s="3">
        <v>0.68700000000000006</v>
      </c>
      <c r="P167" s="3">
        <v>0.65700000000000003</v>
      </c>
      <c r="Q167" s="3">
        <v>0.66900000000000004</v>
      </c>
      <c r="R167" s="3">
        <v>0.71399999999999997</v>
      </c>
      <c r="S167" s="3">
        <v>0.72099999999999997</v>
      </c>
      <c r="T167" s="3">
        <v>0.71499999999999997</v>
      </c>
      <c r="U167" s="3">
        <v>0.72099999999999997</v>
      </c>
      <c r="V167" s="6" t="s">
        <v>46</v>
      </c>
      <c r="W167" s="6" t="str">
        <f t="shared" si="26"/>
        <v>n=0.9</v>
      </c>
      <c r="X167" t="str">
        <f t="shared" si="31"/>
        <v>all</v>
      </c>
    </row>
    <row r="168" spans="1:24" x14ac:dyDescent="0.3">
      <c r="A168" s="3">
        <v>10</v>
      </c>
      <c r="B168" t="s">
        <v>36</v>
      </c>
      <c r="C168">
        <v>6</v>
      </c>
      <c r="D168">
        <v>0.73899999999999999</v>
      </c>
      <c r="E168">
        <v>0.73399999999999999</v>
      </c>
      <c r="F168">
        <v>0.73699999999999999</v>
      </c>
      <c r="G168">
        <v>459</v>
      </c>
      <c r="H168" s="6">
        <f t="shared" si="27"/>
        <v>153</v>
      </c>
      <c r="I168" s="5">
        <v>0.69899999999999995</v>
      </c>
      <c r="J168">
        <v>0.75800000000000001</v>
      </c>
      <c r="K168">
        <v>0.72699999999999998</v>
      </c>
      <c r="L168" s="6">
        <f t="shared" si="28"/>
        <v>4.0000000000000036E-2</v>
      </c>
      <c r="M168" s="6">
        <f t="shared" si="29"/>
        <v>-2.4000000000000021E-2</v>
      </c>
      <c r="N168" s="6">
        <f t="shared" si="30"/>
        <v>1.0000000000000009E-2</v>
      </c>
      <c r="O168" s="3">
        <v>0.68700000000000006</v>
      </c>
      <c r="P168" s="3">
        <v>0.65700000000000003</v>
      </c>
      <c r="Q168" s="3">
        <v>0.66900000000000004</v>
      </c>
      <c r="R168" s="3">
        <v>0.71399999999999997</v>
      </c>
      <c r="S168" s="3">
        <v>0.72099999999999997</v>
      </c>
      <c r="T168" s="3">
        <v>0.71499999999999997</v>
      </c>
      <c r="U168" s="3">
        <v>0.72099999999999997</v>
      </c>
      <c r="V168" s="6" t="s">
        <v>46</v>
      </c>
      <c r="W168" s="6" t="str">
        <f t="shared" si="26"/>
        <v>n=0.9</v>
      </c>
      <c r="X168" t="str">
        <f t="shared" si="31"/>
        <v>all</v>
      </c>
    </row>
    <row r="169" spans="1:24" x14ac:dyDescent="0.3">
      <c r="A169" s="3">
        <v>10</v>
      </c>
      <c r="B169" t="s">
        <v>36</v>
      </c>
      <c r="C169">
        <v>7</v>
      </c>
      <c r="D169">
        <v>0.60299999999999998</v>
      </c>
      <c r="E169">
        <v>0.53</v>
      </c>
      <c r="F169">
        <v>0.56499999999999995</v>
      </c>
      <c r="G169">
        <v>330</v>
      </c>
      <c r="H169" s="6">
        <f t="shared" si="27"/>
        <v>110</v>
      </c>
      <c r="I169" s="5">
        <v>0.58399999999999996</v>
      </c>
      <c r="J169">
        <v>0.53600000000000003</v>
      </c>
      <c r="K169">
        <v>0.55900000000000005</v>
      </c>
      <c r="L169" s="6">
        <f t="shared" si="28"/>
        <v>1.9000000000000017E-2</v>
      </c>
      <c r="M169" s="6">
        <f t="shared" si="29"/>
        <v>-6.0000000000000053E-3</v>
      </c>
      <c r="N169" s="6">
        <f t="shared" si="30"/>
        <v>5.9999999999998943E-3</v>
      </c>
      <c r="O169" s="3">
        <v>0.68700000000000006</v>
      </c>
      <c r="P169" s="3">
        <v>0.65700000000000003</v>
      </c>
      <c r="Q169" s="3">
        <v>0.66900000000000004</v>
      </c>
      <c r="R169" s="3">
        <v>0.71399999999999997</v>
      </c>
      <c r="S169" s="3">
        <v>0.72099999999999997</v>
      </c>
      <c r="T169" s="3">
        <v>0.71499999999999997</v>
      </c>
      <c r="U169" s="3">
        <v>0.72099999999999997</v>
      </c>
      <c r="V169" s="6" t="s">
        <v>46</v>
      </c>
      <c r="W169" s="6" t="str">
        <f t="shared" si="26"/>
        <v>n=0.9</v>
      </c>
      <c r="X169" t="str">
        <f t="shared" si="31"/>
        <v>all</v>
      </c>
    </row>
    <row r="170" spans="1:24" s="3" customFormat="1" x14ac:dyDescent="0.3">
      <c r="A170" s="3">
        <v>11</v>
      </c>
      <c r="B170" s="3" t="s">
        <v>36</v>
      </c>
      <c r="C170" s="3">
        <v>1</v>
      </c>
      <c r="D170" s="3">
        <v>0.746</v>
      </c>
      <c r="E170" s="3">
        <v>0.754</v>
      </c>
      <c r="F170" s="3">
        <v>0.75</v>
      </c>
      <c r="G170" s="3">
        <v>552</v>
      </c>
      <c r="H170" s="3">
        <f t="shared" si="27"/>
        <v>184</v>
      </c>
      <c r="I170" s="3">
        <v>0.77400000000000002</v>
      </c>
      <c r="J170" s="3">
        <v>0.73899999999999999</v>
      </c>
      <c r="K170" s="3">
        <v>0.75600000000000001</v>
      </c>
      <c r="L170" s="3">
        <f t="shared" si="28"/>
        <v>-2.8000000000000025E-2</v>
      </c>
      <c r="M170" s="3">
        <f t="shared" si="29"/>
        <v>1.5000000000000013E-2</v>
      </c>
      <c r="N170" s="3">
        <f t="shared" si="30"/>
        <v>-6.0000000000000053E-3</v>
      </c>
      <c r="O170" s="3">
        <v>0.68100000000000005</v>
      </c>
      <c r="P170" s="3">
        <v>0.65</v>
      </c>
      <c r="Q170" s="3">
        <v>0.66200000000000003</v>
      </c>
      <c r="R170" s="3">
        <v>0.71099999999999997</v>
      </c>
      <c r="S170" s="3">
        <v>0.71699999999999997</v>
      </c>
      <c r="T170" s="3">
        <v>0.71199999999999997</v>
      </c>
      <c r="U170" s="3">
        <v>0.71699999999999997</v>
      </c>
      <c r="V170" s="3" t="s">
        <v>53</v>
      </c>
      <c r="W170" s="6" t="str">
        <f t="shared" si="26"/>
        <v>n=1</v>
      </c>
      <c r="X170" s="3" t="str">
        <f t="shared" si="31"/>
        <v>all</v>
      </c>
    </row>
    <row r="171" spans="1:24" x14ac:dyDescent="0.3">
      <c r="A171" s="3">
        <v>11</v>
      </c>
      <c r="B171" t="s">
        <v>36</v>
      </c>
      <c r="C171">
        <v>2</v>
      </c>
      <c r="D171">
        <v>0.55800000000000005</v>
      </c>
      <c r="E171">
        <v>0.40100000000000002</v>
      </c>
      <c r="F171">
        <v>0.46600000000000003</v>
      </c>
      <c r="G171">
        <v>312</v>
      </c>
      <c r="H171" s="6">
        <f t="shared" si="27"/>
        <v>104</v>
      </c>
      <c r="I171" s="5">
        <v>0.53400000000000003</v>
      </c>
      <c r="J171">
        <v>0.45500000000000002</v>
      </c>
      <c r="K171">
        <v>0.49099999999999999</v>
      </c>
      <c r="L171" s="6">
        <f t="shared" si="28"/>
        <v>2.4000000000000021E-2</v>
      </c>
      <c r="M171" s="6">
        <f t="shared" si="29"/>
        <v>-5.3999999999999992E-2</v>
      </c>
      <c r="N171" s="6">
        <f t="shared" si="30"/>
        <v>-2.4999999999999967E-2</v>
      </c>
      <c r="O171">
        <v>0.68100000000000005</v>
      </c>
      <c r="P171">
        <v>0.65</v>
      </c>
      <c r="Q171">
        <v>0.66200000000000003</v>
      </c>
      <c r="R171">
        <v>0.71099999999999997</v>
      </c>
      <c r="S171">
        <v>0.71699999999999997</v>
      </c>
      <c r="T171">
        <v>0.71199999999999997</v>
      </c>
      <c r="U171">
        <v>0.71699999999999997</v>
      </c>
      <c r="V171" s="3" t="s">
        <v>53</v>
      </c>
      <c r="W171" s="6" t="str">
        <f t="shared" si="26"/>
        <v>n=1</v>
      </c>
      <c r="X171" t="str">
        <f t="shared" si="31"/>
        <v>all</v>
      </c>
    </row>
    <row r="172" spans="1:24" x14ac:dyDescent="0.3">
      <c r="A172" s="3">
        <v>11</v>
      </c>
      <c r="B172" t="s">
        <v>36</v>
      </c>
      <c r="C172">
        <v>3</v>
      </c>
      <c r="D172">
        <v>0.57799999999999996</v>
      </c>
      <c r="E172">
        <v>0.55900000000000005</v>
      </c>
      <c r="F172">
        <v>0.56899999999999995</v>
      </c>
      <c r="G172">
        <v>660</v>
      </c>
      <c r="H172" s="6">
        <f t="shared" si="27"/>
        <v>220</v>
      </c>
      <c r="I172">
        <v>0.59899999999999998</v>
      </c>
      <c r="J172">
        <v>0.56100000000000005</v>
      </c>
      <c r="K172">
        <v>0.57899999999999996</v>
      </c>
      <c r="L172" s="6">
        <f t="shared" si="28"/>
        <v>-2.1000000000000019E-2</v>
      </c>
      <c r="M172" s="6">
        <f t="shared" si="29"/>
        <v>-2.0000000000000018E-3</v>
      </c>
      <c r="N172" s="6">
        <f t="shared" si="30"/>
        <v>-1.0000000000000009E-2</v>
      </c>
      <c r="O172">
        <v>0.68100000000000005</v>
      </c>
      <c r="P172">
        <v>0.65</v>
      </c>
      <c r="Q172">
        <v>0.66200000000000003</v>
      </c>
      <c r="R172">
        <v>0.71099999999999997</v>
      </c>
      <c r="S172">
        <v>0.71699999999999997</v>
      </c>
      <c r="T172">
        <v>0.71199999999999997</v>
      </c>
      <c r="U172">
        <v>0.71699999999999997</v>
      </c>
      <c r="V172" s="3" t="s">
        <v>53</v>
      </c>
      <c r="W172" s="6" t="str">
        <f t="shared" si="26"/>
        <v>n=1</v>
      </c>
      <c r="X172" t="str">
        <f t="shared" si="31"/>
        <v>all</v>
      </c>
    </row>
    <row r="173" spans="1:24" x14ac:dyDescent="0.3">
      <c r="A173" s="3">
        <v>11</v>
      </c>
      <c r="B173" t="s">
        <v>36</v>
      </c>
      <c r="C173">
        <v>4</v>
      </c>
      <c r="D173">
        <v>0.76300000000000001</v>
      </c>
      <c r="E173">
        <v>0.78300000000000003</v>
      </c>
      <c r="F173">
        <v>0.77300000000000002</v>
      </c>
      <c r="G173">
        <v>1131</v>
      </c>
      <c r="H173" s="6">
        <f t="shared" si="27"/>
        <v>377</v>
      </c>
      <c r="I173" s="5">
        <v>0.77200000000000002</v>
      </c>
      <c r="J173">
        <v>0.80400000000000005</v>
      </c>
      <c r="K173">
        <v>0.78700000000000003</v>
      </c>
      <c r="L173" s="6">
        <f t="shared" si="28"/>
        <v>-9.000000000000008E-3</v>
      </c>
      <c r="M173" s="6">
        <f t="shared" si="29"/>
        <v>-2.1000000000000019E-2</v>
      </c>
      <c r="N173" s="6">
        <f t="shared" si="30"/>
        <v>-1.4000000000000012E-2</v>
      </c>
      <c r="O173">
        <v>0.68100000000000005</v>
      </c>
      <c r="P173">
        <v>0.65</v>
      </c>
      <c r="Q173">
        <v>0.66200000000000003</v>
      </c>
      <c r="R173">
        <v>0.71099999999999997</v>
      </c>
      <c r="S173">
        <v>0.71699999999999997</v>
      </c>
      <c r="T173">
        <v>0.71199999999999997</v>
      </c>
      <c r="U173">
        <v>0.71699999999999997</v>
      </c>
      <c r="V173" s="3" t="s">
        <v>53</v>
      </c>
      <c r="W173" s="6" t="str">
        <f t="shared" si="26"/>
        <v>n=1</v>
      </c>
      <c r="X173" t="str">
        <f t="shared" si="31"/>
        <v>all</v>
      </c>
    </row>
    <row r="174" spans="1:24" x14ac:dyDescent="0.3">
      <c r="A174" s="3">
        <v>11</v>
      </c>
      <c r="B174" t="s">
        <v>36</v>
      </c>
      <c r="C174">
        <v>5</v>
      </c>
      <c r="D174">
        <v>0.752</v>
      </c>
      <c r="E174">
        <v>0.82199999999999995</v>
      </c>
      <c r="F174">
        <v>0.78600000000000003</v>
      </c>
      <c r="G174">
        <v>1584</v>
      </c>
      <c r="H174" s="6">
        <f t="shared" si="27"/>
        <v>528</v>
      </c>
      <c r="I174" s="5">
        <v>0.77100000000000002</v>
      </c>
      <c r="J174">
        <v>0.79700000000000004</v>
      </c>
      <c r="K174">
        <v>0.78400000000000003</v>
      </c>
      <c r="L174" s="6">
        <f t="shared" si="28"/>
        <v>-1.9000000000000017E-2</v>
      </c>
      <c r="M174" s="6">
        <f t="shared" si="29"/>
        <v>2.4999999999999911E-2</v>
      </c>
      <c r="N174" s="6">
        <f t="shared" si="30"/>
        <v>2.0000000000000018E-3</v>
      </c>
      <c r="O174">
        <v>0.68100000000000005</v>
      </c>
      <c r="P174">
        <v>0.65</v>
      </c>
      <c r="Q174">
        <v>0.66200000000000003</v>
      </c>
      <c r="R174">
        <v>0.71099999999999997</v>
      </c>
      <c r="S174">
        <v>0.71699999999999997</v>
      </c>
      <c r="T174">
        <v>0.71199999999999997</v>
      </c>
      <c r="U174">
        <v>0.71699999999999997</v>
      </c>
      <c r="V174" s="3" t="s">
        <v>53</v>
      </c>
      <c r="W174" s="6" t="str">
        <f t="shared" si="26"/>
        <v>n=1</v>
      </c>
      <c r="X174" t="str">
        <f t="shared" si="31"/>
        <v>all</v>
      </c>
    </row>
    <row r="175" spans="1:24" x14ac:dyDescent="0.3">
      <c r="A175" s="3">
        <v>11</v>
      </c>
      <c r="B175" t="s">
        <v>36</v>
      </c>
      <c r="C175">
        <v>6</v>
      </c>
      <c r="D175">
        <v>0.75600000000000001</v>
      </c>
      <c r="E175">
        <v>0.78400000000000003</v>
      </c>
      <c r="F175">
        <v>0.77</v>
      </c>
      <c r="G175">
        <v>459</v>
      </c>
      <c r="H175" s="6">
        <f t="shared" si="27"/>
        <v>153</v>
      </c>
      <c r="I175" s="5">
        <v>0.69899999999999995</v>
      </c>
      <c r="J175">
        <v>0.75800000000000001</v>
      </c>
      <c r="K175">
        <v>0.72699999999999998</v>
      </c>
      <c r="L175" s="6">
        <f t="shared" si="28"/>
        <v>5.7000000000000051E-2</v>
      </c>
      <c r="M175" s="6">
        <f t="shared" si="29"/>
        <v>2.6000000000000023E-2</v>
      </c>
      <c r="N175" s="6">
        <f t="shared" si="30"/>
        <v>4.3000000000000038E-2</v>
      </c>
      <c r="O175">
        <v>0.68100000000000005</v>
      </c>
      <c r="P175">
        <v>0.65</v>
      </c>
      <c r="Q175">
        <v>0.66200000000000003</v>
      </c>
      <c r="R175">
        <v>0.71099999999999997</v>
      </c>
      <c r="S175">
        <v>0.71699999999999997</v>
      </c>
      <c r="T175">
        <v>0.71199999999999997</v>
      </c>
      <c r="U175">
        <v>0.71699999999999997</v>
      </c>
      <c r="V175" s="3" t="s">
        <v>53</v>
      </c>
      <c r="W175" s="6" t="str">
        <f t="shared" si="26"/>
        <v>n=1</v>
      </c>
      <c r="X175" t="str">
        <f t="shared" si="31"/>
        <v>all</v>
      </c>
    </row>
    <row r="176" spans="1:24" x14ac:dyDescent="0.3">
      <c r="A176" s="3">
        <v>11</v>
      </c>
      <c r="B176" t="s">
        <v>36</v>
      </c>
      <c r="C176">
        <v>7</v>
      </c>
      <c r="D176">
        <v>0.61699999999999999</v>
      </c>
      <c r="E176">
        <v>0.44800000000000001</v>
      </c>
      <c r="F176">
        <v>0.51900000000000002</v>
      </c>
      <c r="G176">
        <v>330</v>
      </c>
      <c r="H176" s="6">
        <f t="shared" si="27"/>
        <v>110</v>
      </c>
      <c r="I176" s="5">
        <v>0.58399999999999996</v>
      </c>
      <c r="J176">
        <v>0.53600000000000003</v>
      </c>
      <c r="K176">
        <v>0.55900000000000005</v>
      </c>
      <c r="L176" s="6">
        <f t="shared" si="28"/>
        <v>3.3000000000000029E-2</v>
      </c>
      <c r="M176" s="6">
        <f t="shared" si="29"/>
        <v>-8.8000000000000023E-2</v>
      </c>
      <c r="N176" s="6">
        <f t="shared" si="30"/>
        <v>-4.0000000000000036E-2</v>
      </c>
      <c r="O176">
        <v>0.68100000000000005</v>
      </c>
      <c r="P176">
        <v>0.65</v>
      </c>
      <c r="Q176">
        <v>0.66200000000000003</v>
      </c>
      <c r="R176">
        <v>0.71099999999999997</v>
      </c>
      <c r="S176">
        <v>0.71699999999999997</v>
      </c>
      <c r="T176">
        <v>0.71199999999999997</v>
      </c>
      <c r="U176">
        <v>0.71699999999999997</v>
      </c>
      <c r="V176" s="3" t="s">
        <v>53</v>
      </c>
      <c r="W176" s="6" t="str">
        <f t="shared" si="26"/>
        <v>n=1</v>
      </c>
      <c r="X176" t="str">
        <f t="shared" si="31"/>
        <v>all</v>
      </c>
    </row>
  </sheetData>
  <autoFilter ref="A1:X176" xr:uid="{9113EF9A-E493-41E0-AB15-12FE5AA8E40C}"/>
  <phoneticPr fontId="1" type="noConversion"/>
  <conditionalFormatting sqref="L1:U1 O93:U120 O65:U78">
    <cfRule type="cellIs" dxfId="12" priority="4" operator="lessThan">
      <formula>0</formula>
    </cfRule>
  </conditionalFormatting>
  <conditionalFormatting sqref="O2:U36">
    <cfRule type="cellIs" dxfId="11" priority="3" operator="lessThan">
      <formula>0</formula>
    </cfRule>
  </conditionalFormatting>
  <conditionalFormatting sqref="W1:X1 L2:N176">
    <cfRule type="cellIs" dxfId="10" priority="2" operator="lessThan">
      <formula>0</formula>
    </cfRule>
  </conditionalFormatting>
  <conditionalFormatting sqref="O86:U92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6696-D6E2-4C08-B49A-47AFE47DAFEC}">
  <dimension ref="A1:D28"/>
  <sheetViews>
    <sheetView topLeftCell="A7" workbookViewId="0">
      <selection activeCell="C18" sqref="C18"/>
    </sheetView>
  </sheetViews>
  <sheetFormatPr defaultRowHeight="14" x14ac:dyDescent="0.3"/>
  <cols>
    <col min="1" max="1" width="8.6640625" style="7"/>
    <col min="2" max="2" width="7.75" customWidth="1"/>
    <col min="3" max="3" width="42.83203125" bestFit="1" customWidth="1"/>
    <col min="4" max="4" width="8.6640625" style="9"/>
  </cols>
  <sheetData>
    <row r="1" spans="1:4" x14ac:dyDescent="0.3">
      <c r="A1" s="7" t="s">
        <v>140</v>
      </c>
      <c r="B1" t="s">
        <v>105</v>
      </c>
      <c r="C1" t="s">
        <v>104</v>
      </c>
      <c r="D1" s="9" t="s">
        <v>141</v>
      </c>
    </row>
    <row r="2" spans="1:4" x14ac:dyDescent="0.3">
      <c r="A2" s="7">
        <v>99</v>
      </c>
      <c r="B2" s="7">
        <v>0</v>
      </c>
      <c r="C2" s="7" t="s">
        <v>143</v>
      </c>
      <c r="D2" s="9">
        <v>538.511410788381</v>
      </c>
    </row>
    <row r="3" spans="1:4" x14ac:dyDescent="0.3">
      <c r="A3" s="7">
        <v>1</v>
      </c>
      <c r="B3" s="7">
        <v>1</v>
      </c>
      <c r="C3" s="7" t="s">
        <v>144</v>
      </c>
      <c r="D3" s="9">
        <v>567.49343544857697</v>
      </c>
    </row>
    <row r="4" spans="1:4" x14ac:dyDescent="0.3">
      <c r="A4" s="7">
        <v>2</v>
      </c>
      <c r="B4" s="7">
        <v>2</v>
      </c>
      <c r="C4" s="7" t="s">
        <v>145</v>
      </c>
      <c r="D4" s="9">
        <v>576.32740411339603</v>
      </c>
    </row>
    <row r="5" spans="1:4" x14ac:dyDescent="0.3">
      <c r="A5" s="7">
        <v>3</v>
      </c>
      <c r="B5" s="7">
        <v>3</v>
      </c>
      <c r="C5" s="7" t="s">
        <v>146</v>
      </c>
      <c r="D5" s="9">
        <v>578.27380952380895</v>
      </c>
    </row>
    <row r="6" spans="1:4" x14ac:dyDescent="0.3">
      <c r="A6" s="7">
        <v>4</v>
      </c>
      <c r="B6" s="7">
        <v>4</v>
      </c>
      <c r="C6" s="7" t="s">
        <v>147</v>
      </c>
      <c r="D6" s="9">
        <v>570.42590120160196</v>
      </c>
    </row>
    <row r="7" spans="1:4" x14ac:dyDescent="0.3">
      <c r="A7" s="7">
        <v>5</v>
      </c>
      <c r="B7" s="7">
        <v>5</v>
      </c>
      <c r="C7" s="7" t="s">
        <v>148</v>
      </c>
      <c r="D7" s="9">
        <v>574.38925438596402</v>
      </c>
    </row>
    <row r="8" spans="1:4" x14ac:dyDescent="0.3">
      <c r="A8" s="7">
        <v>6</v>
      </c>
      <c r="B8" s="7">
        <v>6</v>
      </c>
      <c r="C8" s="7" t="s">
        <v>149</v>
      </c>
      <c r="D8" s="9">
        <v>564.70056497175096</v>
      </c>
    </row>
    <row r="9" spans="1:4" x14ac:dyDescent="0.3">
      <c r="A9" s="7">
        <v>7</v>
      </c>
      <c r="B9" s="7">
        <v>7</v>
      </c>
      <c r="C9" s="7" t="s">
        <v>150</v>
      </c>
      <c r="D9" s="9">
        <v>565.923076923076</v>
      </c>
    </row>
    <row r="10" spans="1:4" x14ac:dyDescent="0.3">
      <c r="A10" s="7">
        <v>8</v>
      </c>
      <c r="B10" s="7">
        <v>8</v>
      </c>
      <c r="C10" s="7" t="s">
        <v>152</v>
      </c>
      <c r="D10" s="9">
        <v>543.63973063973003</v>
      </c>
    </row>
    <row r="11" spans="1:4" x14ac:dyDescent="0.3">
      <c r="A11" s="7">
        <v>10</v>
      </c>
      <c r="B11" s="7">
        <v>10</v>
      </c>
      <c r="C11" s="7" t="s">
        <v>153</v>
      </c>
      <c r="D11" s="9">
        <v>575.12643678160896</v>
      </c>
    </row>
    <row r="12" spans="1:4" x14ac:dyDescent="0.3">
      <c r="A12" s="7">
        <v>12</v>
      </c>
      <c r="B12" s="7">
        <v>12</v>
      </c>
      <c r="C12" s="7" t="s">
        <v>154</v>
      </c>
      <c r="D12" s="9">
        <v>558.20512820512795</v>
      </c>
    </row>
    <row r="13" spans="1:4" x14ac:dyDescent="0.3">
      <c r="A13" s="7">
        <v>13</v>
      </c>
      <c r="B13" s="7">
        <v>13</v>
      </c>
      <c r="C13" s="7" t="s">
        <v>155</v>
      </c>
      <c r="D13" s="9">
        <v>595.585365853658</v>
      </c>
    </row>
    <row r="14" spans="1:4" x14ac:dyDescent="0.3">
      <c r="A14" s="7">
        <v>14</v>
      </c>
      <c r="B14" s="7">
        <v>14</v>
      </c>
      <c r="C14" s="7" t="s">
        <v>156</v>
      </c>
      <c r="D14" s="9">
        <v>551.40672538030401</v>
      </c>
    </row>
    <row r="15" spans="1:4" x14ac:dyDescent="0.3">
      <c r="A15" s="7">
        <v>15</v>
      </c>
      <c r="B15" s="7">
        <v>15</v>
      </c>
      <c r="C15" s="7" t="s">
        <v>157</v>
      </c>
      <c r="D15" s="9">
        <v>557.69926322839899</v>
      </c>
    </row>
    <row r="16" spans="1:4" x14ac:dyDescent="0.3">
      <c r="A16" s="7">
        <v>16</v>
      </c>
      <c r="B16" s="7">
        <v>16</v>
      </c>
      <c r="C16" s="7" t="s">
        <v>158</v>
      </c>
      <c r="D16" s="9">
        <v>522.44089012517304</v>
      </c>
    </row>
    <row r="17" spans="1:4" x14ac:dyDescent="0.3">
      <c r="A17" s="7">
        <v>17</v>
      </c>
      <c r="B17" s="7">
        <v>17</v>
      </c>
      <c r="C17" s="7" t="s">
        <v>159</v>
      </c>
      <c r="D17" s="9">
        <v>560.02755905511799</v>
      </c>
    </row>
    <row r="18" spans="1:4" x14ac:dyDescent="0.3">
      <c r="A18" s="7">
        <v>18</v>
      </c>
      <c r="B18" s="7">
        <v>18</v>
      </c>
      <c r="C18" s="7" t="s">
        <v>160</v>
      </c>
      <c r="D18" s="9">
        <v>545.21214982688002</v>
      </c>
    </row>
    <row r="19" spans="1:4" x14ac:dyDescent="0.3">
      <c r="A19" s="7">
        <v>19</v>
      </c>
      <c r="B19" s="7">
        <v>19</v>
      </c>
      <c r="C19" s="7" t="s">
        <v>161</v>
      </c>
      <c r="D19" s="9">
        <v>545.29257200606298</v>
      </c>
    </row>
    <row r="20" spans="1:4" x14ac:dyDescent="0.3">
      <c r="A20" s="7">
        <v>20</v>
      </c>
      <c r="B20" s="7">
        <v>20</v>
      </c>
      <c r="C20" s="7" t="s">
        <v>162</v>
      </c>
      <c r="D20" s="9">
        <v>509.30111524163499</v>
      </c>
    </row>
    <row r="21" spans="1:4" x14ac:dyDescent="0.3">
      <c r="A21" s="7">
        <v>21</v>
      </c>
      <c r="B21" s="7">
        <v>21</v>
      </c>
      <c r="C21" s="7" t="s">
        <v>163</v>
      </c>
      <c r="D21" s="9">
        <v>567.30909090908995</v>
      </c>
    </row>
    <row r="22" spans="1:4" x14ac:dyDescent="0.3">
      <c r="A22" s="7">
        <v>24</v>
      </c>
      <c r="B22" s="7">
        <v>24</v>
      </c>
      <c r="C22" s="7" t="s">
        <v>164</v>
      </c>
      <c r="D22" s="9">
        <v>394.93019197207599</v>
      </c>
    </row>
    <row r="23" spans="1:4" x14ac:dyDescent="0.3">
      <c r="A23" s="7">
        <v>26</v>
      </c>
      <c r="B23" s="7">
        <v>26</v>
      </c>
      <c r="C23" s="7" t="s">
        <v>165</v>
      </c>
      <c r="D23" s="9">
        <v>446.52713178294499</v>
      </c>
    </row>
    <row r="24" spans="1:4" x14ac:dyDescent="0.3">
      <c r="A24" s="7">
        <v>27</v>
      </c>
      <c r="B24" s="7">
        <v>27</v>
      </c>
      <c r="C24" s="7" t="s">
        <v>166</v>
      </c>
      <c r="D24" s="9">
        <v>438.84785435630602</v>
      </c>
    </row>
    <row r="25" spans="1:4" x14ac:dyDescent="0.3">
      <c r="A25" s="7">
        <v>28</v>
      </c>
      <c r="B25" s="7">
        <v>28</v>
      </c>
      <c r="C25" s="7" t="s">
        <v>167</v>
      </c>
      <c r="D25" s="9">
        <v>344.85467399842798</v>
      </c>
    </row>
    <row r="26" spans="1:4" x14ac:dyDescent="0.3">
      <c r="A26" s="7">
        <v>29</v>
      </c>
      <c r="B26" s="7">
        <v>29</v>
      </c>
      <c r="C26" s="7" t="s">
        <v>168</v>
      </c>
      <c r="D26" s="9">
        <v>493.52985074626798</v>
      </c>
    </row>
    <row r="27" spans="1:4" x14ac:dyDescent="0.3">
      <c r="A27" s="7">
        <v>30</v>
      </c>
      <c r="B27" s="7">
        <v>30</v>
      </c>
      <c r="C27" s="7" t="s">
        <v>169</v>
      </c>
      <c r="D27" s="9">
        <v>503.80547112462</v>
      </c>
    </row>
    <row r="28" spans="1:4" x14ac:dyDescent="0.3">
      <c r="A28" s="7">
        <v>31</v>
      </c>
      <c r="B28" s="7">
        <v>31</v>
      </c>
      <c r="C28" s="7" t="s">
        <v>151</v>
      </c>
      <c r="D28" s="9">
        <v>399.79069767441803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AF79-BFC6-473E-800D-51D59A136E20}">
  <dimension ref="A1:D16"/>
  <sheetViews>
    <sheetView workbookViewId="0">
      <selection activeCell="C12" sqref="C12"/>
    </sheetView>
  </sheetViews>
  <sheetFormatPr defaultRowHeight="14" x14ac:dyDescent="0.3"/>
  <cols>
    <col min="2" max="2" width="44.4140625" bestFit="1" customWidth="1"/>
    <col min="3" max="3" width="46.5" bestFit="1" customWidth="1"/>
    <col min="4" max="4" width="8.6640625" style="11"/>
  </cols>
  <sheetData>
    <row r="1" spans="1:4" x14ac:dyDescent="0.3">
      <c r="A1" t="s">
        <v>105</v>
      </c>
      <c r="B1" t="s">
        <v>104</v>
      </c>
      <c r="C1" s="8" t="s">
        <v>1</v>
      </c>
    </row>
    <row r="2" spans="1:4" x14ac:dyDescent="0.3">
      <c r="A2">
        <v>0</v>
      </c>
      <c r="B2" t="s">
        <v>126</v>
      </c>
      <c r="C2" s="8" t="s">
        <v>113</v>
      </c>
      <c r="D2" s="9">
        <v>255.2</v>
      </c>
    </row>
    <row r="3" spans="1:4" x14ac:dyDescent="0.3">
      <c r="A3">
        <v>1</v>
      </c>
      <c r="B3" t="s">
        <v>127</v>
      </c>
      <c r="C3" t="s">
        <v>114</v>
      </c>
      <c r="D3" s="9">
        <v>247.38164251207701</v>
      </c>
    </row>
    <row r="4" spans="1:4" x14ac:dyDescent="0.3">
      <c r="A4">
        <v>2</v>
      </c>
      <c r="B4" t="s">
        <v>128</v>
      </c>
      <c r="C4" t="s">
        <v>115</v>
      </c>
      <c r="D4" s="9">
        <v>245.704761904761</v>
      </c>
    </row>
    <row r="5" spans="1:4" x14ac:dyDescent="0.3">
      <c r="A5">
        <v>3</v>
      </c>
      <c r="B5" t="s">
        <v>129</v>
      </c>
      <c r="C5" t="s">
        <v>116</v>
      </c>
      <c r="D5" s="9">
        <v>245.38157894736801</v>
      </c>
    </row>
    <row r="6" spans="1:4" x14ac:dyDescent="0.3">
      <c r="A6">
        <v>4</v>
      </c>
      <c r="B6" t="s">
        <v>130</v>
      </c>
      <c r="C6" t="s">
        <v>117</v>
      </c>
      <c r="D6" s="9">
        <v>251.148387096774</v>
      </c>
    </row>
    <row r="7" spans="1:4" x14ac:dyDescent="0.3">
      <c r="A7">
        <v>5</v>
      </c>
      <c r="B7" t="s">
        <v>173</v>
      </c>
      <c r="C7" t="s">
        <v>170</v>
      </c>
      <c r="D7" s="9">
        <v>242.47439916405401</v>
      </c>
    </row>
    <row r="8" spans="1:4" x14ac:dyDescent="0.3">
      <c r="A8">
        <v>6</v>
      </c>
      <c r="B8" t="s">
        <v>131</v>
      </c>
      <c r="C8" t="s">
        <v>118</v>
      </c>
      <c r="D8" s="9">
        <v>246.642706131078</v>
      </c>
    </row>
    <row r="9" spans="1:4" x14ac:dyDescent="0.3">
      <c r="A9">
        <v>7</v>
      </c>
      <c r="B9" t="s">
        <v>132</v>
      </c>
      <c r="C9" t="s">
        <v>120</v>
      </c>
      <c r="D9" s="9">
        <v>235.05728518057199</v>
      </c>
    </row>
    <row r="10" spans="1:4" x14ac:dyDescent="0.3">
      <c r="A10">
        <v>8</v>
      </c>
      <c r="B10" t="s">
        <v>133</v>
      </c>
      <c r="C10" t="s">
        <v>119</v>
      </c>
      <c r="D10" s="9">
        <v>241.853146853146</v>
      </c>
    </row>
    <row r="11" spans="1:4" x14ac:dyDescent="0.3">
      <c r="A11">
        <v>9</v>
      </c>
      <c r="B11" t="s">
        <v>134</v>
      </c>
      <c r="C11" t="s">
        <v>121</v>
      </c>
      <c r="D11" s="9">
        <v>247.91213389121299</v>
      </c>
    </row>
    <row r="12" spans="1:4" x14ac:dyDescent="0.3">
      <c r="A12">
        <v>10</v>
      </c>
      <c r="B12" t="s">
        <v>135</v>
      </c>
      <c r="C12" t="s">
        <v>122</v>
      </c>
      <c r="D12" s="9">
        <v>253.40487804878001</v>
      </c>
    </row>
    <row r="13" spans="1:4" x14ac:dyDescent="0.3">
      <c r="A13">
        <v>11</v>
      </c>
      <c r="B13" t="s">
        <v>136</v>
      </c>
      <c r="C13" t="s">
        <v>123</v>
      </c>
      <c r="D13" s="9">
        <v>254.68525179856101</v>
      </c>
    </row>
    <row r="14" spans="1:4" x14ac:dyDescent="0.3">
      <c r="A14">
        <v>12</v>
      </c>
      <c r="B14" t="s">
        <v>137</v>
      </c>
      <c r="C14" t="s">
        <v>124</v>
      </c>
      <c r="D14" s="9">
        <v>241.333333333333</v>
      </c>
    </row>
    <row r="15" spans="1:4" x14ac:dyDescent="0.3">
      <c r="A15">
        <v>13</v>
      </c>
      <c r="B15" t="s">
        <v>138</v>
      </c>
      <c r="C15" t="s">
        <v>125</v>
      </c>
      <c r="D15" s="9">
        <v>250.32301341589201</v>
      </c>
    </row>
    <row r="16" spans="1:4" x14ac:dyDescent="0.3">
      <c r="A16">
        <v>14</v>
      </c>
      <c r="B16" t="s">
        <v>139</v>
      </c>
      <c r="C16" t="s">
        <v>112</v>
      </c>
      <c r="D16" s="9">
        <v>258.60606060606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8DC-6D57-4414-BB1E-8798E448D69C}">
  <dimension ref="A1:D19"/>
  <sheetViews>
    <sheetView workbookViewId="0">
      <selection activeCell="C6" sqref="C6"/>
    </sheetView>
  </sheetViews>
  <sheetFormatPr defaultRowHeight="14" x14ac:dyDescent="0.3"/>
  <cols>
    <col min="1" max="1" width="8.6640625" style="15"/>
    <col min="2" max="2" width="20.4140625" style="15" bestFit="1" customWidth="1"/>
    <col min="3" max="3" width="20.4140625" style="15" customWidth="1"/>
    <col min="4" max="4" width="5.58203125" style="15" bestFit="1" customWidth="1"/>
  </cols>
  <sheetData>
    <row r="1" spans="1:4" x14ac:dyDescent="0.3">
      <c r="A1" s="8" t="s">
        <v>106</v>
      </c>
      <c r="B1" s="8" t="s">
        <v>104</v>
      </c>
      <c r="C1" s="8" t="s">
        <v>1</v>
      </c>
      <c r="D1" s="8" t="s">
        <v>142</v>
      </c>
    </row>
    <row r="2" spans="1:4" x14ac:dyDescent="0.3">
      <c r="A2" s="8">
        <v>1</v>
      </c>
      <c r="B2" s="8" t="s">
        <v>175</v>
      </c>
      <c r="C2" s="8" t="s">
        <v>176</v>
      </c>
      <c r="D2" s="8">
        <v>32</v>
      </c>
    </row>
    <row r="3" spans="1:4" x14ac:dyDescent="0.3">
      <c r="A3" s="8">
        <v>2</v>
      </c>
      <c r="B3" s="8" t="s">
        <v>107</v>
      </c>
      <c r="C3" s="8" t="s">
        <v>177</v>
      </c>
      <c r="D3" s="8">
        <v>28</v>
      </c>
    </row>
    <row r="4" spans="1:4" x14ac:dyDescent="0.3">
      <c r="A4" s="8">
        <v>3</v>
      </c>
      <c r="B4" s="8" t="s">
        <v>183</v>
      </c>
      <c r="C4" s="8" t="s">
        <v>178</v>
      </c>
      <c r="D4" s="8">
        <v>25</v>
      </c>
    </row>
    <row r="5" spans="1:4" x14ac:dyDescent="0.3">
      <c r="A5" s="8">
        <v>4</v>
      </c>
      <c r="B5" s="8" t="s">
        <v>108</v>
      </c>
      <c r="C5" s="8" t="s">
        <v>179</v>
      </c>
      <c r="D5" s="8">
        <v>30</v>
      </c>
    </row>
    <row r="6" spans="1:4" x14ac:dyDescent="0.3">
      <c r="A6" s="8">
        <v>5</v>
      </c>
      <c r="B6" s="8" t="s">
        <v>109</v>
      </c>
      <c r="C6" s="8" t="s">
        <v>180</v>
      </c>
      <c r="D6" s="8">
        <v>28</v>
      </c>
    </row>
    <row r="7" spans="1:4" x14ac:dyDescent="0.3">
      <c r="A7" s="8">
        <v>6</v>
      </c>
      <c r="B7" s="8" t="s">
        <v>110</v>
      </c>
      <c r="C7" s="8" t="s">
        <v>181</v>
      </c>
      <c r="D7" s="8">
        <v>27</v>
      </c>
    </row>
    <row r="8" spans="1:4" x14ac:dyDescent="0.3">
      <c r="A8" s="8">
        <v>7</v>
      </c>
      <c r="B8" s="8" t="s">
        <v>111</v>
      </c>
      <c r="C8" s="8" t="s">
        <v>182</v>
      </c>
      <c r="D8" s="8">
        <v>32</v>
      </c>
    </row>
    <row r="9" spans="1:4" x14ac:dyDescent="0.3">
      <c r="A9" s="8"/>
      <c r="B9" s="8"/>
      <c r="C9" s="8"/>
      <c r="D9" s="8"/>
    </row>
    <row r="10" spans="1:4" x14ac:dyDescent="0.3">
      <c r="A10" s="8"/>
      <c r="B10" s="8"/>
      <c r="C10" s="8"/>
      <c r="D10" s="8"/>
    </row>
    <row r="11" spans="1:4" x14ac:dyDescent="0.3">
      <c r="A11" s="8"/>
      <c r="B11" s="8"/>
      <c r="C11" s="8"/>
      <c r="D11" s="8"/>
    </row>
    <row r="12" spans="1:4" x14ac:dyDescent="0.3">
      <c r="A12" s="8"/>
      <c r="B12" s="8"/>
      <c r="C12" s="8"/>
      <c r="D12" s="8"/>
    </row>
    <row r="13" spans="1:4" x14ac:dyDescent="0.3">
      <c r="A13" s="8"/>
      <c r="B13" s="8"/>
      <c r="C13" s="8"/>
      <c r="D13" s="8"/>
    </row>
    <row r="14" spans="1:4" x14ac:dyDescent="0.3">
      <c r="A14" s="8"/>
      <c r="B14" s="8"/>
      <c r="C14" s="8"/>
      <c r="D14" s="8"/>
    </row>
    <row r="15" spans="1:4" x14ac:dyDescent="0.3">
      <c r="A15" s="8"/>
      <c r="B15" s="8"/>
      <c r="C15" s="8"/>
      <c r="D15" s="8"/>
    </row>
    <row r="16" spans="1:4" x14ac:dyDescent="0.3">
      <c r="A16" s="8"/>
      <c r="B16" s="8"/>
      <c r="C16" s="8"/>
      <c r="D16" s="8"/>
    </row>
    <row r="17" spans="1:4" x14ac:dyDescent="0.3">
      <c r="A17" s="8"/>
      <c r="B17" s="8"/>
      <c r="C17" s="8"/>
      <c r="D17" s="8"/>
    </row>
    <row r="18" spans="1:4" x14ac:dyDescent="0.3">
      <c r="A18" s="8"/>
      <c r="B18" s="8"/>
      <c r="C18" s="8"/>
      <c r="D18" s="8"/>
    </row>
    <row r="19" spans="1:4" x14ac:dyDescent="0.3">
      <c r="A19" s="8"/>
      <c r="B19" s="8"/>
      <c r="C19" s="8"/>
      <c r="D19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manifesto</vt:lpstr>
      <vt:lpstr>t_label_text</vt:lpstr>
      <vt:lpstr>f_label_text</vt:lpstr>
      <vt:lpstr>m_label_text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Yangling Tong</dc:creator>
  <cp:lastModifiedBy>Tong Yangling</cp:lastModifiedBy>
  <dcterms:created xsi:type="dcterms:W3CDTF">2015-06-05T18:17:20Z</dcterms:created>
  <dcterms:modified xsi:type="dcterms:W3CDTF">2023-06-04T08:26:58Z</dcterms:modified>
</cp:coreProperties>
</file>