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 tabRatio="895"/>
  </bookViews>
  <sheets>
    <sheet name="工资明细" sheetId="1" r:id="rId1"/>
  </sheets>
  <definedNames>
    <definedName name="_xlnm._FilterDatabase" localSheetId="0" hidden="1">工资明细!$A$4:$AR$5</definedName>
  </definedNames>
  <calcPr calcId="144525" fullPrecision="0" concurrentCalc="0"/>
</workbook>
</file>

<file path=xl/sharedStrings.xml><?xml version="1.0" encoding="utf-8"?>
<sst xmlns="http://schemas.openxmlformats.org/spreadsheetml/2006/main" count="57">
  <si>
    <t>当月转正员工</t>
  </si>
  <si>
    <t>非本月入职试用期员工</t>
  </si>
  <si>
    <t>本月入职员工</t>
  </si>
  <si>
    <t>休产假员工</t>
  </si>
  <si>
    <t>不在武汉办公员工</t>
  </si>
  <si>
    <t>红色字体</t>
  </si>
  <si>
    <t>当月离职员工</t>
  </si>
  <si>
    <t>序号</t>
  </si>
  <si>
    <t>公司名</t>
  </si>
  <si>
    <t>部门</t>
  </si>
  <si>
    <t>职员姓名</t>
  </si>
  <si>
    <t>工号
（可参照考勤代码）</t>
  </si>
  <si>
    <t>工资会计属性</t>
  </si>
  <si>
    <t>员工状态</t>
  </si>
  <si>
    <t>转正前工资标准</t>
  </si>
  <si>
    <t>转正后工资标准</t>
  </si>
  <si>
    <t>转正前固定工资</t>
  </si>
  <si>
    <t>转正后固定工资</t>
  </si>
  <si>
    <t>绩效工资占比</t>
  </si>
  <si>
    <t>实际绩效 系数</t>
  </si>
  <si>
    <t>绩效奖金</t>
  </si>
  <si>
    <t>当月全部应勤天数</t>
  </si>
  <si>
    <t>转正前日薪标准</t>
  </si>
  <si>
    <t>转正后日薪标准</t>
  </si>
  <si>
    <t>转正前
应勤天数</t>
  </si>
  <si>
    <t>转正后
应勤天数</t>
  </si>
  <si>
    <t>转正前</t>
  </si>
  <si>
    <t>转正后</t>
  </si>
  <si>
    <t>考勤测算</t>
  </si>
  <si>
    <t>基本工资合计</t>
  </si>
  <si>
    <t>迟到扣款</t>
  </si>
  <si>
    <t>补贴合计</t>
  </si>
  <si>
    <t>应发工资</t>
  </si>
  <si>
    <t>代扣社保</t>
  </si>
  <si>
    <t>代扣公积金</t>
  </si>
  <si>
    <t>应纳税工资</t>
  </si>
  <si>
    <t>个人所得税</t>
  </si>
  <si>
    <t>其它扣款</t>
  </si>
  <si>
    <t>实发工资</t>
  </si>
  <si>
    <t>个人账号（工资卡）</t>
  </si>
  <si>
    <t>银行名称</t>
  </si>
  <si>
    <t>备注</t>
  </si>
  <si>
    <t>计薪出勤天数</t>
  </si>
  <si>
    <t>病假天数</t>
  </si>
  <si>
    <t>事假天数
（入职前视作当月请假）</t>
  </si>
  <si>
    <t>事假天数</t>
  </si>
  <si>
    <t>A</t>
  </si>
  <si>
    <t xml:space="preserve">工号
</t>
  </si>
  <si>
    <t>基本工资</t>
  </si>
  <si>
    <t>岗位工资</t>
  </si>
  <si>
    <t>固定工资</t>
  </si>
  <si>
    <t>优乐</t>
  </si>
  <si>
    <t>财务部</t>
  </si>
  <si>
    <t>张三</t>
  </si>
  <si>
    <t>管理费用</t>
  </si>
  <si>
    <t>正式员工</t>
  </si>
  <si>
    <t>正确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</si>
</sst>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_ "/>
  </numFmts>
  <fonts count="30"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  <scheme val="major"/>
    </font>
    <font>
      <b/>
      <sz val="12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2"/>
      <name val="宋体"/>
      <charset val="134"/>
    </font>
    <font>
      <sz val="10"/>
      <color rgb="FFFF0000"/>
      <name val="宋体"/>
      <charset val="134"/>
      <scheme val="major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EFBA4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0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4" borderId="10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8" borderId="16" applyNumberFormat="0" applyAlignment="0" applyProtection="0">
      <alignment vertical="center"/>
    </xf>
    <xf numFmtId="0" fontId="28" fillId="28" borderId="11" applyNumberFormat="0" applyAlignment="0" applyProtection="0">
      <alignment vertical="center"/>
    </xf>
    <xf numFmtId="0" fontId="29" fillId="29" borderId="17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0" fillId="2" borderId="0" xfId="0" applyFill="1">
      <alignment vertical="center"/>
    </xf>
    <xf numFmtId="177" fontId="0" fillId="2" borderId="0" xfId="9" applyNumberFormat="1" applyFont="1" applyFill="1">
      <alignment vertical="center"/>
    </xf>
    <xf numFmtId="177" fontId="0" fillId="0" borderId="0" xfId="9" applyNumberFormat="1" applyFont="1" applyFill="1">
      <alignment vertical="center"/>
    </xf>
    <xf numFmtId="43" fontId="0" fillId="0" borderId="0" xfId="9" applyFont="1" applyFill="1">
      <alignment vertical="center"/>
    </xf>
    <xf numFmtId="0" fontId="2" fillId="0" borderId="0" xfId="0" applyFont="1" applyFill="1">
      <alignment vertical="center"/>
    </xf>
    <xf numFmtId="43" fontId="0" fillId="3" borderId="0" xfId="0" applyNumberForma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176" fontId="3" fillId="5" borderId="0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8" borderId="0" xfId="0" applyFont="1" applyFill="1">
      <alignment vertical="center"/>
    </xf>
    <xf numFmtId="9" fontId="0" fillId="9" borderId="1" xfId="9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 wrapText="1"/>
    </xf>
    <xf numFmtId="177" fontId="4" fillId="4" borderId="4" xfId="0" applyNumberFormat="1" applyFont="1" applyFill="1" applyBorder="1" applyAlignment="1">
      <alignment horizontal="center" vertical="center" wrapText="1"/>
    </xf>
    <xf numFmtId="177" fontId="4" fillId="4" borderId="5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177" fontId="4" fillId="4" borderId="7" xfId="0" applyNumberFormat="1" applyFont="1" applyFill="1" applyBorder="1" applyAlignment="1">
      <alignment horizontal="center" vertical="center" wrapText="1"/>
    </xf>
    <xf numFmtId="177" fontId="4" fillId="4" borderId="8" xfId="0" applyNumberFormat="1" applyFont="1" applyFill="1" applyBorder="1" applyAlignment="1">
      <alignment horizontal="center" vertical="center" wrapText="1"/>
    </xf>
    <xf numFmtId="177" fontId="4" fillId="4" borderId="9" xfId="0" applyNumberFormat="1" applyFont="1" applyFill="1" applyBorder="1" applyAlignment="1">
      <alignment horizontal="center" vertical="center" wrapText="1"/>
    </xf>
    <xf numFmtId="177" fontId="4" fillId="4" borderId="3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7" fontId="0" fillId="7" borderId="1" xfId="9" applyNumberFormat="1" applyFont="1" applyFill="1" applyBorder="1" applyAlignment="1">
      <alignment horizontal="center" vertical="center"/>
    </xf>
    <xf numFmtId="177" fontId="0" fillId="10" borderId="1" xfId="9" applyNumberFormat="1" applyFont="1" applyFill="1" applyBorder="1" applyAlignment="1">
      <alignment horizontal="center" vertical="center"/>
    </xf>
    <xf numFmtId="177" fontId="0" fillId="11" borderId="1" xfId="9" applyNumberFormat="1" applyFont="1" applyFill="1" applyBorder="1" applyAlignment="1">
      <alignment horizontal="center" vertical="center"/>
    </xf>
    <xf numFmtId="9" fontId="0" fillId="12" borderId="1" xfId="9" applyNumberFormat="1" applyFont="1" applyFill="1" applyBorder="1" applyAlignment="1">
      <alignment horizontal="center" vertical="center"/>
    </xf>
    <xf numFmtId="177" fontId="0" fillId="13" borderId="0" xfId="9" applyNumberFormat="1" applyFont="1" applyFill="1">
      <alignment vertical="center"/>
    </xf>
    <xf numFmtId="0" fontId="7" fillId="0" borderId="0" xfId="0" applyFont="1" applyFill="1">
      <alignment vertical="center"/>
    </xf>
    <xf numFmtId="9" fontId="6" fillId="4" borderId="1" xfId="9" applyNumberFormat="1" applyFont="1" applyFill="1" applyBorder="1" applyAlignment="1">
      <alignment horizontal="center" vertical="center" wrapText="1"/>
    </xf>
    <xf numFmtId="177" fontId="0" fillId="12" borderId="1" xfId="9" applyNumberFormat="1" applyFont="1" applyFill="1" applyBorder="1" applyAlignment="1">
      <alignment horizontal="center" vertical="center"/>
    </xf>
    <xf numFmtId="43" fontId="0" fillId="2" borderId="1" xfId="9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43" fontId="2" fillId="2" borderId="1" xfId="9" applyFont="1" applyFill="1" applyBorder="1" applyAlignment="1">
      <alignment horizontal="center" vertical="center"/>
    </xf>
    <xf numFmtId="43" fontId="4" fillId="4" borderId="1" xfId="9" applyFont="1" applyFill="1" applyBorder="1" applyAlignment="1">
      <alignment horizontal="center" vertical="center" wrapText="1"/>
    </xf>
    <xf numFmtId="43" fontId="4" fillId="6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3" fontId="1" fillId="3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 quotePrefix="1">
      <alignment horizontal="center" vertical="center"/>
    </xf>
    <xf numFmtId="0" fontId="4" fillId="4" borderId="1" xfId="0" applyNumberFormat="1" applyFont="1" applyFill="1" applyBorder="1" applyAlignment="1" quotePrefix="1">
      <alignment horizontal="center" vertical="center" wrapText="1"/>
    </xf>
    <xf numFmtId="43" fontId="4" fillId="4" borderId="1" xfId="9" applyFont="1" applyFill="1" applyBorder="1" applyAlignment="1" quotePrefix="1">
      <alignment horizontal="center" vertical="center" wrapText="1"/>
    </xf>
    <xf numFmtId="0" fontId="8" fillId="0" borderId="1" xfId="0" applyNumberFormat="1" applyFont="1" applyFill="1" applyBorder="1" applyAlignment="1" quotePrefix="1">
      <alignment horizontal="center" vertical="center" wrapText="1"/>
    </xf>
    <xf numFmtId="0" fontId="8" fillId="0" borderId="1" xfId="0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Sheet1_6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/>
  <colors>
    <mruColors>
      <color rgb="009EFBA4"/>
      <color rgb="00FFFF00"/>
      <color rgb="00FF0000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"/>
  <sheetViews>
    <sheetView tabSelected="1" zoomScale="87" zoomScaleNormal="87" workbookViewId="0">
      <pane xSplit="5" ySplit="4" topLeftCell="F5" activePane="bottomRight" state="frozen"/>
      <selection/>
      <selection pane="topRight"/>
      <selection pane="bottomLeft"/>
      <selection pane="bottomRight" activeCell="J20" sqref="J20"/>
    </sheetView>
  </sheetViews>
  <sheetFormatPr defaultColWidth="9" defaultRowHeight="14.25" outlineLevelRow="5"/>
  <cols>
    <col min="1" max="1" width="4.375" style="1" customWidth="1"/>
    <col min="2" max="2" width="9.625" style="3" customWidth="1"/>
    <col min="3" max="3" width="11.3416666666667" style="1" customWidth="1"/>
    <col min="4" max="4" width="13.225" style="4" customWidth="1"/>
    <col min="5" max="5" width="8.75" style="5" customWidth="1"/>
    <col min="6" max="7" width="8.875" style="4" customWidth="1"/>
    <col min="8" max="8" width="11.875" style="6" customWidth="1"/>
    <col min="9" max="15" width="11.625" style="7" customWidth="1"/>
    <col min="16" max="16" width="9.75" style="8" customWidth="1"/>
    <col min="17" max="17" width="11.625" style="8" customWidth="1"/>
    <col min="18" max="18" width="10.25" style="8" customWidth="1"/>
    <col min="19" max="19" width="11.125" style="4" customWidth="1"/>
    <col min="20" max="20" width="11.75" style="9" customWidth="1"/>
    <col min="21" max="21" width="11.625" style="9" customWidth="1"/>
    <col min="22" max="22" width="7.625" style="8" hidden="1" customWidth="1"/>
    <col min="23" max="23" width="0.141666666666667" style="8" customWidth="1"/>
    <col min="24" max="24" width="12" style="4" customWidth="1"/>
    <col min="25" max="25" width="8.125" style="4" customWidth="1"/>
    <col min="26" max="26" width="11.5" style="4" customWidth="1"/>
    <col min="27" max="27" width="12.375" style="4" customWidth="1"/>
    <col min="28" max="28" width="13.5" style="4" customWidth="1"/>
    <col min="29" max="29" width="7.875" style="4" customWidth="1"/>
    <col min="30" max="30" width="9.25" style="10" customWidth="1"/>
    <col min="31" max="32" width="12.625" style="4" customWidth="1"/>
    <col min="33" max="33" width="11.75" style="4" customWidth="1"/>
    <col min="34" max="34" width="13.25" style="4" customWidth="1"/>
    <col min="35" max="35" width="12.125" style="4" customWidth="1"/>
    <col min="36" max="36" width="10.125" style="4" customWidth="1"/>
    <col min="37" max="37" width="14.25" style="4" customWidth="1"/>
    <col min="38" max="38" width="14.125" style="9" customWidth="1"/>
    <col min="39" max="39" width="11.375" style="11" customWidth="1"/>
    <col min="40" max="40" width="12.375" style="4" customWidth="1"/>
    <col min="41" max="41" width="20" style="4" customWidth="1"/>
    <col min="42" max="42" width="32.75" style="4" customWidth="1"/>
    <col min="43" max="43" width="46.5" style="4" customWidth="1"/>
    <col min="44" max="16384" width="9" style="4"/>
  </cols>
  <sheetData>
    <row r="1" ht="31" customHeight="1" spans="3:21">
      <c r="C1" s="12"/>
      <c r="D1" s="13" t="s">
        <v>0</v>
      </c>
      <c r="G1" s="14"/>
      <c r="H1" s="13" t="s">
        <v>1</v>
      </c>
      <c r="K1" s="26"/>
      <c r="L1" s="13" t="s">
        <v>2</v>
      </c>
      <c r="N1" s="27"/>
      <c r="O1" s="13" t="s">
        <v>3</v>
      </c>
      <c r="Q1" s="43"/>
      <c r="R1" s="8" t="s">
        <v>4</v>
      </c>
      <c r="T1" s="44" t="s">
        <v>5</v>
      </c>
      <c r="U1" s="13" t="s">
        <v>6</v>
      </c>
    </row>
    <row r="2" s="1" customFormat="1" ht="45" customHeight="1" spans="1:43">
      <c r="A2" s="58" t="s">
        <v>7</v>
      </c>
      <c r="B2" s="15" t="s">
        <v>8</v>
      </c>
      <c r="C2" s="15" t="s">
        <v>9</v>
      </c>
      <c r="D2" s="58" t="s">
        <v>10</v>
      </c>
      <c r="E2" s="16" t="s">
        <v>11</v>
      </c>
      <c r="F2" s="17" t="s">
        <v>12</v>
      </c>
      <c r="G2" s="18" t="s">
        <v>13</v>
      </c>
      <c r="H2" s="17" t="s">
        <v>14</v>
      </c>
      <c r="I2" s="28" t="s">
        <v>15</v>
      </c>
      <c r="J2" s="29" t="s">
        <v>16</v>
      </c>
      <c r="K2" s="30"/>
      <c r="L2" s="31"/>
      <c r="M2" s="29" t="s">
        <v>17</v>
      </c>
      <c r="N2" s="30"/>
      <c r="O2" s="31"/>
      <c r="P2" s="32" t="s">
        <v>18</v>
      </c>
      <c r="Q2" s="45" t="s">
        <v>19</v>
      </c>
      <c r="R2" s="32" t="s">
        <v>20</v>
      </c>
      <c r="S2" s="17" t="s">
        <v>21</v>
      </c>
      <c r="T2" s="17" t="s">
        <v>22</v>
      </c>
      <c r="U2" s="17" t="s">
        <v>23</v>
      </c>
      <c r="V2" s="28" t="s">
        <v>24</v>
      </c>
      <c r="W2" s="28" t="s">
        <v>25</v>
      </c>
      <c r="X2" s="17" t="s">
        <v>26</v>
      </c>
      <c r="Y2" s="17"/>
      <c r="Z2" s="17"/>
      <c r="AA2" s="17" t="s">
        <v>27</v>
      </c>
      <c r="AB2" s="17"/>
      <c r="AC2" s="17"/>
      <c r="AD2" s="17" t="s">
        <v>28</v>
      </c>
      <c r="AE2" s="17" t="s">
        <v>29</v>
      </c>
      <c r="AF2" s="18" t="s">
        <v>30</v>
      </c>
      <c r="AG2" s="17" t="s">
        <v>31</v>
      </c>
      <c r="AH2" s="59" t="s">
        <v>32</v>
      </c>
      <c r="AI2" s="59" t="s">
        <v>33</v>
      </c>
      <c r="AJ2" s="59" t="s">
        <v>34</v>
      </c>
      <c r="AK2" s="59" t="s">
        <v>35</v>
      </c>
      <c r="AL2" s="60" t="s">
        <v>36</v>
      </c>
      <c r="AM2" s="52" t="s">
        <v>37</v>
      </c>
      <c r="AN2" s="59" t="s">
        <v>38</v>
      </c>
      <c r="AO2" s="61" t="s">
        <v>39</v>
      </c>
      <c r="AP2" s="62" t="s">
        <v>40</v>
      </c>
      <c r="AQ2" s="62" t="s">
        <v>41</v>
      </c>
    </row>
    <row r="3" s="1" customFormat="1" ht="24" customHeight="1" spans="1:43">
      <c r="A3" s="15"/>
      <c r="B3" s="15"/>
      <c r="C3" s="15"/>
      <c r="D3" s="15"/>
      <c r="E3" s="19"/>
      <c r="F3" s="17"/>
      <c r="G3" s="20"/>
      <c r="H3" s="17"/>
      <c r="I3" s="28"/>
      <c r="J3" s="33"/>
      <c r="K3" s="34"/>
      <c r="L3" s="35"/>
      <c r="M3" s="33"/>
      <c r="N3" s="34"/>
      <c r="O3" s="35"/>
      <c r="P3" s="36"/>
      <c r="Q3" s="45"/>
      <c r="R3" s="36"/>
      <c r="S3" s="17"/>
      <c r="T3" s="17"/>
      <c r="U3" s="17"/>
      <c r="V3" s="28"/>
      <c r="W3" s="28"/>
      <c r="X3" s="17" t="s">
        <v>42</v>
      </c>
      <c r="Y3" s="17" t="s">
        <v>43</v>
      </c>
      <c r="Z3" s="17" t="s">
        <v>44</v>
      </c>
      <c r="AA3" s="17" t="s">
        <v>42</v>
      </c>
      <c r="AB3" s="17" t="s">
        <v>43</v>
      </c>
      <c r="AC3" s="17" t="s">
        <v>45</v>
      </c>
      <c r="AD3" s="17"/>
      <c r="AE3" s="17"/>
      <c r="AF3" s="20"/>
      <c r="AG3" s="17"/>
      <c r="AH3" s="17"/>
      <c r="AI3" s="17"/>
      <c r="AJ3" s="17"/>
      <c r="AK3" s="17"/>
      <c r="AL3" s="51"/>
      <c r="AM3" s="52"/>
      <c r="AN3" s="17"/>
      <c r="AO3" s="55"/>
      <c r="AP3" s="56"/>
      <c r="AQ3" s="56"/>
    </row>
    <row r="4" s="1" customFormat="1" ht="27" customHeight="1" spans="1:43">
      <c r="A4" s="15">
        <v>0</v>
      </c>
      <c r="B4" s="15" t="s">
        <v>8</v>
      </c>
      <c r="C4" s="15" t="s">
        <v>9</v>
      </c>
      <c r="D4" s="15" t="s">
        <v>46</v>
      </c>
      <c r="E4" s="15" t="s">
        <v>47</v>
      </c>
      <c r="F4" s="17" t="s">
        <v>12</v>
      </c>
      <c r="G4" s="17" t="s">
        <v>46</v>
      </c>
      <c r="H4" s="15" t="s">
        <v>46</v>
      </c>
      <c r="I4" s="37" t="s">
        <v>46</v>
      </c>
      <c r="J4" s="37" t="s">
        <v>48</v>
      </c>
      <c r="K4" s="37" t="s">
        <v>49</v>
      </c>
      <c r="L4" s="38" t="s">
        <v>50</v>
      </c>
      <c r="M4" s="37" t="s">
        <v>48</v>
      </c>
      <c r="N4" s="37" t="s">
        <v>49</v>
      </c>
      <c r="O4" s="38" t="s">
        <v>50</v>
      </c>
      <c r="P4" s="37" t="s">
        <v>46</v>
      </c>
      <c r="Q4" s="37" t="s">
        <v>46</v>
      </c>
      <c r="R4" s="37" t="s">
        <v>46</v>
      </c>
      <c r="S4" s="15" t="s">
        <v>46</v>
      </c>
      <c r="T4" s="15" t="s">
        <v>46</v>
      </c>
      <c r="U4" s="15" t="s">
        <v>46</v>
      </c>
      <c r="V4" s="37" t="s">
        <v>46</v>
      </c>
      <c r="W4" s="37" t="s">
        <v>46</v>
      </c>
      <c r="X4" s="15" t="s">
        <v>46</v>
      </c>
      <c r="Y4" s="15" t="s">
        <v>46</v>
      </c>
      <c r="Z4" s="15" t="s">
        <v>46</v>
      </c>
      <c r="AA4" s="15" t="s">
        <v>46</v>
      </c>
      <c r="AB4" s="15" t="s">
        <v>46</v>
      </c>
      <c r="AC4" s="15" t="s">
        <v>46</v>
      </c>
      <c r="AD4" s="15" t="s">
        <v>46</v>
      </c>
      <c r="AE4" s="17" t="s">
        <v>29</v>
      </c>
      <c r="AF4" s="17" t="s">
        <v>30</v>
      </c>
      <c r="AG4" s="17" t="s">
        <v>31</v>
      </c>
      <c r="AH4" s="59" t="s">
        <v>32</v>
      </c>
      <c r="AI4" s="59" t="s">
        <v>33</v>
      </c>
      <c r="AJ4" s="59" t="s">
        <v>34</v>
      </c>
      <c r="AK4" s="59" t="s">
        <v>35</v>
      </c>
      <c r="AL4" s="60" t="s">
        <v>36</v>
      </c>
      <c r="AM4" s="52" t="s">
        <v>37</v>
      </c>
      <c r="AN4" s="59" t="s">
        <v>38</v>
      </c>
      <c r="AO4" s="55"/>
      <c r="AP4" s="56"/>
      <c r="AQ4" s="56"/>
    </row>
    <row r="5" s="2" customFormat="1" ht="18.95" customHeight="1" spans="1:43">
      <c r="A5" s="21">
        <v>1</v>
      </c>
      <c r="B5" s="22" t="s">
        <v>51</v>
      </c>
      <c r="C5" s="23" t="s">
        <v>52</v>
      </c>
      <c r="D5" s="23" t="s">
        <v>53</v>
      </c>
      <c r="E5" s="24">
        <v>68</v>
      </c>
      <c r="F5" s="23" t="s">
        <v>54</v>
      </c>
      <c r="G5" s="23" t="s">
        <v>55</v>
      </c>
      <c r="H5" s="25">
        <v>3040</v>
      </c>
      <c r="I5" s="39">
        <v>4500</v>
      </c>
      <c r="J5" s="40">
        <v>1550</v>
      </c>
      <c r="K5" s="40">
        <v>882</v>
      </c>
      <c r="L5" s="40">
        <v>2432</v>
      </c>
      <c r="M5" s="41">
        <v>1550</v>
      </c>
      <c r="N5" s="41">
        <v>2050</v>
      </c>
      <c r="O5" s="41">
        <v>3600</v>
      </c>
      <c r="P5" s="42">
        <v>0.2</v>
      </c>
      <c r="Q5" s="42">
        <v>1</v>
      </c>
      <c r="R5" s="46">
        <v>900</v>
      </c>
      <c r="S5" s="21">
        <v>22</v>
      </c>
      <c r="T5" s="47">
        <v>151.45</v>
      </c>
      <c r="U5" s="47">
        <v>204.55</v>
      </c>
      <c r="V5" s="48">
        <v>0</v>
      </c>
      <c r="W5" s="49">
        <v>0</v>
      </c>
      <c r="X5" s="47">
        <v>0</v>
      </c>
      <c r="Y5" s="23">
        <v>0</v>
      </c>
      <c r="Z5" s="47">
        <v>0</v>
      </c>
      <c r="AA5" s="47">
        <v>22</v>
      </c>
      <c r="AB5" s="47">
        <v>0</v>
      </c>
      <c r="AC5" s="47">
        <v>0</v>
      </c>
      <c r="AD5" s="50" t="s">
        <v>56</v>
      </c>
      <c r="AE5" s="47">
        <v>4500</v>
      </c>
      <c r="AF5" s="47">
        <v>0</v>
      </c>
      <c r="AG5" s="47">
        <v>0</v>
      </c>
      <c r="AH5" s="47">
        <v>4500</v>
      </c>
      <c r="AI5" s="53">
        <v>325.61</v>
      </c>
      <c r="AJ5" s="53">
        <v>175</v>
      </c>
      <c r="AK5" s="53">
        <f>AH5-AI5-AJ5</f>
        <v>3999.39</v>
      </c>
      <c r="AL5" s="47">
        <f>ROUND(MAX((AK5-3500)*{0.03,0.1,0.2,0.25,0.3,0.35,0.45}-{0,105,555,1005,2755,5505,13505},0),2)</f>
        <v>14.98</v>
      </c>
      <c r="AM5" s="54">
        <f>IF(ISERROR(VLOOKUP(E5,#REF!,4,0)),0,VLOOKUP(E5,#REF!,4,0))</f>
        <v>0</v>
      </c>
      <c r="AN5" s="47">
        <f>AK5-AL5-AM5</f>
        <v>3984.41</v>
      </c>
      <c r="AO5" s="57"/>
      <c r="AP5" s="57"/>
      <c r="AQ5" s="53"/>
    </row>
    <row r="6" spans="38:39">
      <c r="AL6" s="4"/>
      <c r="AM6" s="4"/>
    </row>
  </sheetData>
  <autoFilter ref="A4:AR5">
    <sortState ref="A4:AR5">
      <sortCondition ref="A4"/>
    </sortState>
    <extLst/>
  </autoFilter>
  <sortState ref="A3:AK168">
    <sortCondition ref="A3:A168"/>
  </sortState>
  <mergeCells count="30">
    <mergeCell ref="X2:Z2"/>
    <mergeCell ref="AA2:AC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P2:P3"/>
    <mergeCell ref="Q2:Q3"/>
    <mergeCell ref="R2:R3"/>
    <mergeCell ref="S2:S3"/>
    <mergeCell ref="T2:T3"/>
    <mergeCell ref="U2:U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J2:L3"/>
    <mergeCell ref="M2:O3"/>
  </mergeCells>
  <dataValidations count="2">
    <dataValidation type="list" allowBlank="1" showInputMessage="1" showErrorMessage="1" sqref="F5 F1:F4 F6:F1048576">
      <formula1>"管理费用,销售费用,研发支出"</formula1>
    </dataValidation>
    <dataValidation type="list" allowBlank="1" showInputMessage="1" showErrorMessage="1" sqref="G5">
      <formula1>"正式员工,转正,试用期"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2016-08-09T07:55:00Z</dcterms:created>
  <dcterms:modified xsi:type="dcterms:W3CDTF">2018-04-09T02:49:46Z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ubyTemplateID" linkTarget="0">
    <vt:lpwstr>1</vt:lpwstr>
  </property>
</Properties>
</file>