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Qt\projects\TaoCodeSVN\SoftWareProgramming\trunk\QT\Qt\build-CureOffice-Qt_5_5_1_msvc2013-Debug\"/>
    </mc:Choice>
  </mc:AlternateContent>
  <bookViews>
    <workbookView xWindow="0" yWindow="0" windowWidth="23280" windowHeight="10350" tabRatio="895"/>
  </bookViews>
  <sheets>
    <sheet name="工资明细" sheetId="1" r:id="rId1"/>
  </sheets>
  <definedNames>
    <definedName name="_xlnm._FilterDatabase" localSheetId="0" hidden="1">工资明细!$A$4:$AR$5</definedName>
  </definedNames>
  <calcPr calcId="152511" fullPrecision="0" concurrentCalc="0"/>
</workbook>
</file>

<file path=xl/calcChain.xml><?xml version="1.0" encoding="utf-8"?>
<calcChain xmlns="http://schemas.openxmlformats.org/spreadsheetml/2006/main">
  <c r="AK70" i="1" l="1"/>
  <c r="AL70" i="1"/>
  <c r="AM70" i="1"/>
  <c r="AN70" i="1"/>
  <c r="AK71" i="1"/>
  <c r="AL71" i="1"/>
  <c r="AM71" i="1"/>
  <c r="AN71" i="1"/>
  <c r="AK72" i="1"/>
  <c r="AL72" i="1"/>
  <c r="AM72" i="1"/>
  <c r="AN72" i="1"/>
  <c r="AK73" i="1"/>
  <c r="AL73" i="1"/>
  <c r="AM73" i="1"/>
  <c r="AN73" i="1"/>
  <c r="AK74" i="1"/>
  <c r="AL74" i="1"/>
  <c r="AM74" i="1"/>
  <c r="AN74" i="1"/>
  <c r="AK75" i="1"/>
  <c r="AL75" i="1"/>
  <c r="AM75" i="1"/>
  <c r="AN75" i="1"/>
  <c r="AK76" i="1"/>
  <c r="AL76" i="1"/>
  <c r="AM76" i="1"/>
  <c r="AN76" i="1"/>
  <c r="AK77" i="1"/>
  <c r="AL77" i="1"/>
  <c r="AM77" i="1"/>
  <c r="AN77" i="1"/>
  <c r="AK78" i="1"/>
  <c r="AL78" i="1"/>
  <c r="AM78" i="1"/>
  <c r="AN78" i="1"/>
  <c r="AK79" i="1"/>
  <c r="AL79" i="1"/>
  <c r="AM79" i="1"/>
  <c r="AN79" i="1"/>
  <c r="AK80" i="1"/>
  <c r="AL80" i="1"/>
  <c r="AM80" i="1"/>
  <c r="AN80" i="1"/>
  <c r="AK81" i="1"/>
  <c r="AL81" i="1"/>
  <c r="AM81" i="1"/>
  <c r="AN81" i="1"/>
  <c r="AK82" i="1"/>
  <c r="AL82" i="1"/>
  <c r="AM82" i="1"/>
  <c r="AN82" i="1"/>
  <c r="AK83" i="1"/>
  <c r="AL83" i="1"/>
  <c r="AM83" i="1"/>
  <c r="AN83" i="1"/>
  <c r="AK84" i="1"/>
  <c r="AL84" i="1"/>
  <c r="AM84" i="1"/>
  <c r="AN84" i="1"/>
  <c r="AK85" i="1"/>
  <c r="AL85" i="1"/>
  <c r="AM85" i="1"/>
  <c r="AN85" i="1"/>
  <c r="AK86" i="1"/>
  <c r="AL86" i="1"/>
  <c r="AM86" i="1"/>
  <c r="AN86" i="1"/>
  <c r="AK87" i="1"/>
  <c r="AL87" i="1"/>
  <c r="AM87" i="1"/>
  <c r="AN87" i="1"/>
  <c r="AK88" i="1"/>
  <c r="AL88" i="1"/>
  <c r="AM88" i="1"/>
  <c r="AN88" i="1"/>
  <c r="AK89" i="1"/>
  <c r="AL89" i="1"/>
  <c r="AM89" i="1"/>
  <c r="AN89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K32" i="1"/>
  <c r="AL32" i="1"/>
  <c r="AM32" i="1"/>
  <c r="AN32" i="1"/>
  <c r="AK33" i="1"/>
  <c r="AL33" i="1"/>
  <c r="AM33" i="1"/>
  <c r="AN33" i="1"/>
  <c r="AK34" i="1"/>
  <c r="AL34" i="1"/>
  <c r="AM34" i="1"/>
  <c r="AN34" i="1"/>
  <c r="AK35" i="1"/>
  <c r="AL35" i="1"/>
  <c r="AM35" i="1"/>
  <c r="AN35" i="1"/>
  <c r="AK36" i="1"/>
  <c r="AL36" i="1"/>
  <c r="AM36" i="1"/>
  <c r="AN36" i="1"/>
  <c r="AK37" i="1"/>
  <c r="AL37" i="1"/>
  <c r="AM37" i="1"/>
  <c r="AN37" i="1"/>
  <c r="AK38" i="1"/>
  <c r="AL38" i="1"/>
  <c r="AM38" i="1"/>
  <c r="AN38" i="1"/>
  <c r="AK39" i="1"/>
  <c r="AL39" i="1"/>
  <c r="AM39" i="1"/>
  <c r="AN39" i="1"/>
  <c r="AK40" i="1"/>
  <c r="AL40" i="1"/>
  <c r="AM40" i="1"/>
  <c r="AN40" i="1"/>
  <c r="AK41" i="1"/>
  <c r="AL41" i="1"/>
  <c r="AM41" i="1"/>
  <c r="AN41" i="1"/>
  <c r="AK42" i="1"/>
  <c r="AL42" i="1"/>
  <c r="AM42" i="1"/>
  <c r="AN42" i="1"/>
  <c r="AK43" i="1"/>
  <c r="AL43" i="1"/>
  <c r="AM43" i="1"/>
  <c r="AN43" i="1"/>
  <c r="AK44" i="1"/>
  <c r="AL44" i="1"/>
  <c r="AM44" i="1"/>
  <c r="AN44" i="1"/>
  <c r="AK45" i="1"/>
  <c r="AL45" i="1"/>
  <c r="AM45" i="1"/>
  <c r="AN45" i="1"/>
  <c r="AK46" i="1"/>
  <c r="AL46" i="1"/>
  <c r="AM46" i="1"/>
  <c r="AN46" i="1"/>
  <c r="AK47" i="1"/>
  <c r="AL47" i="1"/>
  <c r="AM47" i="1"/>
  <c r="AN47" i="1"/>
  <c r="AK48" i="1"/>
  <c r="AL48" i="1"/>
  <c r="AM48" i="1"/>
  <c r="AN48" i="1"/>
  <c r="AK49" i="1"/>
  <c r="AL49" i="1"/>
  <c r="AM49" i="1"/>
  <c r="AN49" i="1"/>
  <c r="AK50" i="1"/>
  <c r="AL50" i="1"/>
  <c r="AM50" i="1"/>
  <c r="AN50" i="1"/>
  <c r="AK51" i="1"/>
  <c r="AL51" i="1"/>
  <c r="AM51" i="1"/>
  <c r="AN51" i="1"/>
  <c r="AK52" i="1"/>
  <c r="AL52" i="1"/>
  <c r="AM52" i="1"/>
  <c r="AN52" i="1"/>
  <c r="AK53" i="1"/>
  <c r="AL53" i="1"/>
  <c r="AM53" i="1"/>
  <c r="AN53" i="1"/>
  <c r="AK54" i="1"/>
  <c r="AL54" i="1"/>
  <c r="AM54" i="1"/>
  <c r="AN54" i="1"/>
  <c r="AK55" i="1"/>
  <c r="AL55" i="1"/>
  <c r="AM55" i="1"/>
  <c r="AN55" i="1"/>
  <c r="AK56" i="1"/>
  <c r="AL56" i="1"/>
  <c r="AM56" i="1"/>
  <c r="AN56" i="1"/>
  <c r="AK57" i="1"/>
  <c r="AL57" i="1"/>
  <c r="AM57" i="1"/>
  <c r="AN57" i="1"/>
  <c r="AK58" i="1"/>
  <c r="AL58" i="1"/>
  <c r="AM58" i="1"/>
  <c r="AN58" i="1"/>
  <c r="AK59" i="1"/>
  <c r="AL59" i="1"/>
  <c r="AM59" i="1"/>
  <c r="AN59" i="1"/>
  <c r="AK60" i="1"/>
  <c r="AL60" i="1"/>
  <c r="AM60" i="1"/>
  <c r="AN60" i="1"/>
  <c r="AK61" i="1"/>
  <c r="AL61" i="1"/>
  <c r="AM61" i="1"/>
  <c r="AN61" i="1"/>
  <c r="AK62" i="1"/>
  <c r="AL62" i="1"/>
  <c r="AM62" i="1"/>
  <c r="AN62" i="1"/>
  <c r="AK63" i="1"/>
  <c r="AL63" i="1"/>
  <c r="AM63" i="1"/>
  <c r="AN63" i="1"/>
  <c r="AK64" i="1"/>
  <c r="AL64" i="1"/>
  <c r="AM64" i="1"/>
  <c r="AN64" i="1"/>
  <c r="AK65" i="1"/>
  <c r="AL65" i="1"/>
  <c r="AM65" i="1"/>
  <c r="AN65" i="1"/>
  <c r="AK66" i="1"/>
  <c r="AL66" i="1"/>
  <c r="AM66" i="1"/>
  <c r="AN66" i="1"/>
  <c r="AK67" i="1"/>
  <c r="AL67" i="1"/>
  <c r="AM67" i="1"/>
  <c r="AN67" i="1"/>
  <c r="AK68" i="1"/>
  <c r="AL68" i="1"/>
  <c r="AM68" i="1"/>
  <c r="AN68" i="1"/>
  <c r="AK69" i="1"/>
  <c r="AL69" i="1"/>
  <c r="AM69" i="1"/>
  <c r="AN69" i="1"/>
  <c r="AK8" i="1"/>
  <c r="AL8" i="1"/>
  <c r="AM8" i="1"/>
  <c r="AN8" i="1"/>
  <c r="AK7" i="1"/>
  <c r="AL7" i="1"/>
  <c r="AM7" i="1"/>
  <c r="AN7" i="1"/>
  <c r="AK6" i="1"/>
  <c r="AL6" i="1"/>
  <c r="AM6" i="1"/>
  <c r="AN6" i="1"/>
  <c r="AK5" i="1"/>
  <c r="AL5" i="1"/>
  <c r="AM5" i="1"/>
  <c r="AN5" i="1"/>
</calcChain>
</file>

<file path=xl/sharedStrings.xml><?xml version="1.0" encoding="utf-8"?>
<sst xmlns="http://schemas.openxmlformats.org/spreadsheetml/2006/main" count="598" uniqueCount="73">
  <si>
    <t>当月转正员工</t>
  </si>
  <si>
    <t>非本月入职试用期员工</t>
  </si>
  <si>
    <t>本月入职员工</t>
  </si>
  <si>
    <t>休产假员工</t>
  </si>
  <si>
    <t>不在武汉办公员工</t>
  </si>
  <si>
    <t>红色字体</t>
  </si>
  <si>
    <t>当月离职员工</t>
  </si>
  <si>
    <t>公司名</t>
  </si>
  <si>
    <t>部门</t>
  </si>
  <si>
    <t>工资会计属性</t>
  </si>
  <si>
    <t>转正前固定工资</t>
  </si>
  <si>
    <t>转正后固定工资</t>
  </si>
  <si>
    <t>转正前</t>
  </si>
  <si>
    <t>转正后</t>
  </si>
  <si>
    <t>迟到扣款</t>
  </si>
  <si>
    <t>补贴合计</t>
  </si>
  <si>
    <t>应发工资</t>
  </si>
  <si>
    <t>代扣社保</t>
  </si>
  <si>
    <t>代扣公积金</t>
  </si>
  <si>
    <t>应纳税工资</t>
  </si>
  <si>
    <t>个人所得税</t>
  </si>
  <si>
    <t>其它扣款</t>
  </si>
  <si>
    <t>实发工资</t>
  </si>
  <si>
    <t>个人账号（工资卡）</t>
  </si>
  <si>
    <t>银行名称</t>
  </si>
  <si>
    <t>备注</t>
  </si>
  <si>
    <t>病假天数</t>
  </si>
  <si>
    <t>事假天数</t>
  </si>
  <si>
    <t>优乐</t>
  </si>
  <si>
    <t>财务部</t>
  </si>
  <si>
    <t>张三</t>
  </si>
  <si>
    <t>管理费用</t>
  </si>
  <si>
    <t>正式员工</t>
  </si>
  <si>
    <t>正确</t>
  </si>
  <si>
    <t>职员姓名</t>
    <phoneticPr fontId="11" type="noConversion"/>
  </si>
  <si>
    <t>员工状态</t>
    <phoneticPr fontId="11" type="noConversion"/>
  </si>
  <si>
    <t>转正前工资标准</t>
    <phoneticPr fontId="11" type="noConversion"/>
  </si>
  <si>
    <t>转正后工资标准</t>
    <phoneticPr fontId="11" type="noConversion"/>
  </si>
  <si>
    <t>岗位工资(前)</t>
    <phoneticPr fontId="11" type="noConversion"/>
  </si>
  <si>
    <t>固定工资(前)</t>
    <phoneticPr fontId="11" type="noConversion"/>
  </si>
  <si>
    <r>
      <t>基本工资(后</t>
    </r>
    <r>
      <rPr>
        <b/>
        <sz val="12"/>
        <color theme="1"/>
        <rFont val="宋体"/>
        <family val="3"/>
        <charset val="134"/>
        <scheme val="minor"/>
      </rPr>
      <t>)</t>
    </r>
    <phoneticPr fontId="11" type="noConversion"/>
  </si>
  <si>
    <r>
      <t>岗位工资(后</t>
    </r>
    <r>
      <rPr>
        <b/>
        <sz val="12"/>
        <color theme="1"/>
        <rFont val="宋体"/>
        <family val="3"/>
        <charset val="134"/>
        <scheme val="minor"/>
      </rPr>
      <t>)</t>
    </r>
    <phoneticPr fontId="11" type="noConversion"/>
  </si>
  <si>
    <r>
      <t>固定工资(后</t>
    </r>
    <r>
      <rPr>
        <b/>
        <sz val="12"/>
        <rFont val="宋体"/>
        <family val="3"/>
        <charset val="134"/>
      </rPr>
      <t>)</t>
    </r>
    <phoneticPr fontId="11" type="noConversion"/>
  </si>
  <si>
    <t>绩效工资占比</t>
    <phoneticPr fontId="11" type="noConversion"/>
  </si>
  <si>
    <t>实际绩效 系数</t>
    <phoneticPr fontId="11" type="noConversion"/>
  </si>
  <si>
    <t>实际绩效系数</t>
    <phoneticPr fontId="11" type="noConversion"/>
  </si>
  <si>
    <t>绩效奖金</t>
    <phoneticPr fontId="11" type="noConversion"/>
  </si>
  <si>
    <t>当月全部应勤天数</t>
    <phoneticPr fontId="11" type="noConversion"/>
  </si>
  <si>
    <t>转正前日薪标准</t>
    <phoneticPr fontId="11" type="noConversion"/>
  </si>
  <si>
    <t>转正后日薪标准</t>
    <phoneticPr fontId="11" type="noConversion"/>
  </si>
  <si>
    <t>计薪出勤天数</t>
    <phoneticPr fontId="11" type="noConversion"/>
  </si>
  <si>
    <r>
      <t>计薪出勤天数(前</t>
    </r>
    <r>
      <rPr>
        <b/>
        <sz val="12"/>
        <color theme="1"/>
        <rFont val="宋体"/>
        <family val="3"/>
        <charset val="134"/>
        <scheme val="minor"/>
      </rPr>
      <t>)</t>
    </r>
    <phoneticPr fontId="11" type="noConversion"/>
  </si>
  <si>
    <t>病假天数</t>
    <phoneticPr fontId="11" type="noConversion"/>
  </si>
  <si>
    <r>
      <t>病假天数(前</t>
    </r>
    <r>
      <rPr>
        <b/>
        <sz val="12"/>
        <color theme="1"/>
        <rFont val="宋体"/>
        <family val="3"/>
        <charset val="134"/>
        <scheme val="minor"/>
      </rPr>
      <t>)</t>
    </r>
    <phoneticPr fontId="11" type="noConversion"/>
  </si>
  <si>
    <t>事假天数
（入职前视作当月请假）</t>
    <phoneticPr fontId="11" type="noConversion"/>
  </si>
  <si>
    <r>
      <t>事假天数(前</t>
    </r>
    <r>
      <rPr>
        <b/>
        <sz val="12"/>
        <color theme="1"/>
        <rFont val="宋体"/>
        <family val="3"/>
        <charset val="134"/>
        <scheme val="minor"/>
      </rPr>
      <t>)</t>
    </r>
    <phoneticPr fontId="11" type="noConversion"/>
  </si>
  <si>
    <t>计薪出勤天数(后)</t>
    <phoneticPr fontId="11" type="noConversion"/>
  </si>
  <si>
    <t>病假天数(后)</t>
    <phoneticPr fontId="11" type="noConversion"/>
  </si>
  <si>
    <t>事假天数(后)</t>
    <phoneticPr fontId="11" type="noConversion"/>
  </si>
  <si>
    <t>考勤测算</t>
    <phoneticPr fontId="11" type="noConversion"/>
  </si>
  <si>
    <t>基本工资合计</t>
    <phoneticPr fontId="11" type="noConversion"/>
  </si>
  <si>
    <t>职员姓名</t>
    <phoneticPr fontId="11" type="noConversion"/>
  </si>
  <si>
    <t>工号（可参照考勤代码）</t>
    <phoneticPr fontId="11" type="noConversion"/>
  </si>
  <si>
    <t>工号</t>
    <phoneticPr fontId="11" type="noConversion"/>
  </si>
  <si>
    <t>序号</t>
    <phoneticPr fontId="11" type="noConversion"/>
  </si>
  <si>
    <t>转正前工资
标准</t>
    <phoneticPr fontId="11" type="noConversion"/>
  </si>
  <si>
    <t>转正后工资
标准</t>
    <phoneticPr fontId="11" type="noConversion"/>
  </si>
  <si>
    <t>基本工资(前)</t>
    <phoneticPr fontId="11" type="noConversion"/>
  </si>
  <si>
    <t>转正前
应勤天数</t>
    <phoneticPr fontId="11" type="noConversion"/>
  </si>
  <si>
    <t>转正后
应勤天数</t>
    <phoneticPr fontId="11" type="noConversion"/>
  </si>
  <si>
    <t>李四</t>
    <phoneticPr fontId="11" type="noConversion"/>
  </si>
  <si>
    <t>王五</t>
    <phoneticPr fontId="11" type="noConversion"/>
  </si>
  <si>
    <t>老六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</si>
</sst>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 "/>
    <numFmt numFmtId="177" formatCode="0_ "/>
  </numFmts>
  <fonts count="14" x14ac:knownFonts="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aj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FBA4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Fill="1">
      <alignment vertical="center"/>
    </xf>
    <xf numFmtId="43" fontId="0" fillId="0" borderId="0" xfId="1" applyFont="1" applyFill="1">
      <alignment vertical="center"/>
    </xf>
    <xf numFmtId="0" fontId="2" fillId="0" borderId="0" xfId="0" applyFont="1" applyFill="1">
      <alignment vertical="center"/>
    </xf>
    <xf numFmtId="43" fontId="0" fillId="3" borderId="0" xfId="0" applyNumberForma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176" fontId="3" fillId="5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8" borderId="0" xfId="0" applyFont="1" applyFill="1">
      <alignment vertical="center"/>
    </xf>
    <xf numFmtId="9" fontId="0" fillId="9" borderId="1" xfId="1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177" fontId="0" fillId="7" borderId="1" xfId="1" applyNumberFormat="1" applyFont="1" applyFill="1" applyBorder="1" applyAlignment="1">
      <alignment horizontal="center" vertical="center"/>
    </xf>
    <xf numFmtId="177" fontId="0" fillId="10" borderId="1" xfId="1" applyNumberFormat="1" applyFont="1" applyFill="1" applyBorder="1" applyAlignment="1">
      <alignment horizontal="center" vertical="center"/>
    </xf>
    <xf numFmtId="177" fontId="0" fillId="11" borderId="1" xfId="1" applyNumberFormat="1" applyFont="1" applyFill="1" applyBorder="1" applyAlignment="1">
      <alignment horizontal="center" vertical="center"/>
    </xf>
    <xf numFmtId="9" fontId="0" fillId="12" borderId="1" xfId="1" applyNumberFormat="1" applyFont="1" applyFill="1" applyBorder="1" applyAlignment="1">
      <alignment horizontal="center" vertical="center"/>
    </xf>
    <xf numFmtId="177" fontId="0" fillId="13" borderId="0" xfId="1" applyNumberFormat="1" applyFont="1" applyFill="1">
      <alignment vertical="center"/>
    </xf>
    <xf numFmtId="0" fontId="7" fillId="0" borderId="0" xfId="0" applyFont="1" applyFill="1">
      <alignment vertical="center"/>
    </xf>
    <xf numFmtId="177" fontId="0" fillId="12" borderId="1" xfId="1" applyNumberFormat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43" fontId="4" fillId="6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3" fontId="1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4" borderId="1" xfId="0" quotePrefix="1" applyNumberFormat="1" applyFont="1" applyFill="1" applyBorder="1" applyAlignment="1">
      <alignment horizontal="center" vertical="center" wrapText="1"/>
    </xf>
    <xf numFmtId="43" fontId="4" fillId="4" borderId="1" xfId="1" quotePrefix="1" applyFont="1" applyFill="1" applyBorder="1" applyAlignment="1">
      <alignment horizontal="center" vertical="center" wrapText="1"/>
    </xf>
    <xf numFmtId="0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quotePrefix="1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9" fontId="13" fillId="4" borderId="1" xfId="1" applyNumberFormat="1" applyFont="1" applyFill="1" applyBorder="1" applyAlignment="1">
      <alignment horizontal="center" vertical="center" wrapText="1"/>
    </xf>
    <xf numFmtId="9" fontId="6" fillId="4" borderId="1" xfId="1" applyNumberFormat="1" applyFont="1" applyFill="1" applyBorder="1" applyAlignment="1">
      <alignment horizontal="center" vertical="center" wrapText="1"/>
    </xf>
    <xf numFmtId="177" fontId="12" fillId="4" borderId="2" xfId="0" applyNumberFormat="1" applyFont="1" applyFill="1" applyBorder="1" applyAlignment="1">
      <alignment horizontal="center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2" fillId="4" borderId="1" xfId="0" quotePrefix="1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/>
    </xf>
    <xf numFmtId="43" fontId="4" fillId="6" borderId="1" xfId="0" applyNumberFormat="1" applyFont="1" applyFill="1" applyBorder="1" applyAlignment="1">
      <alignment horizontal="center" vertical="center" wrapText="1"/>
    </xf>
    <xf numFmtId="0" fontId="4" fillId="4" borderId="1" xfId="0" quotePrefix="1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177" fontId="4" fillId="4" borderId="5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177" fontId="4" fillId="4" borderId="7" xfId="0" applyNumberFormat="1" applyFont="1" applyFill="1" applyBorder="1" applyAlignment="1">
      <alignment horizontal="center" vertical="center" wrapText="1"/>
    </xf>
    <xf numFmtId="177" fontId="4" fillId="4" borderId="8" xfId="0" applyNumberFormat="1" applyFont="1" applyFill="1" applyBorder="1" applyAlignment="1">
      <alignment horizontal="center" vertical="center" wrapText="1"/>
    </xf>
    <xf numFmtId="177" fontId="4" fillId="4" borderId="9" xfId="0" applyNumberFormat="1" applyFont="1" applyFill="1" applyBorder="1" applyAlignment="1">
      <alignment horizontal="center" vertical="center" wrapText="1"/>
    </xf>
    <xf numFmtId="43" fontId="4" fillId="4" borderId="1" xfId="1" quotePrefix="1" applyFont="1" applyFill="1" applyBorder="1" applyAlignment="1">
      <alignment horizontal="center" vertical="center" wrapText="1"/>
    </xf>
    <xf numFmtId="43" fontId="4" fillId="4" borderId="1" xfId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/>
  <colors>
    <mruColors>
      <color rgb="FF9EFBA4"/>
      <color rgb="FFFFFF00"/>
      <color rgb="FFFF00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"/>
  <sheetViews>
    <sheetView tabSelected="1" zoomScale="87" zoomScaleNormal="87" workbookViewId="0">
      <pane xSplit="5" ySplit="4" topLeftCell="AE56" activePane="bottomRight" state="frozen"/>
      <selection pane="topRight"/>
      <selection pane="bottomLeft"/>
      <selection pane="bottomRight" activeCell="A69" sqref="A69:XFD89"/>
    </sheetView>
  </sheetViews>
  <sheetFormatPr defaultColWidth="9" defaultRowHeight="14.25" x14ac:dyDescent="0.15"/>
  <cols>
    <col min="1" max="1" width="4.375" style="1" customWidth="1"/>
    <col min="2" max="2" width="9.625" style="3" customWidth="1"/>
    <col min="3" max="3" width="11.375" style="1" customWidth="1"/>
    <col min="4" max="4" width="13.25" style="4" customWidth="1"/>
    <col min="5" max="5" width="8.75" style="5" customWidth="1"/>
    <col min="6" max="7" width="8.875" style="4" customWidth="1"/>
    <col min="8" max="8" width="11.875" style="6" customWidth="1"/>
    <col min="9" max="15" width="11.625" style="7" customWidth="1"/>
    <col min="16" max="16" width="9.75" style="8" customWidth="1"/>
    <col min="17" max="17" width="11.625" style="8" customWidth="1"/>
    <col min="18" max="18" width="10.25" style="8" customWidth="1"/>
    <col min="19" max="19" width="11.125" style="4" customWidth="1"/>
    <col min="20" max="20" width="11.75" style="9" customWidth="1"/>
    <col min="21" max="21" width="11.625" style="9" customWidth="1"/>
    <col min="22" max="22" width="13" style="8" customWidth="1"/>
    <col min="23" max="23" width="11.875" style="8" customWidth="1"/>
    <col min="24" max="24" width="12" style="4" customWidth="1"/>
    <col min="25" max="25" width="8.125" style="4" customWidth="1"/>
    <col min="26" max="26" width="11.5" style="4" customWidth="1"/>
    <col min="27" max="27" width="12.375" style="4" customWidth="1"/>
    <col min="28" max="28" width="13.5" style="4" customWidth="1"/>
    <col min="29" max="29" width="7.875" style="4" customWidth="1"/>
    <col min="30" max="30" width="9.25" style="10" customWidth="1"/>
    <col min="31" max="32" width="12.625" style="4" customWidth="1"/>
    <col min="33" max="33" width="11.75" style="4" customWidth="1"/>
    <col min="34" max="34" width="13.25" style="4" customWidth="1"/>
    <col min="35" max="35" width="12.125" style="4" customWidth="1"/>
    <col min="36" max="36" width="10.125" style="4" customWidth="1"/>
    <col min="37" max="37" width="14.25" style="4" customWidth="1"/>
    <col min="38" max="38" width="14.125" style="9" customWidth="1"/>
    <col min="39" max="39" width="11.375" style="11" customWidth="1"/>
    <col min="40" max="40" width="12.375" style="4" customWidth="1"/>
    <col min="41" max="41" width="20" style="4" customWidth="1"/>
    <col min="42" max="42" width="32.75" style="4" customWidth="1"/>
    <col min="43" max="43" width="46.5" style="4" customWidth="1"/>
    <col min="44" max="16384" width="9" style="4"/>
  </cols>
  <sheetData>
    <row r="1" spans="1:43" ht="30.95" customHeight="1" x14ac:dyDescent="0.15">
      <c r="C1" s="12"/>
      <c r="D1" s="13" t="s">
        <v>0</v>
      </c>
      <c r="G1" s="14"/>
      <c r="H1" s="13" t="s">
        <v>1</v>
      </c>
      <c r="K1" s="22"/>
      <c r="L1" s="13" t="s">
        <v>2</v>
      </c>
      <c r="N1" s="23"/>
      <c r="O1" s="13" t="s">
        <v>3</v>
      </c>
      <c r="Q1" s="29"/>
      <c r="R1" s="8" t="s">
        <v>4</v>
      </c>
      <c r="T1" s="30" t="s">
        <v>5</v>
      </c>
      <c r="U1" s="13" t="s">
        <v>6</v>
      </c>
    </row>
    <row r="2" spans="1:43" s="1" customFormat="1" ht="45" customHeight="1" x14ac:dyDescent="0.15">
      <c r="A2" s="63" t="s">
        <v>64</v>
      </c>
      <c r="B2" s="64" t="s">
        <v>7</v>
      </c>
      <c r="C2" s="64" t="s">
        <v>8</v>
      </c>
      <c r="D2" s="65" t="s">
        <v>61</v>
      </c>
      <c r="E2" s="66" t="s">
        <v>62</v>
      </c>
      <c r="F2" s="58" t="s">
        <v>9</v>
      </c>
      <c r="G2" s="59" t="s">
        <v>35</v>
      </c>
      <c r="H2" s="57" t="s">
        <v>36</v>
      </c>
      <c r="I2" s="61" t="s">
        <v>37</v>
      </c>
      <c r="J2" s="70" t="s">
        <v>10</v>
      </c>
      <c r="K2" s="71"/>
      <c r="L2" s="72"/>
      <c r="M2" s="70" t="s">
        <v>11</v>
      </c>
      <c r="N2" s="71"/>
      <c r="O2" s="72"/>
      <c r="P2" s="55" t="s">
        <v>43</v>
      </c>
      <c r="Q2" s="53" t="s">
        <v>44</v>
      </c>
      <c r="R2" s="55" t="s">
        <v>46</v>
      </c>
      <c r="S2" s="57" t="s">
        <v>47</v>
      </c>
      <c r="T2" s="57" t="s">
        <v>48</v>
      </c>
      <c r="U2" s="57" t="s">
        <v>49</v>
      </c>
      <c r="V2" s="24" t="s">
        <v>68</v>
      </c>
      <c r="W2" s="24" t="s">
        <v>69</v>
      </c>
      <c r="X2" s="58" t="s">
        <v>12</v>
      </c>
      <c r="Y2" s="58"/>
      <c r="Z2" s="58"/>
      <c r="AA2" s="58" t="s">
        <v>13</v>
      </c>
      <c r="AB2" s="58"/>
      <c r="AC2" s="58"/>
      <c r="AD2" s="57" t="s">
        <v>59</v>
      </c>
      <c r="AE2" s="57" t="s">
        <v>60</v>
      </c>
      <c r="AF2" s="78" t="s">
        <v>14</v>
      </c>
      <c r="AG2" s="58" t="s">
        <v>15</v>
      </c>
      <c r="AH2" s="69" t="s">
        <v>16</v>
      </c>
      <c r="AI2" s="69" t="s">
        <v>17</v>
      </c>
      <c r="AJ2" s="69" t="s">
        <v>18</v>
      </c>
      <c r="AK2" s="69" t="s">
        <v>19</v>
      </c>
      <c r="AL2" s="76" t="s">
        <v>20</v>
      </c>
      <c r="AM2" s="68" t="s">
        <v>21</v>
      </c>
      <c r="AN2" s="69" t="s">
        <v>22</v>
      </c>
      <c r="AO2" s="44" t="s">
        <v>23</v>
      </c>
      <c r="AP2" s="45" t="s">
        <v>24</v>
      </c>
      <c r="AQ2" s="45" t="s">
        <v>25</v>
      </c>
    </row>
    <row r="3" spans="1:43" s="1" customFormat="1" ht="24" customHeight="1" x14ac:dyDescent="0.15">
      <c r="A3" s="64"/>
      <c r="B3" s="64"/>
      <c r="C3" s="64"/>
      <c r="D3" s="64"/>
      <c r="E3" s="67"/>
      <c r="F3" s="58"/>
      <c r="G3" s="60"/>
      <c r="H3" s="58"/>
      <c r="I3" s="62"/>
      <c r="J3" s="73"/>
      <c r="K3" s="74"/>
      <c r="L3" s="75"/>
      <c r="M3" s="73"/>
      <c r="N3" s="74"/>
      <c r="O3" s="75"/>
      <c r="P3" s="56"/>
      <c r="Q3" s="54"/>
      <c r="R3" s="56"/>
      <c r="S3" s="58"/>
      <c r="T3" s="58"/>
      <c r="U3" s="58"/>
      <c r="V3" s="24"/>
      <c r="W3" s="24"/>
      <c r="X3" s="47" t="s">
        <v>50</v>
      </c>
      <c r="Y3" s="47" t="s">
        <v>52</v>
      </c>
      <c r="Z3" s="47" t="s">
        <v>54</v>
      </c>
      <c r="AA3" s="47" t="s">
        <v>50</v>
      </c>
      <c r="AB3" s="16" t="s">
        <v>26</v>
      </c>
      <c r="AC3" s="16" t="s">
        <v>27</v>
      </c>
      <c r="AD3" s="58"/>
      <c r="AE3" s="58"/>
      <c r="AF3" s="60"/>
      <c r="AG3" s="58"/>
      <c r="AH3" s="58"/>
      <c r="AI3" s="58"/>
      <c r="AJ3" s="58"/>
      <c r="AK3" s="58"/>
      <c r="AL3" s="77"/>
      <c r="AM3" s="68"/>
      <c r="AN3" s="58"/>
      <c r="AO3" s="39"/>
      <c r="AP3" s="40"/>
      <c r="AQ3" s="40"/>
    </row>
    <row r="4" spans="1:43" s="1" customFormat="1" ht="27" customHeight="1" x14ac:dyDescent="0.15">
      <c r="A4" s="15" t="s">
        <v>64</v>
      </c>
      <c r="B4" s="15" t="s">
        <v>7</v>
      </c>
      <c r="C4" s="15" t="s">
        <v>8</v>
      </c>
      <c r="D4" s="46" t="s">
        <v>34</v>
      </c>
      <c r="E4" s="15" t="s">
        <v>63</v>
      </c>
      <c r="F4" s="16" t="s">
        <v>9</v>
      </c>
      <c r="G4" s="47" t="s">
        <v>35</v>
      </c>
      <c r="H4" s="48" t="s">
        <v>65</v>
      </c>
      <c r="I4" s="49" t="s">
        <v>66</v>
      </c>
      <c r="J4" s="50" t="s">
        <v>67</v>
      </c>
      <c r="K4" s="50" t="s">
        <v>38</v>
      </c>
      <c r="L4" s="51" t="s">
        <v>39</v>
      </c>
      <c r="M4" s="50" t="s">
        <v>40</v>
      </c>
      <c r="N4" s="50" t="s">
        <v>41</v>
      </c>
      <c r="O4" s="51" t="s">
        <v>42</v>
      </c>
      <c r="P4" s="50" t="s">
        <v>43</v>
      </c>
      <c r="Q4" s="50" t="s">
        <v>45</v>
      </c>
      <c r="R4" s="50" t="s">
        <v>46</v>
      </c>
      <c r="S4" s="46" t="s">
        <v>47</v>
      </c>
      <c r="T4" s="46" t="s">
        <v>48</v>
      </c>
      <c r="U4" s="46" t="s">
        <v>49</v>
      </c>
      <c r="V4" s="52" t="s">
        <v>68</v>
      </c>
      <c r="W4" s="52" t="s">
        <v>69</v>
      </c>
      <c r="X4" s="46" t="s">
        <v>51</v>
      </c>
      <c r="Y4" s="46" t="s">
        <v>53</v>
      </c>
      <c r="Z4" s="46" t="s">
        <v>55</v>
      </c>
      <c r="AA4" s="46" t="s">
        <v>56</v>
      </c>
      <c r="AB4" s="46" t="s">
        <v>57</v>
      </c>
      <c r="AC4" s="46" t="s">
        <v>58</v>
      </c>
      <c r="AD4" s="46" t="s">
        <v>59</v>
      </c>
      <c r="AE4" s="47" t="s">
        <v>60</v>
      </c>
      <c r="AF4" s="16" t="s">
        <v>14</v>
      </c>
      <c r="AG4" s="16" t="s">
        <v>15</v>
      </c>
      <c r="AH4" s="42" t="s">
        <v>16</v>
      </c>
      <c r="AI4" s="42" t="s">
        <v>17</v>
      </c>
      <c r="AJ4" s="42" t="s">
        <v>18</v>
      </c>
      <c r="AK4" s="42" t="s">
        <v>19</v>
      </c>
      <c r="AL4" s="43" t="s">
        <v>20</v>
      </c>
      <c r="AM4" s="36" t="s">
        <v>21</v>
      </c>
      <c r="AN4" s="42" t="s">
        <v>22</v>
      </c>
      <c r="AO4" s="39"/>
      <c r="AP4" s="40"/>
      <c r="AQ4" s="40"/>
    </row>
    <row r="5" spans="1:43" s="2" customFormat="1" ht="18.95" customHeight="1" x14ac:dyDescent="0.15">
      <c r="A5" s="17">
        <v>1</v>
      </c>
      <c r="B5" s="18" t="s">
        <v>28</v>
      </c>
      <c r="C5" s="19" t="s">
        <v>29</v>
      </c>
      <c r="D5" s="19" t="s">
        <v>30</v>
      </c>
      <c r="E5" s="20">
        <v>68</v>
      </c>
      <c r="F5" s="19" t="s">
        <v>31</v>
      </c>
      <c r="G5" s="19" t="s">
        <v>32</v>
      </c>
      <c r="H5" s="21">
        <v>3040</v>
      </c>
      <c r="I5" s="25">
        <v>4500</v>
      </c>
      <c r="J5" s="26">
        <v>1550</v>
      </c>
      <c r="K5" s="26">
        <v>882</v>
      </c>
      <c r="L5" s="26">
        <v>2432</v>
      </c>
      <c r="M5" s="27">
        <v>1550</v>
      </c>
      <c r="N5" s="27">
        <v>2050</v>
      </c>
      <c r="O5" s="27">
        <v>3600</v>
      </c>
      <c r="P5" s="28">
        <v>0.2</v>
      </c>
      <c r="Q5" s="28">
        <v>1</v>
      </c>
      <c r="R5" s="31">
        <v>900</v>
      </c>
      <c r="S5" s="17">
        <v>22</v>
      </c>
      <c r="T5" s="32">
        <v>151.44999999999999</v>
      </c>
      <c r="U5" s="32">
        <v>204.55</v>
      </c>
      <c r="V5" s="33">
        <v>0</v>
      </c>
      <c r="W5" s="34">
        <v>0</v>
      </c>
      <c r="X5" s="32">
        <v>0</v>
      </c>
      <c r="Y5" s="19">
        <v>0</v>
      </c>
      <c r="Z5" s="32">
        <v>0</v>
      </c>
      <c r="AA5" s="32">
        <v>22</v>
      </c>
      <c r="AB5" s="32">
        <v>0</v>
      </c>
      <c r="AC5" s="32">
        <v>0</v>
      </c>
      <c r="AD5" s="35" t="s">
        <v>33</v>
      </c>
      <c r="AE5" s="32">
        <v>4500</v>
      </c>
      <c r="AF5" s="32">
        <v>0</v>
      </c>
      <c r="AG5" s="32">
        <v>0</v>
      </c>
      <c r="AH5" s="32">
        <v>4500</v>
      </c>
      <c r="AI5" s="37">
        <v>325.61</v>
      </c>
      <c r="AJ5" s="37">
        <v>175</v>
      </c>
      <c r="AK5" s="37">
        <f>AH5-AI5-AJ5</f>
        <v>3999.39</v>
      </c>
      <c r="AL5" s="32">
        <f>ROUND(MAX((AK5-3500)*{0.03,0.1,0.2,0.25,0.3,0.35,0.45}-{0,105,555,1005,2755,5505,13505},0),2)</f>
        <v>14.98</v>
      </c>
      <c r="AM5" s="38">
        <f>IF(ISERROR(VLOOKUP(E5,#REF!,4,0)),0,VLOOKUP(E5,#REF!,4,0))</f>
        <v>0</v>
      </c>
      <c r="AN5" s="32">
        <f>AK5-AL5-AM5</f>
        <v>3984.41</v>
      </c>
      <c r="AO5" s="41"/>
      <c r="AP5" s="41"/>
      <c r="AQ5" s="37"/>
    </row>
    <row r="6" spans="1:43" s="2" customFormat="1" ht="18.95" customHeight="1" x14ac:dyDescent="0.15">
      <c r="A6" s="17">
        <v>2</v>
      </c>
      <c r="B6" s="18" t="s">
        <v>28</v>
      </c>
      <c r="C6" s="19" t="s">
        <v>29</v>
      </c>
      <c r="D6" s="19" t="s">
        <v>70</v>
      </c>
      <c r="E6" s="20">
        <v>68</v>
      </c>
      <c r="F6" s="19" t="s">
        <v>31</v>
      </c>
      <c r="G6" s="19" t="s">
        <v>32</v>
      </c>
      <c r="H6" s="21">
        <v>3040</v>
      </c>
      <c r="I6" s="25">
        <v>4500</v>
      </c>
      <c r="J6" s="26">
        <v>1550</v>
      </c>
      <c r="K6" s="26">
        <v>882</v>
      </c>
      <c r="L6" s="26">
        <v>2432</v>
      </c>
      <c r="M6" s="27">
        <v>1550</v>
      </c>
      <c r="N6" s="27">
        <v>2050</v>
      </c>
      <c r="O6" s="27">
        <v>3600</v>
      </c>
      <c r="P6" s="28">
        <v>0.2</v>
      </c>
      <c r="Q6" s="28">
        <v>1</v>
      </c>
      <c r="R6" s="31">
        <v>900</v>
      </c>
      <c r="S6" s="17">
        <v>22</v>
      </c>
      <c r="T6" s="32">
        <v>151.44999999999999</v>
      </c>
      <c r="U6" s="32">
        <v>204.55</v>
      </c>
      <c r="V6" s="33">
        <v>0</v>
      </c>
      <c r="W6" s="34">
        <v>0</v>
      </c>
      <c r="X6" s="32">
        <v>0</v>
      </c>
      <c r="Y6" s="19">
        <v>0</v>
      </c>
      <c r="Z6" s="32">
        <v>0</v>
      </c>
      <c r="AA6" s="32">
        <v>22</v>
      </c>
      <c r="AB6" s="32">
        <v>0</v>
      </c>
      <c r="AC6" s="32">
        <v>0</v>
      </c>
      <c r="AD6" s="35" t="s">
        <v>33</v>
      </c>
      <c r="AE6" s="32">
        <v>4500</v>
      </c>
      <c r="AF6" s="32">
        <v>0</v>
      </c>
      <c r="AG6" s="32">
        <v>0</v>
      </c>
      <c r="AH6" s="32">
        <v>4500</v>
      </c>
      <c r="AI6" s="37">
        <v>325.61</v>
      </c>
      <c r="AJ6" s="37">
        <v>175</v>
      </c>
      <c r="AK6" s="37">
        <f>AH6-AI6-AJ6</f>
        <v>3999.39</v>
      </c>
      <c r="AL6" s="32">
        <f>ROUND(MAX((AK6-3500)*{0.03,0.1,0.2,0.25,0.3,0.35,0.45}-{0,105,555,1005,2755,5505,13505},0),2)</f>
        <v>14.98</v>
      </c>
      <c r="AM6" s="38">
        <f>IF(ISERROR(VLOOKUP(E6,#REF!,4,0)),0,VLOOKUP(E6,#REF!,4,0))</f>
        <v>0</v>
      </c>
      <c r="AN6" s="32">
        <f>AK6-AL6-AM6</f>
        <v>3984.41</v>
      </c>
      <c r="AO6" s="41"/>
      <c r="AP6" s="41"/>
      <c r="AQ6" s="37"/>
    </row>
    <row r="7" spans="1:43" s="2" customFormat="1" ht="18.95" customHeight="1" x14ac:dyDescent="0.15">
      <c r="A7" s="17">
        <v>3</v>
      </c>
      <c r="B7" s="18" t="s">
        <v>28</v>
      </c>
      <c r="C7" s="19" t="s">
        <v>29</v>
      </c>
      <c r="D7" s="19" t="s">
        <v>71</v>
      </c>
      <c r="E7" s="20">
        <v>68</v>
      </c>
      <c r="F7" s="19" t="s">
        <v>31</v>
      </c>
      <c r="G7" s="19" t="s">
        <v>32</v>
      </c>
      <c r="H7" s="21">
        <v>3040</v>
      </c>
      <c r="I7" s="25">
        <v>4500</v>
      </c>
      <c r="J7" s="26">
        <v>1550</v>
      </c>
      <c r="K7" s="26">
        <v>882</v>
      </c>
      <c r="L7" s="26">
        <v>2432</v>
      </c>
      <c r="M7" s="27">
        <v>1550</v>
      </c>
      <c r="N7" s="27">
        <v>2050</v>
      </c>
      <c r="O7" s="27">
        <v>3600</v>
      </c>
      <c r="P7" s="28">
        <v>0.2</v>
      </c>
      <c r="Q7" s="28">
        <v>1</v>
      </c>
      <c r="R7" s="31">
        <v>900</v>
      </c>
      <c r="S7" s="17">
        <v>22</v>
      </c>
      <c r="T7" s="32">
        <v>151.44999999999999</v>
      </c>
      <c r="U7" s="32">
        <v>204.55</v>
      </c>
      <c r="V7" s="33">
        <v>0</v>
      </c>
      <c r="W7" s="34">
        <v>0</v>
      </c>
      <c r="X7" s="32">
        <v>0</v>
      </c>
      <c r="Y7" s="19">
        <v>0</v>
      </c>
      <c r="Z7" s="32">
        <v>0</v>
      </c>
      <c r="AA7" s="32">
        <v>22</v>
      </c>
      <c r="AB7" s="32">
        <v>0</v>
      </c>
      <c r="AC7" s="32">
        <v>0</v>
      </c>
      <c r="AD7" s="35" t="s">
        <v>33</v>
      </c>
      <c r="AE7" s="32">
        <v>4500</v>
      </c>
      <c r="AF7" s="32">
        <v>0</v>
      </c>
      <c r="AG7" s="32">
        <v>0</v>
      </c>
      <c r="AH7" s="32">
        <v>4500</v>
      </c>
      <c r="AI7" s="37">
        <v>325.61</v>
      </c>
      <c r="AJ7" s="37">
        <v>175</v>
      </c>
      <c r="AK7" s="37">
        <f>AH7-AI7-AJ7</f>
        <v>3999.39</v>
      </c>
      <c r="AL7" s="32">
        <f>ROUND(MAX((AK7-3500)*{0.03,0.1,0.2,0.25,0.3,0.35,0.45}-{0,105,555,1005,2755,5505,13505},0),2)</f>
        <v>14.98</v>
      </c>
      <c r="AM7" s="38">
        <f>IF(ISERROR(VLOOKUP(E7,#REF!,4,0)),0,VLOOKUP(E7,#REF!,4,0))</f>
        <v>0</v>
      </c>
      <c r="AN7" s="32">
        <f>AK7-AL7-AM7</f>
        <v>3984.41</v>
      </c>
      <c r="AO7" s="41"/>
      <c r="AP7" s="41"/>
      <c r="AQ7" s="37"/>
    </row>
    <row r="8" spans="1:43" s="2" customFormat="1" ht="18.95" customHeight="1" x14ac:dyDescent="0.15">
      <c r="A8" s="17">
        <v>4</v>
      </c>
      <c r="B8" s="18" t="s">
        <v>28</v>
      </c>
      <c r="C8" s="19" t="s">
        <v>29</v>
      </c>
      <c r="D8" s="19" t="s">
        <v>72</v>
      </c>
      <c r="E8" s="20">
        <v>68</v>
      </c>
      <c r="F8" s="19" t="s">
        <v>31</v>
      </c>
      <c r="G8" s="19" t="s">
        <v>32</v>
      </c>
      <c r="H8" s="21">
        <v>3040</v>
      </c>
      <c r="I8" s="25">
        <v>4500</v>
      </c>
      <c r="J8" s="26">
        <v>1550</v>
      </c>
      <c r="K8" s="26">
        <v>882</v>
      </c>
      <c r="L8" s="26">
        <v>2432</v>
      </c>
      <c r="M8" s="27">
        <v>1550</v>
      </c>
      <c r="N8" s="27">
        <v>2050</v>
      </c>
      <c r="O8" s="27">
        <v>3600</v>
      </c>
      <c r="P8" s="28">
        <v>0.2</v>
      </c>
      <c r="Q8" s="28">
        <v>1</v>
      </c>
      <c r="R8" s="31">
        <v>900</v>
      </c>
      <c r="S8" s="17">
        <v>22</v>
      </c>
      <c r="T8" s="32">
        <v>151.44999999999999</v>
      </c>
      <c r="U8" s="32">
        <v>204.55</v>
      </c>
      <c r="V8" s="33">
        <v>0</v>
      </c>
      <c r="W8" s="34">
        <v>0</v>
      </c>
      <c r="X8" s="32">
        <v>0</v>
      </c>
      <c r="Y8" s="19">
        <v>0</v>
      </c>
      <c r="Z8" s="32">
        <v>0</v>
      </c>
      <c r="AA8" s="32">
        <v>22</v>
      </c>
      <c r="AB8" s="32">
        <v>0</v>
      </c>
      <c r="AC8" s="32">
        <v>0</v>
      </c>
      <c r="AD8" s="35" t="s">
        <v>33</v>
      </c>
      <c r="AE8" s="32">
        <v>4500</v>
      </c>
      <c r="AF8" s="32">
        <v>0</v>
      </c>
      <c r="AG8" s="32">
        <v>0</v>
      </c>
      <c r="AH8" s="32">
        <v>4500</v>
      </c>
      <c r="AI8" s="37">
        <v>325.61</v>
      </c>
      <c r="AJ8" s="37">
        <v>175</v>
      </c>
      <c r="AK8" s="37">
        <f>AH8-AI8-AJ8</f>
        <v>3999.39</v>
      </c>
      <c r="AL8" s="32">
        <f>ROUND(MAX((AK8-3500)*{0.03,0.1,0.2,0.25,0.3,0.35,0.45}-{0,105,555,1005,2755,5505,13505},0),2)</f>
        <v>14.98</v>
      </c>
      <c r="AM8" s="38">
        <f>IF(ISERROR(VLOOKUP(E8,#REF!,4,0)),0,VLOOKUP(E8,#REF!,4,0))</f>
        <v>0</v>
      </c>
      <c r="AN8" s="32">
        <f>AK8-AL8-AM8</f>
        <v>3984.41</v>
      </c>
      <c r="AO8" s="41"/>
      <c r="AP8" s="41"/>
      <c r="AQ8" s="37"/>
    </row>
    <row r="9" spans="1:43" s="2" customFormat="1" ht="18.95" customHeight="1" x14ac:dyDescent="0.15">
      <c r="A9" s="17">
        <v>5</v>
      </c>
      <c r="B9" s="18" t="s">
        <v>28</v>
      </c>
      <c r="C9" s="19" t="s">
        <v>29</v>
      </c>
      <c r="D9" s="19" t="s">
        <v>72</v>
      </c>
      <c r="E9" s="20">
        <v>69</v>
      </c>
      <c r="F9" s="19" t="s">
        <v>31</v>
      </c>
      <c r="G9" s="19" t="s">
        <v>32</v>
      </c>
      <c r="H9" s="21">
        <v>3040</v>
      </c>
      <c r="I9" s="25">
        <v>4500</v>
      </c>
      <c r="J9" s="26">
        <v>1550</v>
      </c>
      <c r="K9" s="26">
        <v>882</v>
      </c>
      <c r="L9" s="26">
        <v>2432</v>
      </c>
      <c r="M9" s="27">
        <v>1550</v>
      </c>
      <c r="N9" s="27">
        <v>2050</v>
      </c>
      <c r="O9" s="27">
        <v>3600</v>
      </c>
      <c r="P9" s="28">
        <v>0.2</v>
      </c>
      <c r="Q9" s="28">
        <v>1</v>
      </c>
      <c r="R9" s="31">
        <v>900</v>
      </c>
      <c r="S9" s="17">
        <v>22</v>
      </c>
      <c r="T9" s="32">
        <v>151.44999999999999</v>
      </c>
      <c r="U9" s="32">
        <v>204.55</v>
      </c>
      <c r="V9" s="33">
        <v>0</v>
      </c>
      <c r="W9" s="34">
        <v>0</v>
      </c>
      <c r="X9" s="32">
        <v>1</v>
      </c>
      <c r="Y9" s="19">
        <v>1</v>
      </c>
      <c r="Z9" s="32">
        <v>0</v>
      </c>
      <c r="AA9" s="32">
        <v>22</v>
      </c>
      <c r="AB9" s="32">
        <v>0</v>
      </c>
      <c r="AC9" s="32">
        <v>0</v>
      </c>
      <c r="AD9" s="35" t="s">
        <v>33</v>
      </c>
      <c r="AE9" s="32">
        <v>4500</v>
      </c>
      <c r="AF9" s="32">
        <v>0</v>
      </c>
      <c r="AG9" s="32">
        <v>0</v>
      </c>
      <c r="AH9" s="32">
        <v>4500</v>
      </c>
      <c r="AI9" s="37">
        <v>325.61</v>
      </c>
      <c r="AJ9" s="37">
        <v>175</v>
      </c>
      <c r="AK9" s="37">
        <f t="shared" ref="AK9:AK69" si="0">AH9-AI9-AJ9</f>
        <v>3999.39</v>
      </c>
      <c r="AL9" s="32">
        <f>ROUND(MAX((AK9-3500)*{0.03,0.1,0.2,0.25,0.3,0.35,0.45}-{0,105,555,1005,2755,5505,13505},0),2)</f>
        <v>14.98</v>
      </c>
      <c r="AM9" s="38">
        <f>IF(ISERROR(VLOOKUP(E9,#REF!,4,0)),0,VLOOKUP(E9,#REF!,4,0))</f>
        <v>0</v>
      </c>
      <c r="AN9" s="32">
        <f t="shared" ref="AN9:AN69" si="1">AK9-AL9-AM9</f>
        <v>3984.41</v>
      </c>
      <c r="AO9" s="41"/>
      <c r="AP9" s="41"/>
      <c r="AQ9" s="37"/>
    </row>
    <row r="10" spans="1:43" s="2" customFormat="1" ht="18.95" customHeight="1" x14ac:dyDescent="0.15">
      <c r="A10" s="17">
        <v>6</v>
      </c>
      <c r="B10" s="18" t="s">
        <v>28</v>
      </c>
      <c r="C10" s="19" t="s">
        <v>29</v>
      </c>
      <c r="D10" s="19" t="s">
        <v>72</v>
      </c>
      <c r="E10" s="20">
        <v>70</v>
      </c>
      <c r="F10" s="19" t="s">
        <v>31</v>
      </c>
      <c r="G10" s="19" t="s">
        <v>32</v>
      </c>
      <c r="H10" s="21">
        <v>3040</v>
      </c>
      <c r="I10" s="25">
        <v>4500</v>
      </c>
      <c r="J10" s="26">
        <v>1550</v>
      </c>
      <c r="K10" s="26">
        <v>882</v>
      </c>
      <c r="L10" s="26">
        <v>2432</v>
      </c>
      <c r="M10" s="27">
        <v>1550</v>
      </c>
      <c r="N10" s="27">
        <v>2050</v>
      </c>
      <c r="O10" s="27">
        <v>3600</v>
      </c>
      <c r="P10" s="28">
        <v>0.2</v>
      </c>
      <c r="Q10" s="28">
        <v>1</v>
      </c>
      <c r="R10" s="31">
        <v>900</v>
      </c>
      <c r="S10" s="17">
        <v>22</v>
      </c>
      <c r="T10" s="32">
        <v>151.44999999999999</v>
      </c>
      <c r="U10" s="32">
        <v>204.55</v>
      </c>
      <c r="V10" s="33">
        <v>0</v>
      </c>
      <c r="W10" s="34">
        <v>0</v>
      </c>
      <c r="X10" s="32">
        <v>2</v>
      </c>
      <c r="Y10" s="19">
        <v>2</v>
      </c>
      <c r="Z10" s="32">
        <v>0</v>
      </c>
      <c r="AA10" s="32">
        <v>22</v>
      </c>
      <c r="AB10" s="32">
        <v>0</v>
      </c>
      <c r="AC10" s="32">
        <v>0</v>
      </c>
      <c r="AD10" s="35" t="s">
        <v>33</v>
      </c>
      <c r="AE10" s="32">
        <v>4500</v>
      </c>
      <c r="AF10" s="32">
        <v>0</v>
      </c>
      <c r="AG10" s="32">
        <v>0</v>
      </c>
      <c r="AH10" s="32">
        <v>4500</v>
      </c>
      <c r="AI10" s="37">
        <v>325.61</v>
      </c>
      <c r="AJ10" s="37">
        <v>175</v>
      </c>
      <c r="AK10" s="37">
        <f t="shared" si="0"/>
        <v>3999.39</v>
      </c>
      <c r="AL10" s="32">
        <f>ROUND(MAX((AK10-3500)*{0.03,0.1,0.2,0.25,0.3,0.35,0.45}-{0,105,555,1005,2755,5505,13505},0),2)</f>
        <v>14.98</v>
      </c>
      <c r="AM10" s="38">
        <f>IF(ISERROR(VLOOKUP(E10,#REF!,4,0)),0,VLOOKUP(E10,#REF!,4,0))</f>
        <v>0</v>
      </c>
      <c r="AN10" s="32">
        <f t="shared" si="1"/>
        <v>3984.41</v>
      </c>
      <c r="AO10" s="41"/>
      <c r="AP10" s="41"/>
      <c r="AQ10" s="37"/>
    </row>
    <row r="11" spans="1:43" s="2" customFormat="1" ht="18.95" customHeight="1" x14ac:dyDescent="0.15">
      <c r="A11" s="17">
        <v>7</v>
      </c>
      <c r="B11" s="18" t="s">
        <v>28</v>
      </c>
      <c r="C11" s="19" t="s">
        <v>29</v>
      </c>
      <c r="D11" s="19" t="s">
        <v>72</v>
      </c>
      <c r="E11" s="20">
        <v>71</v>
      </c>
      <c r="F11" s="19" t="s">
        <v>31</v>
      </c>
      <c r="G11" s="19" t="s">
        <v>32</v>
      </c>
      <c r="H11" s="21">
        <v>3040</v>
      </c>
      <c r="I11" s="25">
        <v>4500</v>
      </c>
      <c r="J11" s="26">
        <v>1550</v>
      </c>
      <c r="K11" s="26">
        <v>882</v>
      </c>
      <c r="L11" s="26">
        <v>2432</v>
      </c>
      <c r="M11" s="27">
        <v>1550</v>
      </c>
      <c r="N11" s="27">
        <v>2050</v>
      </c>
      <c r="O11" s="27">
        <v>3600</v>
      </c>
      <c r="P11" s="28">
        <v>0.2</v>
      </c>
      <c r="Q11" s="28">
        <v>1</v>
      </c>
      <c r="R11" s="31">
        <v>900</v>
      </c>
      <c r="S11" s="17">
        <v>22</v>
      </c>
      <c r="T11" s="32">
        <v>151.44999999999999</v>
      </c>
      <c r="U11" s="32">
        <v>204.55</v>
      </c>
      <c r="V11" s="33">
        <v>0</v>
      </c>
      <c r="W11" s="34">
        <v>0</v>
      </c>
      <c r="X11" s="32">
        <v>3</v>
      </c>
      <c r="Y11" s="19">
        <v>3</v>
      </c>
      <c r="Z11" s="32">
        <v>0</v>
      </c>
      <c r="AA11" s="32">
        <v>22</v>
      </c>
      <c r="AB11" s="32">
        <v>0</v>
      </c>
      <c r="AC11" s="32">
        <v>0</v>
      </c>
      <c r="AD11" s="35" t="s">
        <v>33</v>
      </c>
      <c r="AE11" s="32">
        <v>4500</v>
      </c>
      <c r="AF11" s="32">
        <v>0</v>
      </c>
      <c r="AG11" s="32">
        <v>0</v>
      </c>
      <c r="AH11" s="32">
        <v>4500</v>
      </c>
      <c r="AI11" s="37">
        <v>325.61</v>
      </c>
      <c r="AJ11" s="37">
        <v>175</v>
      </c>
      <c r="AK11" s="37">
        <f t="shared" si="0"/>
        <v>3999.39</v>
      </c>
      <c r="AL11" s="32">
        <f>ROUND(MAX((AK11-3500)*{0.03,0.1,0.2,0.25,0.3,0.35,0.45}-{0,105,555,1005,2755,5505,13505},0),2)</f>
        <v>14.98</v>
      </c>
      <c r="AM11" s="38">
        <f>IF(ISERROR(VLOOKUP(E11,#REF!,4,0)),0,VLOOKUP(E11,#REF!,4,0))</f>
        <v>0</v>
      </c>
      <c r="AN11" s="32">
        <f t="shared" si="1"/>
        <v>3984.41</v>
      </c>
      <c r="AO11" s="41"/>
      <c r="AP11" s="41"/>
      <c r="AQ11" s="37"/>
    </row>
    <row r="12" spans="1:43" s="2" customFormat="1" ht="18.95" customHeight="1" x14ac:dyDescent="0.15">
      <c r="A12" s="17">
        <v>8</v>
      </c>
      <c r="B12" s="18" t="s">
        <v>28</v>
      </c>
      <c r="C12" s="19" t="s">
        <v>29</v>
      </c>
      <c r="D12" s="19" t="s">
        <v>72</v>
      </c>
      <c r="E12" s="20">
        <v>72</v>
      </c>
      <c r="F12" s="19" t="s">
        <v>31</v>
      </c>
      <c r="G12" s="19" t="s">
        <v>32</v>
      </c>
      <c r="H12" s="21">
        <v>3040</v>
      </c>
      <c r="I12" s="25">
        <v>4500</v>
      </c>
      <c r="J12" s="26">
        <v>1550</v>
      </c>
      <c r="K12" s="26">
        <v>882</v>
      </c>
      <c r="L12" s="26">
        <v>2432</v>
      </c>
      <c r="M12" s="27">
        <v>1550</v>
      </c>
      <c r="N12" s="27">
        <v>2050</v>
      </c>
      <c r="O12" s="27">
        <v>3600</v>
      </c>
      <c r="P12" s="28">
        <v>0.2</v>
      </c>
      <c r="Q12" s="28">
        <v>1</v>
      </c>
      <c r="R12" s="31">
        <v>900</v>
      </c>
      <c r="S12" s="17">
        <v>22</v>
      </c>
      <c r="T12" s="32">
        <v>151.44999999999999</v>
      </c>
      <c r="U12" s="32">
        <v>204.55</v>
      </c>
      <c r="V12" s="33">
        <v>0</v>
      </c>
      <c r="W12" s="34">
        <v>0</v>
      </c>
      <c r="X12" s="32">
        <v>4</v>
      </c>
      <c r="Y12" s="19">
        <v>4</v>
      </c>
      <c r="Z12" s="32">
        <v>0</v>
      </c>
      <c r="AA12" s="32">
        <v>22</v>
      </c>
      <c r="AB12" s="32">
        <v>0</v>
      </c>
      <c r="AC12" s="32">
        <v>0</v>
      </c>
      <c r="AD12" s="35" t="s">
        <v>33</v>
      </c>
      <c r="AE12" s="32">
        <v>4500</v>
      </c>
      <c r="AF12" s="32">
        <v>0</v>
      </c>
      <c r="AG12" s="32">
        <v>0</v>
      </c>
      <c r="AH12" s="32">
        <v>4500</v>
      </c>
      <c r="AI12" s="37">
        <v>325.61</v>
      </c>
      <c r="AJ12" s="37">
        <v>175</v>
      </c>
      <c r="AK12" s="37">
        <f t="shared" si="0"/>
        <v>3999.39</v>
      </c>
      <c r="AL12" s="32">
        <f>ROUND(MAX((AK12-3500)*{0.03,0.1,0.2,0.25,0.3,0.35,0.45}-{0,105,555,1005,2755,5505,13505},0),2)</f>
        <v>14.98</v>
      </c>
      <c r="AM12" s="38">
        <f>IF(ISERROR(VLOOKUP(E12,#REF!,4,0)),0,VLOOKUP(E12,#REF!,4,0))</f>
        <v>0</v>
      </c>
      <c r="AN12" s="32">
        <f t="shared" si="1"/>
        <v>3984.41</v>
      </c>
      <c r="AO12" s="41"/>
      <c r="AP12" s="41"/>
      <c r="AQ12" s="37"/>
    </row>
    <row r="13" spans="1:43" s="2" customFormat="1" ht="18.95" customHeight="1" x14ac:dyDescent="0.15">
      <c r="A13" s="17">
        <v>9</v>
      </c>
      <c r="B13" s="18" t="s">
        <v>28</v>
      </c>
      <c r="C13" s="19" t="s">
        <v>29</v>
      </c>
      <c r="D13" s="19" t="s">
        <v>72</v>
      </c>
      <c r="E13" s="20">
        <v>73</v>
      </c>
      <c r="F13" s="19" t="s">
        <v>31</v>
      </c>
      <c r="G13" s="19" t="s">
        <v>32</v>
      </c>
      <c r="H13" s="21">
        <v>3040</v>
      </c>
      <c r="I13" s="25">
        <v>4500</v>
      </c>
      <c r="J13" s="26">
        <v>1550</v>
      </c>
      <c r="K13" s="26">
        <v>882</v>
      </c>
      <c r="L13" s="26">
        <v>2432</v>
      </c>
      <c r="M13" s="27">
        <v>1550</v>
      </c>
      <c r="N13" s="27">
        <v>2050</v>
      </c>
      <c r="O13" s="27">
        <v>3600</v>
      </c>
      <c r="P13" s="28">
        <v>0.2</v>
      </c>
      <c r="Q13" s="28">
        <v>1</v>
      </c>
      <c r="R13" s="31">
        <v>900</v>
      </c>
      <c r="S13" s="17">
        <v>22</v>
      </c>
      <c r="T13" s="32">
        <v>151.44999999999999</v>
      </c>
      <c r="U13" s="32">
        <v>204.55</v>
      </c>
      <c r="V13" s="33">
        <v>0</v>
      </c>
      <c r="W13" s="34">
        <v>0</v>
      </c>
      <c r="X13" s="32">
        <v>5</v>
      </c>
      <c r="Y13" s="19">
        <v>5</v>
      </c>
      <c r="Z13" s="32">
        <v>0</v>
      </c>
      <c r="AA13" s="32">
        <v>22</v>
      </c>
      <c r="AB13" s="32">
        <v>0</v>
      </c>
      <c r="AC13" s="32">
        <v>0</v>
      </c>
      <c r="AD13" s="35" t="s">
        <v>33</v>
      </c>
      <c r="AE13" s="32">
        <v>4500</v>
      </c>
      <c r="AF13" s="32">
        <v>0</v>
      </c>
      <c r="AG13" s="32">
        <v>0</v>
      </c>
      <c r="AH13" s="32">
        <v>4500</v>
      </c>
      <c r="AI13" s="37">
        <v>325.61</v>
      </c>
      <c r="AJ13" s="37">
        <v>175</v>
      </c>
      <c r="AK13" s="37">
        <f t="shared" si="0"/>
        <v>3999.39</v>
      </c>
      <c r="AL13" s="32">
        <f>ROUND(MAX((AK13-3500)*{0.03,0.1,0.2,0.25,0.3,0.35,0.45}-{0,105,555,1005,2755,5505,13505},0),2)</f>
        <v>14.98</v>
      </c>
      <c r="AM13" s="38">
        <f>IF(ISERROR(VLOOKUP(E13,#REF!,4,0)),0,VLOOKUP(E13,#REF!,4,0))</f>
        <v>0</v>
      </c>
      <c r="AN13" s="32">
        <f t="shared" si="1"/>
        <v>3984.41</v>
      </c>
      <c r="AO13" s="41"/>
      <c r="AP13" s="41"/>
      <c r="AQ13" s="37"/>
    </row>
    <row r="14" spans="1:43" s="2" customFormat="1" ht="18.95" customHeight="1" x14ac:dyDescent="0.15">
      <c r="A14" s="17">
        <v>10</v>
      </c>
      <c r="B14" s="18" t="s">
        <v>28</v>
      </c>
      <c r="C14" s="19" t="s">
        <v>29</v>
      </c>
      <c r="D14" s="19" t="s">
        <v>72</v>
      </c>
      <c r="E14" s="20">
        <v>74</v>
      </c>
      <c r="F14" s="19" t="s">
        <v>31</v>
      </c>
      <c r="G14" s="19" t="s">
        <v>32</v>
      </c>
      <c r="H14" s="21">
        <v>3040</v>
      </c>
      <c r="I14" s="25">
        <v>4500</v>
      </c>
      <c r="J14" s="26">
        <v>1550</v>
      </c>
      <c r="K14" s="26">
        <v>882</v>
      </c>
      <c r="L14" s="26">
        <v>2432</v>
      </c>
      <c r="M14" s="27">
        <v>1550</v>
      </c>
      <c r="N14" s="27">
        <v>2050</v>
      </c>
      <c r="O14" s="27">
        <v>3600</v>
      </c>
      <c r="P14" s="28">
        <v>0.2</v>
      </c>
      <c r="Q14" s="28">
        <v>1</v>
      </c>
      <c r="R14" s="31">
        <v>900</v>
      </c>
      <c r="S14" s="17">
        <v>22</v>
      </c>
      <c r="T14" s="32">
        <v>151.44999999999999</v>
      </c>
      <c r="U14" s="32">
        <v>204.55</v>
      </c>
      <c r="V14" s="33">
        <v>0</v>
      </c>
      <c r="W14" s="34">
        <v>0</v>
      </c>
      <c r="X14" s="32">
        <v>6</v>
      </c>
      <c r="Y14" s="19">
        <v>6</v>
      </c>
      <c r="Z14" s="32">
        <v>0</v>
      </c>
      <c r="AA14" s="32">
        <v>22</v>
      </c>
      <c r="AB14" s="32">
        <v>0</v>
      </c>
      <c r="AC14" s="32">
        <v>0</v>
      </c>
      <c r="AD14" s="35" t="s">
        <v>33</v>
      </c>
      <c r="AE14" s="32">
        <v>4500</v>
      </c>
      <c r="AF14" s="32">
        <v>0</v>
      </c>
      <c r="AG14" s="32">
        <v>0</v>
      </c>
      <c r="AH14" s="32">
        <v>4500</v>
      </c>
      <c r="AI14" s="37">
        <v>325.61</v>
      </c>
      <c r="AJ14" s="37">
        <v>175</v>
      </c>
      <c r="AK14" s="37">
        <f t="shared" si="0"/>
        <v>3999.39</v>
      </c>
      <c r="AL14" s="32">
        <f>ROUND(MAX((AK14-3500)*{0.03,0.1,0.2,0.25,0.3,0.35,0.45}-{0,105,555,1005,2755,5505,13505},0),2)</f>
        <v>14.98</v>
      </c>
      <c r="AM14" s="38">
        <f>IF(ISERROR(VLOOKUP(E14,#REF!,4,0)),0,VLOOKUP(E14,#REF!,4,0))</f>
        <v>0</v>
      </c>
      <c r="AN14" s="32">
        <f t="shared" si="1"/>
        <v>3984.41</v>
      </c>
      <c r="AO14" s="41"/>
      <c r="AP14" s="41"/>
      <c r="AQ14" s="37"/>
    </row>
    <row r="15" spans="1:43" s="2" customFormat="1" ht="18.95" customHeight="1" x14ac:dyDescent="0.15">
      <c r="A15" s="17">
        <v>11</v>
      </c>
      <c r="B15" s="18" t="s">
        <v>28</v>
      </c>
      <c r="C15" s="19" t="s">
        <v>29</v>
      </c>
      <c r="D15" s="19" t="s">
        <v>72</v>
      </c>
      <c r="E15" s="20">
        <v>75</v>
      </c>
      <c r="F15" s="19" t="s">
        <v>31</v>
      </c>
      <c r="G15" s="19" t="s">
        <v>32</v>
      </c>
      <c r="H15" s="21">
        <v>3040</v>
      </c>
      <c r="I15" s="25">
        <v>4500</v>
      </c>
      <c r="J15" s="26">
        <v>1550</v>
      </c>
      <c r="K15" s="26">
        <v>882</v>
      </c>
      <c r="L15" s="26">
        <v>2432</v>
      </c>
      <c r="M15" s="27">
        <v>1550</v>
      </c>
      <c r="N15" s="27">
        <v>2050</v>
      </c>
      <c r="O15" s="27">
        <v>3600</v>
      </c>
      <c r="P15" s="28">
        <v>0.2</v>
      </c>
      <c r="Q15" s="28">
        <v>1</v>
      </c>
      <c r="R15" s="31">
        <v>900</v>
      </c>
      <c r="S15" s="17">
        <v>22</v>
      </c>
      <c r="T15" s="32">
        <v>151.44999999999999</v>
      </c>
      <c r="U15" s="32">
        <v>204.55</v>
      </c>
      <c r="V15" s="33">
        <v>0</v>
      </c>
      <c r="W15" s="34">
        <v>0</v>
      </c>
      <c r="X15" s="32">
        <v>7</v>
      </c>
      <c r="Y15" s="19">
        <v>7</v>
      </c>
      <c r="Z15" s="32">
        <v>0</v>
      </c>
      <c r="AA15" s="32">
        <v>22</v>
      </c>
      <c r="AB15" s="32">
        <v>0</v>
      </c>
      <c r="AC15" s="32">
        <v>0</v>
      </c>
      <c r="AD15" s="35" t="s">
        <v>33</v>
      </c>
      <c r="AE15" s="32">
        <v>4500</v>
      </c>
      <c r="AF15" s="32">
        <v>0</v>
      </c>
      <c r="AG15" s="32">
        <v>0</v>
      </c>
      <c r="AH15" s="32">
        <v>4500</v>
      </c>
      <c r="AI15" s="37">
        <v>325.61</v>
      </c>
      <c r="AJ15" s="37">
        <v>175</v>
      </c>
      <c r="AK15" s="37">
        <f t="shared" si="0"/>
        <v>3999.39</v>
      </c>
      <c r="AL15" s="32">
        <f>ROUND(MAX((AK15-3500)*{0.03,0.1,0.2,0.25,0.3,0.35,0.45}-{0,105,555,1005,2755,5505,13505},0),2)</f>
        <v>14.98</v>
      </c>
      <c r="AM15" s="38">
        <f>IF(ISERROR(VLOOKUP(E15,#REF!,4,0)),0,VLOOKUP(E15,#REF!,4,0))</f>
        <v>0</v>
      </c>
      <c r="AN15" s="32">
        <f t="shared" si="1"/>
        <v>3984.41</v>
      </c>
      <c r="AO15" s="41"/>
      <c r="AP15" s="41"/>
      <c r="AQ15" s="37"/>
    </row>
    <row r="16" spans="1:43" s="2" customFormat="1" ht="18.95" customHeight="1" x14ac:dyDescent="0.15">
      <c r="A16" s="17">
        <v>12</v>
      </c>
      <c r="B16" s="18" t="s">
        <v>28</v>
      </c>
      <c r="C16" s="19" t="s">
        <v>29</v>
      </c>
      <c r="D16" s="19" t="s">
        <v>72</v>
      </c>
      <c r="E16" s="20">
        <v>76</v>
      </c>
      <c r="F16" s="19" t="s">
        <v>31</v>
      </c>
      <c r="G16" s="19" t="s">
        <v>32</v>
      </c>
      <c r="H16" s="21">
        <v>3040</v>
      </c>
      <c r="I16" s="25">
        <v>4500</v>
      </c>
      <c r="J16" s="26">
        <v>1550</v>
      </c>
      <c r="K16" s="26">
        <v>882</v>
      </c>
      <c r="L16" s="26">
        <v>2432</v>
      </c>
      <c r="M16" s="27">
        <v>1550</v>
      </c>
      <c r="N16" s="27">
        <v>2050</v>
      </c>
      <c r="O16" s="27">
        <v>3600</v>
      </c>
      <c r="P16" s="28">
        <v>0.2</v>
      </c>
      <c r="Q16" s="28">
        <v>1</v>
      </c>
      <c r="R16" s="31">
        <v>900</v>
      </c>
      <c r="S16" s="17">
        <v>22</v>
      </c>
      <c r="T16" s="32">
        <v>151.44999999999999</v>
      </c>
      <c r="U16" s="32">
        <v>204.55</v>
      </c>
      <c r="V16" s="33">
        <v>0</v>
      </c>
      <c r="W16" s="34">
        <v>0</v>
      </c>
      <c r="X16" s="32">
        <v>8</v>
      </c>
      <c r="Y16" s="19">
        <v>8</v>
      </c>
      <c r="Z16" s="32">
        <v>0</v>
      </c>
      <c r="AA16" s="32">
        <v>22</v>
      </c>
      <c r="AB16" s="32">
        <v>0</v>
      </c>
      <c r="AC16" s="32">
        <v>0</v>
      </c>
      <c r="AD16" s="35" t="s">
        <v>33</v>
      </c>
      <c r="AE16" s="32">
        <v>4500</v>
      </c>
      <c r="AF16" s="32">
        <v>0</v>
      </c>
      <c r="AG16" s="32">
        <v>0</v>
      </c>
      <c r="AH16" s="32">
        <v>4500</v>
      </c>
      <c r="AI16" s="37">
        <v>325.61</v>
      </c>
      <c r="AJ16" s="37">
        <v>175</v>
      </c>
      <c r="AK16" s="37">
        <f t="shared" si="0"/>
        <v>3999.39</v>
      </c>
      <c r="AL16" s="32">
        <f>ROUND(MAX((AK16-3500)*{0.03,0.1,0.2,0.25,0.3,0.35,0.45}-{0,105,555,1005,2755,5505,13505},0),2)</f>
        <v>14.98</v>
      </c>
      <c r="AM16" s="38">
        <f>IF(ISERROR(VLOOKUP(E16,#REF!,4,0)),0,VLOOKUP(E16,#REF!,4,0))</f>
        <v>0</v>
      </c>
      <c r="AN16" s="32">
        <f t="shared" si="1"/>
        <v>3984.41</v>
      </c>
      <c r="AO16" s="41"/>
      <c r="AP16" s="41"/>
      <c r="AQ16" s="37"/>
    </row>
    <row r="17" spans="1:43" s="2" customFormat="1" ht="18.95" customHeight="1" x14ac:dyDescent="0.15">
      <c r="A17" s="17">
        <v>13</v>
      </c>
      <c r="B17" s="18" t="s">
        <v>28</v>
      </c>
      <c r="C17" s="19" t="s">
        <v>29</v>
      </c>
      <c r="D17" s="19" t="s">
        <v>72</v>
      </c>
      <c r="E17" s="20">
        <v>77</v>
      </c>
      <c r="F17" s="19" t="s">
        <v>31</v>
      </c>
      <c r="G17" s="19" t="s">
        <v>32</v>
      </c>
      <c r="H17" s="21">
        <v>3040</v>
      </c>
      <c r="I17" s="25">
        <v>4500</v>
      </c>
      <c r="J17" s="26">
        <v>1550</v>
      </c>
      <c r="K17" s="26">
        <v>882</v>
      </c>
      <c r="L17" s="26">
        <v>2432</v>
      </c>
      <c r="M17" s="27">
        <v>1550</v>
      </c>
      <c r="N17" s="27">
        <v>2050</v>
      </c>
      <c r="O17" s="27">
        <v>3600</v>
      </c>
      <c r="P17" s="28">
        <v>0.2</v>
      </c>
      <c r="Q17" s="28">
        <v>1</v>
      </c>
      <c r="R17" s="31">
        <v>900</v>
      </c>
      <c r="S17" s="17">
        <v>22</v>
      </c>
      <c r="T17" s="32">
        <v>151.44999999999999</v>
      </c>
      <c r="U17" s="32">
        <v>204.55</v>
      </c>
      <c r="V17" s="33">
        <v>0</v>
      </c>
      <c r="W17" s="34">
        <v>0</v>
      </c>
      <c r="X17" s="32">
        <v>9</v>
      </c>
      <c r="Y17" s="19">
        <v>9</v>
      </c>
      <c r="Z17" s="32">
        <v>0</v>
      </c>
      <c r="AA17" s="32">
        <v>22</v>
      </c>
      <c r="AB17" s="32">
        <v>0</v>
      </c>
      <c r="AC17" s="32">
        <v>0</v>
      </c>
      <c r="AD17" s="35" t="s">
        <v>33</v>
      </c>
      <c r="AE17" s="32">
        <v>4500</v>
      </c>
      <c r="AF17" s="32">
        <v>0</v>
      </c>
      <c r="AG17" s="32">
        <v>0</v>
      </c>
      <c r="AH17" s="32">
        <v>4500</v>
      </c>
      <c r="AI17" s="37">
        <v>325.61</v>
      </c>
      <c r="AJ17" s="37">
        <v>175</v>
      </c>
      <c r="AK17" s="37">
        <f t="shared" si="0"/>
        <v>3999.39</v>
      </c>
      <c r="AL17" s="32">
        <f>ROUND(MAX((AK17-3500)*{0.03,0.1,0.2,0.25,0.3,0.35,0.45}-{0,105,555,1005,2755,5505,13505},0),2)</f>
        <v>14.98</v>
      </c>
      <c r="AM17" s="38">
        <f>IF(ISERROR(VLOOKUP(E17,#REF!,4,0)),0,VLOOKUP(E17,#REF!,4,0))</f>
        <v>0</v>
      </c>
      <c r="AN17" s="32">
        <f t="shared" si="1"/>
        <v>3984.41</v>
      </c>
      <c r="AO17" s="41"/>
      <c r="AP17" s="41"/>
      <c r="AQ17" s="37"/>
    </row>
    <row r="18" spans="1:43" s="2" customFormat="1" ht="18.95" customHeight="1" x14ac:dyDescent="0.15">
      <c r="A18" s="17">
        <v>14</v>
      </c>
      <c r="B18" s="18" t="s">
        <v>28</v>
      </c>
      <c r="C18" s="19" t="s">
        <v>29</v>
      </c>
      <c r="D18" s="19" t="s">
        <v>72</v>
      </c>
      <c r="E18" s="20">
        <v>78</v>
      </c>
      <c r="F18" s="19" t="s">
        <v>31</v>
      </c>
      <c r="G18" s="19" t="s">
        <v>32</v>
      </c>
      <c r="H18" s="21">
        <v>3040</v>
      </c>
      <c r="I18" s="25">
        <v>4500</v>
      </c>
      <c r="J18" s="26">
        <v>1550</v>
      </c>
      <c r="K18" s="26">
        <v>882</v>
      </c>
      <c r="L18" s="26">
        <v>2432</v>
      </c>
      <c r="M18" s="27">
        <v>1550</v>
      </c>
      <c r="N18" s="27">
        <v>2050</v>
      </c>
      <c r="O18" s="27">
        <v>3600</v>
      </c>
      <c r="P18" s="28">
        <v>0.2</v>
      </c>
      <c r="Q18" s="28">
        <v>1</v>
      </c>
      <c r="R18" s="31">
        <v>900</v>
      </c>
      <c r="S18" s="17">
        <v>22</v>
      </c>
      <c r="T18" s="32">
        <v>151.44999999999999</v>
      </c>
      <c r="U18" s="32">
        <v>204.55</v>
      </c>
      <c r="V18" s="33">
        <v>0</v>
      </c>
      <c r="W18" s="34">
        <v>0</v>
      </c>
      <c r="X18" s="32">
        <v>10</v>
      </c>
      <c r="Y18" s="19">
        <v>10</v>
      </c>
      <c r="Z18" s="32">
        <v>0</v>
      </c>
      <c r="AA18" s="32">
        <v>22</v>
      </c>
      <c r="AB18" s="32">
        <v>0</v>
      </c>
      <c r="AC18" s="32">
        <v>0</v>
      </c>
      <c r="AD18" s="35" t="s">
        <v>33</v>
      </c>
      <c r="AE18" s="32">
        <v>4500</v>
      </c>
      <c r="AF18" s="32">
        <v>0</v>
      </c>
      <c r="AG18" s="32">
        <v>0</v>
      </c>
      <c r="AH18" s="32">
        <v>4500</v>
      </c>
      <c r="AI18" s="37">
        <v>325.61</v>
      </c>
      <c r="AJ18" s="37">
        <v>175</v>
      </c>
      <c r="AK18" s="37">
        <f t="shared" si="0"/>
        <v>3999.39</v>
      </c>
      <c r="AL18" s="32">
        <f>ROUND(MAX((AK18-3500)*{0.03,0.1,0.2,0.25,0.3,0.35,0.45}-{0,105,555,1005,2755,5505,13505},0),2)</f>
        <v>14.98</v>
      </c>
      <c r="AM18" s="38">
        <f>IF(ISERROR(VLOOKUP(E18,#REF!,4,0)),0,VLOOKUP(E18,#REF!,4,0))</f>
        <v>0</v>
      </c>
      <c r="AN18" s="32">
        <f t="shared" si="1"/>
        <v>3984.41</v>
      </c>
      <c r="AO18" s="41"/>
      <c r="AP18" s="41"/>
      <c r="AQ18" s="37"/>
    </row>
    <row r="19" spans="1:43" s="2" customFormat="1" ht="18.95" customHeight="1" x14ac:dyDescent="0.15">
      <c r="A19" s="17">
        <v>15</v>
      </c>
      <c r="B19" s="18" t="s">
        <v>28</v>
      </c>
      <c r="C19" s="19" t="s">
        <v>29</v>
      </c>
      <c r="D19" s="19" t="s">
        <v>72</v>
      </c>
      <c r="E19" s="20">
        <v>79</v>
      </c>
      <c r="F19" s="19" t="s">
        <v>31</v>
      </c>
      <c r="G19" s="19" t="s">
        <v>32</v>
      </c>
      <c r="H19" s="21">
        <v>3040</v>
      </c>
      <c r="I19" s="25">
        <v>4500</v>
      </c>
      <c r="J19" s="26">
        <v>1550</v>
      </c>
      <c r="K19" s="26">
        <v>882</v>
      </c>
      <c r="L19" s="26">
        <v>2432</v>
      </c>
      <c r="M19" s="27">
        <v>1550</v>
      </c>
      <c r="N19" s="27">
        <v>2050</v>
      </c>
      <c r="O19" s="27">
        <v>3600</v>
      </c>
      <c r="P19" s="28">
        <v>0.2</v>
      </c>
      <c r="Q19" s="28">
        <v>1</v>
      </c>
      <c r="R19" s="31">
        <v>900</v>
      </c>
      <c r="S19" s="17">
        <v>22</v>
      </c>
      <c r="T19" s="32">
        <v>151.44999999999999</v>
      </c>
      <c r="U19" s="32">
        <v>204.55</v>
      </c>
      <c r="V19" s="33">
        <v>0</v>
      </c>
      <c r="W19" s="34">
        <v>0</v>
      </c>
      <c r="X19" s="32">
        <v>11</v>
      </c>
      <c r="Y19" s="19">
        <v>11</v>
      </c>
      <c r="Z19" s="32">
        <v>0</v>
      </c>
      <c r="AA19" s="32">
        <v>22</v>
      </c>
      <c r="AB19" s="32">
        <v>0</v>
      </c>
      <c r="AC19" s="32">
        <v>0</v>
      </c>
      <c r="AD19" s="35" t="s">
        <v>33</v>
      </c>
      <c r="AE19" s="32">
        <v>4500</v>
      </c>
      <c r="AF19" s="32">
        <v>0</v>
      </c>
      <c r="AG19" s="32">
        <v>0</v>
      </c>
      <c r="AH19" s="32">
        <v>4500</v>
      </c>
      <c r="AI19" s="37">
        <v>325.61</v>
      </c>
      <c r="AJ19" s="37">
        <v>175</v>
      </c>
      <c r="AK19" s="37">
        <f t="shared" si="0"/>
        <v>3999.39</v>
      </c>
      <c r="AL19" s="32">
        <f>ROUND(MAX((AK19-3500)*{0.03,0.1,0.2,0.25,0.3,0.35,0.45}-{0,105,555,1005,2755,5505,13505},0),2)</f>
        <v>14.98</v>
      </c>
      <c r="AM19" s="38">
        <f>IF(ISERROR(VLOOKUP(E19,#REF!,4,0)),0,VLOOKUP(E19,#REF!,4,0))</f>
        <v>0</v>
      </c>
      <c r="AN19" s="32">
        <f t="shared" si="1"/>
        <v>3984.41</v>
      </c>
      <c r="AO19" s="41"/>
      <c r="AP19" s="41"/>
      <c r="AQ19" s="37"/>
    </row>
    <row r="20" spans="1:43" s="2" customFormat="1" ht="18.95" customHeight="1" x14ac:dyDescent="0.15">
      <c r="A20" s="17">
        <v>16</v>
      </c>
      <c r="B20" s="18" t="s">
        <v>28</v>
      </c>
      <c r="C20" s="19" t="s">
        <v>29</v>
      </c>
      <c r="D20" s="19" t="s">
        <v>72</v>
      </c>
      <c r="E20" s="20">
        <v>80</v>
      </c>
      <c r="F20" s="19" t="s">
        <v>31</v>
      </c>
      <c r="G20" s="19" t="s">
        <v>32</v>
      </c>
      <c r="H20" s="21">
        <v>3040</v>
      </c>
      <c r="I20" s="25">
        <v>4500</v>
      </c>
      <c r="J20" s="26">
        <v>1550</v>
      </c>
      <c r="K20" s="26">
        <v>882</v>
      </c>
      <c r="L20" s="26">
        <v>2432</v>
      </c>
      <c r="M20" s="27">
        <v>1550</v>
      </c>
      <c r="N20" s="27">
        <v>2050</v>
      </c>
      <c r="O20" s="27">
        <v>3600</v>
      </c>
      <c r="P20" s="28">
        <v>0.2</v>
      </c>
      <c r="Q20" s="28">
        <v>1</v>
      </c>
      <c r="R20" s="31">
        <v>900</v>
      </c>
      <c r="S20" s="17">
        <v>22</v>
      </c>
      <c r="T20" s="32">
        <v>151.44999999999999</v>
      </c>
      <c r="U20" s="32">
        <v>204.55</v>
      </c>
      <c r="V20" s="33">
        <v>0</v>
      </c>
      <c r="W20" s="34">
        <v>0</v>
      </c>
      <c r="X20" s="32">
        <v>12</v>
      </c>
      <c r="Y20" s="19">
        <v>12</v>
      </c>
      <c r="Z20" s="32">
        <v>0</v>
      </c>
      <c r="AA20" s="32">
        <v>22</v>
      </c>
      <c r="AB20" s="32">
        <v>0</v>
      </c>
      <c r="AC20" s="32">
        <v>0</v>
      </c>
      <c r="AD20" s="35" t="s">
        <v>33</v>
      </c>
      <c r="AE20" s="32">
        <v>4500</v>
      </c>
      <c r="AF20" s="32">
        <v>0</v>
      </c>
      <c r="AG20" s="32">
        <v>0</v>
      </c>
      <c r="AH20" s="32">
        <v>4500</v>
      </c>
      <c r="AI20" s="37">
        <v>325.61</v>
      </c>
      <c r="AJ20" s="37">
        <v>175</v>
      </c>
      <c r="AK20" s="37">
        <f t="shared" si="0"/>
        <v>3999.39</v>
      </c>
      <c r="AL20" s="32">
        <f>ROUND(MAX((AK20-3500)*{0.03,0.1,0.2,0.25,0.3,0.35,0.45}-{0,105,555,1005,2755,5505,13505},0),2)</f>
        <v>14.98</v>
      </c>
      <c r="AM20" s="38">
        <f>IF(ISERROR(VLOOKUP(E20,#REF!,4,0)),0,VLOOKUP(E20,#REF!,4,0))</f>
        <v>0</v>
      </c>
      <c r="AN20" s="32">
        <f t="shared" si="1"/>
        <v>3984.41</v>
      </c>
      <c r="AO20" s="41"/>
      <c r="AP20" s="41"/>
      <c r="AQ20" s="37"/>
    </row>
    <row r="21" spans="1:43" s="2" customFormat="1" ht="18.95" customHeight="1" x14ac:dyDescent="0.15">
      <c r="A21" s="17">
        <v>17</v>
      </c>
      <c r="B21" s="18" t="s">
        <v>28</v>
      </c>
      <c r="C21" s="19" t="s">
        <v>29</v>
      </c>
      <c r="D21" s="19" t="s">
        <v>72</v>
      </c>
      <c r="E21" s="20">
        <v>81</v>
      </c>
      <c r="F21" s="19" t="s">
        <v>31</v>
      </c>
      <c r="G21" s="19" t="s">
        <v>32</v>
      </c>
      <c r="H21" s="21">
        <v>3040</v>
      </c>
      <c r="I21" s="25">
        <v>4500</v>
      </c>
      <c r="J21" s="26">
        <v>1550</v>
      </c>
      <c r="K21" s="26">
        <v>882</v>
      </c>
      <c r="L21" s="26">
        <v>2432</v>
      </c>
      <c r="M21" s="27">
        <v>1550</v>
      </c>
      <c r="N21" s="27">
        <v>2050</v>
      </c>
      <c r="O21" s="27">
        <v>3600</v>
      </c>
      <c r="P21" s="28">
        <v>0.2</v>
      </c>
      <c r="Q21" s="28">
        <v>1</v>
      </c>
      <c r="R21" s="31">
        <v>900</v>
      </c>
      <c r="S21" s="17">
        <v>22</v>
      </c>
      <c r="T21" s="32">
        <v>151.44999999999999</v>
      </c>
      <c r="U21" s="32">
        <v>204.55</v>
      </c>
      <c r="V21" s="33">
        <v>0</v>
      </c>
      <c r="W21" s="34">
        <v>0</v>
      </c>
      <c r="X21" s="32">
        <v>13</v>
      </c>
      <c r="Y21" s="19">
        <v>13</v>
      </c>
      <c r="Z21" s="32">
        <v>0</v>
      </c>
      <c r="AA21" s="32">
        <v>22</v>
      </c>
      <c r="AB21" s="32">
        <v>0</v>
      </c>
      <c r="AC21" s="32">
        <v>0</v>
      </c>
      <c r="AD21" s="35" t="s">
        <v>33</v>
      </c>
      <c r="AE21" s="32">
        <v>4500</v>
      </c>
      <c r="AF21" s="32">
        <v>0</v>
      </c>
      <c r="AG21" s="32">
        <v>0</v>
      </c>
      <c r="AH21" s="32">
        <v>4500</v>
      </c>
      <c r="AI21" s="37">
        <v>325.61</v>
      </c>
      <c r="AJ21" s="37">
        <v>175</v>
      </c>
      <c r="AK21" s="37">
        <f t="shared" si="0"/>
        <v>3999.39</v>
      </c>
      <c r="AL21" s="32">
        <f>ROUND(MAX((AK21-3500)*{0.03,0.1,0.2,0.25,0.3,0.35,0.45}-{0,105,555,1005,2755,5505,13505},0),2)</f>
        <v>14.98</v>
      </c>
      <c r="AM21" s="38">
        <f>IF(ISERROR(VLOOKUP(E21,#REF!,4,0)),0,VLOOKUP(E21,#REF!,4,0))</f>
        <v>0</v>
      </c>
      <c r="AN21" s="32">
        <f t="shared" si="1"/>
        <v>3984.41</v>
      </c>
      <c r="AO21" s="41"/>
      <c r="AP21" s="41"/>
      <c r="AQ21" s="37"/>
    </row>
    <row r="22" spans="1:43" s="2" customFormat="1" ht="18.95" customHeight="1" x14ac:dyDescent="0.15">
      <c r="A22" s="17">
        <v>18</v>
      </c>
      <c r="B22" s="18" t="s">
        <v>28</v>
      </c>
      <c r="C22" s="19" t="s">
        <v>29</v>
      </c>
      <c r="D22" s="19" t="s">
        <v>72</v>
      </c>
      <c r="E22" s="20">
        <v>82</v>
      </c>
      <c r="F22" s="19" t="s">
        <v>31</v>
      </c>
      <c r="G22" s="19" t="s">
        <v>32</v>
      </c>
      <c r="H22" s="21">
        <v>3040</v>
      </c>
      <c r="I22" s="25">
        <v>4500</v>
      </c>
      <c r="J22" s="26">
        <v>1550</v>
      </c>
      <c r="K22" s="26">
        <v>882</v>
      </c>
      <c r="L22" s="26">
        <v>2432</v>
      </c>
      <c r="M22" s="27">
        <v>1550</v>
      </c>
      <c r="N22" s="27">
        <v>2050</v>
      </c>
      <c r="O22" s="27">
        <v>3600</v>
      </c>
      <c r="P22" s="28">
        <v>0.2</v>
      </c>
      <c r="Q22" s="28">
        <v>1</v>
      </c>
      <c r="R22" s="31">
        <v>900</v>
      </c>
      <c r="S22" s="17">
        <v>22</v>
      </c>
      <c r="T22" s="32">
        <v>151.44999999999999</v>
      </c>
      <c r="U22" s="32">
        <v>204.55</v>
      </c>
      <c r="V22" s="33">
        <v>0</v>
      </c>
      <c r="W22" s="34">
        <v>0</v>
      </c>
      <c r="X22" s="32">
        <v>14</v>
      </c>
      <c r="Y22" s="19">
        <v>14</v>
      </c>
      <c r="Z22" s="32">
        <v>0</v>
      </c>
      <c r="AA22" s="32">
        <v>22</v>
      </c>
      <c r="AB22" s="32">
        <v>0</v>
      </c>
      <c r="AC22" s="32">
        <v>0</v>
      </c>
      <c r="AD22" s="35" t="s">
        <v>33</v>
      </c>
      <c r="AE22" s="32">
        <v>4500</v>
      </c>
      <c r="AF22" s="32">
        <v>0</v>
      </c>
      <c r="AG22" s="32">
        <v>0</v>
      </c>
      <c r="AH22" s="32">
        <v>4500</v>
      </c>
      <c r="AI22" s="37">
        <v>325.61</v>
      </c>
      <c r="AJ22" s="37">
        <v>175</v>
      </c>
      <c r="AK22" s="37">
        <f t="shared" si="0"/>
        <v>3999.39</v>
      </c>
      <c r="AL22" s="32">
        <f>ROUND(MAX((AK22-3500)*{0.03,0.1,0.2,0.25,0.3,0.35,0.45}-{0,105,555,1005,2755,5505,13505},0),2)</f>
        <v>14.98</v>
      </c>
      <c r="AM22" s="38">
        <f>IF(ISERROR(VLOOKUP(E22,#REF!,4,0)),0,VLOOKUP(E22,#REF!,4,0))</f>
        <v>0</v>
      </c>
      <c r="AN22" s="32">
        <f t="shared" si="1"/>
        <v>3984.41</v>
      </c>
      <c r="AO22" s="41"/>
      <c r="AP22" s="41"/>
      <c r="AQ22" s="37"/>
    </row>
    <row r="23" spans="1:43" s="2" customFormat="1" ht="18.95" customHeight="1" x14ac:dyDescent="0.15">
      <c r="A23" s="17">
        <v>19</v>
      </c>
      <c r="B23" s="18" t="s">
        <v>28</v>
      </c>
      <c r="C23" s="19" t="s">
        <v>29</v>
      </c>
      <c r="D23" s="19" t="s">
        <v>72</v>
      </c>
      <c r="E23" s="20">
        <v>83</v>
      </c>
      <c r="F23" s="19" t="s">
        <v>31</v>
      </c>
      <c r="G23" s="19" t="s">
        <v>32</v>
      </c>
      <c r="H23" s="21">
        <v>3040</v>
      </c>
      <c r="I23" s="25">
        <v>4500</v>
      </c>
      <c r="J23" s="26">
        <v>1550</v>
      </c>
      <c r="K23" s="26">
        <v>882</v>
      </c>
      <c r="L23" s="26">
        <v>2432</v>
      </c>
      <c r="M23" s="27">
        <v>1550</v>
      </c>
      <c r="N23" s="27">
        <v>2050</v>
      </c>
      <c r="O23" s="27">
        <v>3600</v>
      </c>
      <c r="P23" s="28">
        <v>0.2</v>
      </c>
      <c r="Q23" s="28">
        <v>1</v>
      </c>
      <c r="R23" s="31">
        <v>900</v>
      </c>
      <c r="S23" s="17">
        <v>22</v>
      </c>
      <c r="T23" s="32">
        <v>151.44999999999999</v>
      </c>
      <c r="U23" s="32">
        <v>204.55</v>
      </c>
      <c r="V23" s="33">
        <v>0</v>
      </c>
      <c r="W23" s="34">
        <v>0</v>
      </c>
      <c r="X23" s="32">
        <v>15</v>
      </c>
      <c r="Y23" s="19">
        <v>15</v>
      </c>
      <c r="Z23" s="32">
        <v>0</v>
      </c>
      <c r="AA23" s="32">
        <v>22</v>
      </c>
      <c r="AB23" s="32">
        <v>0</v>
      </c>
      <c r="AC23" s="32">
        <v>0</v>
      </c>
      <c r="AD23" s="35" t="s">
        <v>33</v>
      </c>
      <c r="AE23" s="32">
        <v>4500</v>
      </c>
      <c r="AF23" s="32">
        <v>0</v>
      </c>
      <c r="AG23" s="32">
        <v>0</v>
      </c>
      <c r="AH23" s="32">
        <v>4500</v>
      </c>
      <c r="AI23" s="37">
        <v>325.61</v>
      </c>
      <c r="AJ23" s="37">
        <v>175</v>
      </c>
      <c r="AK23" s="37">
        <f t="shared" si="0"/>
        <v>3999.39</v>
      </c>
      <c r="AL23" s="32">
        <f>ROUND(MAX((AK23-3500)*{0.03,0.1,0.2,0.25,0.3,0.35,0.45}-{0,105,555,1005,2755,5505,13505},0),2)</f>
        <v>14.98</v>
      </c>
      <c r="AM23" s="38">
        <f>IF(ISERROR(VLOOKUP(E23,#REF!,4,0)),0,VLOOKUP(E23,#REF!,4,0))</f>
        <v>0</v>
      </c>
      <c r="AN23" s="32">
        <f t="shared" si="1"/>
        <v>3984.41</v>
      </c>
      <c r="AO23" s="41"/>
      <c r="AP23" s="41"/>
      <c r="AQ23" s="37"/>
    </row>
    <row r="24" spans="1:43" s="2" customFormat="1" ht="18.95" customHeight="1" x14ac:dyDescent="0.15">
      <c r="A24" s="17">
        <v>20</v>
      </c>
      <c r="B24" s="18" t="s">
        <v>28</v>
      </c>
      <c r="C24" s="19" t="s">
        <v>29</v>
      </c>
      <c r="D24" s="19" t="s">
        <v>72</v>
      </c>
      <c r="E24" s="20">
        <v>84</v>
      </c>
      <c r="F24" s="19" t="s">
        <v>31</v>
      </c>
      <c r="G24" s="19" t="s">
        <v>32</v>
      </c>
      <c r="H24" s="21">
        <v>3040</v>
      </c>
      <c r="I24" s="25">
        <v>4500</v>
      </c>
      <c r="J24" s="26">
        <v>1550</v>
      </c>
      <c r="K24" s="26">
        <v>882</v>
      </c>
      <c r="L24" s="26">
        <v>2432</v>
      </c>
      <c r="M24" s="27">
        <v>1550</v>
      </c>
      <c r="N24" s="27">
        <v>2050</v>
      </c>
      <c r="O24" s="27">
        <v>3600</v>
      </c>
      <c r="P24" s="28">
        <v>0.2</v>
      </c>
      <c r="Q24" s="28">
        <v>1</v>
      </c>
      <c r="R24" s="31">
        <v>900</v>
      </c>
      <c r="S24" s="17">
        <v>22</v>
      </c>
      <c r="T24" s="32">
        <v>151.44999999999999</v>
      </c>
      <c r="U24" s="32">
        <v>204.55</v>
      </c>
      <c r="V24" s="33">
        <v>0</v>
      </c>
      <c r="W24" s="34">
        <v>0</v>
      </c>
      <c r="X24" s="32">
        <v>16</v>
      </c>
      <c r="Y24" s="19">
        <v>16</v>
      </c>
      <c r="Z24" s="32">
        <v>0</v>
      </c>
      <c r="AA24" s="32">
        <v>22</v>
      </c>
      <c r="AB24" s="32">
        <v>0</v>
      </c>
      <c r="AC24" s="32">
        <v>0</v>
      </c>
      <c r="AD24" s="35" t="s">
        <v>33</v>
      </c>
      <c r="AE24" s="32">
        <v>4500</v>
      </c>
      <c r="AF24" s="32">
        <v>0</v>
      </c>
      <c r="AG24" s="32">
        <v>0</v>
      </c>
      <c r="AH24" s="32">
        <v>4500</v>
      </c>
      <c r="AI24" s="37">
        <v>325.61</v>
      </c>
      <c r="AJ24" s="37">
        <v>175</v>
      </c>
      <c r="AK24" s="37">
        <f t="shared" si="0"/>
        <v>3999.39</v>
      </c>
      <c r="AL24" s="32">
        <f>ROUND(MAX((AK24-3500)*{0.03,0.1,0.2,0.25,0.3,0.35,0.45}-{0,105,555,1005,2755,5505,13505},0),2)</f>
        <v>14.98</v>
      </c>
      <c r="AM24" s="38">
        <f>IF(ISERROR(VLOOKUP(E24,#REF!,4,0)),0,VLOOKUP(E24,#REF!,4,0))</f>
        <v>0</v>
      </c>
      <c r="AN24" s="32">
        <f t="shared" si="1"/>
        <v>3984.41</v>
      </c>
      <c r="AO24" s="41"/>
      <c r="AP24" s="41"/>
      <c r="AQ24" s="37"/>
    </row>
    <row r="25" spans="1:43" s="2" customFormat="1" ht="18.95" customHeight="1" x14ac:dyDescent="0.15">
      <c r="A25" s="17">
        <v>21</v>
      </c>
      <c r="B25" s="18" t="s">
        <v>28</v>
      </c>
      <c r="C25" s="19" t="s">
        <v>29</v>
      </c>
      <c r="D25" s="19" t="s">
        <v>72</v>
      </c>
      <c r="E25" s="20">
        <v>85</v>
      </c>
      <c r="F25" s="19" t="s">
        <v>31</v>
      </c>
      <c r="G25" s="19" t="s">
        <v>32</v>
      </c>
      <c r="H25" s="21">
        <v>3040</v>
      </c>
      <c r="I25" s="25">
        <v>4500</v>
      </c>
      <c r="J25" s="26">
        <v>1550</v>
      </c>
      <c r="K25" s="26">
        <v>882</v>
      </c>
      <c r="L25" s="26">
        <v>2432</v>
      </c>
      <c r="M25" s="27">
        <v>1550</v>
      </c>
      <c r="N25" s="27">
        <v>2050</v>
      </c>
      <c r="O25" s="27">
        <v>3600</v>
      </c>
      <c r="P25" s="28">
        <v>0.2</v>
      </c>
      <c r="Q25" s="28">
        <v>1</v>
      </c>
      <c r="R25" s="31">
        <v>900</v>
      </c>
      <c r="S25" s="17">
        <v>22</v>
      </c>
      <c r="T25" s="32">
        <v>151.44999999999999</v>
      </c>
      <c r="U25" s="32">
        <v>204.55</v>
      </c>
      <c r="V25" s="33">
        <v>0</v>
      </c>
      <c r="W25" s="34">
        <v>0</v>
      </c>
      <c r="X25" s="32">
        <v>17</v>
      </c>
      <c r="Y25" s="19">
        <v>17</v>
      </c>
      <c r="Z25" s="32">
        <v>0</v>
      </c>
      <c r="AA25" s="32">
        <v>22</v>
      </c>
      <c r="AB25" s="32">
        <v>0</v>
      </c>
      <c r="AC25" s="32">
        <v>0</v>
      </c>
      <c r="AD25" s="35" t="s">
        <v>33</v>
      </c>
      <c r="AE25" s="32">
        <v>4500</v>
      </c>
      <c r="AF25" s="32">
        <v>0</v>
      </c>
      <c r="AG25" s="32">
        <v>0</v>
      </c>
      <c r="AH25" s="32">
        <v>4500</v>
      </c>
      <c r="AI25" s="37">
        <v>325.61</v>
      </c>
      <c r="AJ25" s="37">
        <v>175</v>
      </c>
      <c r="AK25" s="37">
        <f t="shared" si="0"/>
        <v>3999.39</v>
      </c>
      <c r="AL25" s="32">
        <f>ROUND(MAX((AK25-3500)*{0.03,0.1,0.2,0.25,0.3,0.35,0.45}-{0,105,555,1005,2755,5505,13505},0),2)</f>
        <v>14.98</v>
      </c>
      <c r="AM25" s="38">
        <f>IF(ISERROR(VLOOKUP(E25,#REF!,4,0)),0,VLOOKUP(E25,#REF!,4,0))</f>
        <v>0</v>
      </c>
      <c r="AN25" s="32">
        <f t="shared" si="1"/>
        <v>3984.41</v>
      </c>
      <c r="AO25" s="41"/>
      <c r="AP25" s="41"/>
      <c r="AQ25" s="37"/>
    </row>
    <row r="26" spans="1:43" s="2" customFormat="1" ht="18.95" customHeight="1" x14ac:dyDescent="0.15">
      <c r="A26" s="17">
        <v>22</v>
      </c>
      <c r="B26" s="18" t="s">
        <v>28</v>
      </c>
      <c r="C26" s="19" t="s">
        <v>29</v>
      </c>
      <c r="D26" s="19" t="s">
        <v>72</v>
      </c>
      <c r="E26" s="20">
        <v>86</v>
      </c>
      <c r="F26" s="19" t="s">
        <v>31</v>
      </c>
      <c r="G26" s="19" t="s">
        <v>32</v>
      </c>
      <c r="H26" s="21">
        <v>3040</v>
      </c>
      <c r="I26" s="25">
        <v>4500</v>
      </c>
      <c r="J26" s="26">
        <v>1550</v>
      </c>
      <c r="K26" s="26">
        <v>882</v>
      </c>
      <c r="L26" s="26">
        <v>2432</v>
      </c>
      <c r="M26" s="27">
        <v>1550</v>
      </c>
      <c r="N26" s="27">
        <v>2050</v>
      </c>
      <c r="O26" s="27">
        <v>3600</v>
      </c>
      <c r="P26" s="28">
        <v>0.2</v>
      </c>
      <c r="Q26" s="28">
        <v>1</v>
      </c>
      <c r="R26" s="31">
        <v>900</v>
      </c>
      <c r="S26" s="17">
        <v>22</v>
      </c>
      <c r="T26" s="32">
        <v>151.44999999999999</v>
      </c>
      <c r="U26" s="32">
        <v>204.55</v>
      </c>
      <c r="V26" s="33">
        <v>0</v>
      </c>
      <c r="W26" s="34">
        <v>0</v>
      </c>
      <c r="X26" s="32">
        <v>18</v>
      </c>
      <c r="Y26" s="19">
        <v>18</v>
      </c>
      <c r="Z26" s="32">
        <v>0</v>
      </c>
      <c r="AA26" s="32">
        <v>22</v>
      </c>
      <c r="AB26" s="32">
        <v>0</v>
      </c>
      <c r="AC26" s="32">
        <v>0</v>
      </c>
      <c r="AD26" s="35" t="s">
        <v>33</v>
      </c>
      <c r="AE26" s="32">
        <v>4500</v>
      </c>
      <c r="AF26" s="32">
        <v>0</v>
      </c>
      <c r="AG26" s="32">
        <v>0</v>
      </c>
      <c r="AH26" s="32">
        <v>4500</v>
      </c>
      <c r="AI26" s="37">
        <v>325.61</v>
      </c>
      <c r="AJ26" s="37">
        <v>175</v>
      </c>
      <c r="AK26" s="37">
        <f t="shared" si="0"/>
        <v>3999.39</v>
      </c>
      <c r="AL26" s="32">
        <f>ROUND(MAX((AK26-3500)*{0.03,0.1,0.2,0.25,0.3,0.35,0.45}-{0,105,555,1005,2755,5505,13505},0),2)</f>
        <v>14.98</v>
      </c>
      <c r="AM26" s="38">
        <f>IF(ISERROR(VLOOKUP(E26,#REF!,4,0)),0,VLOOKUP(E26,#REF!,4,0))</f>
        <v>0</v>
      </c>
      <c r="AN26" s="32">
        <f t="shared" si="1"/>
        <v>3984.41</v>
      </c>
      <c r="AO26" s="41"/>
      <c r="AP26" s="41"/>
      <c r="AQ26" s="37"/>
    </row>
    <row r="27" spans="1:43" s="2" customFormat="1" ht="18.95" customHeight="1" x14ac:dyDescent="0.15">
      <c r="A27" s="17">
        <v>23</v>
      </c>
      <c r="B27" s="18" t="s">
        <v>28</v>
      </c>
      <c r="C27" s="19" t="s">
        <v>29</v>
      </c>
      <c r="D27" s="19" t="s">
        <v>72</v>
      </c>
      <c r="E27" s="20">
        <v>87</v>
      </c>
      <c r="F27" s="19" t="s">
        <v>31</v>
      </c>
      <c r="G27" s="19" t="s">
        <v>32</v>
      </c>
      <c r="H27" s="21">
        <v>3040</v>
      </c>
      <c r="I27" s="25">
        <v>4500</v>
      </c>
      <c r="J27" s="26">
        <v>1550</v>
      </c>
      <c r="K27" s="26">
        <v>882</v>
      </c>
      <c r="L27" s="26">
        <v>2432</v>
      </c>
      <c r="M27" s="27">
        <v>1550</v>
      </c>
      <c r="N27" s="27">
        <v>2050</v>
      </c>
      <c r="O27" s="27">
        <v>3600</v>
      </c>
      <c r="P27" s="28">
        <v>0.2</v>
      </c>
      <c r="Q27" s="28">
        <v>1</v>
      </c>
      <c r="R27" s="31">
        <v>900</v>
      </c>
      <c r="S27" s="17">
        <v>22</v>
      </c>
      <c r="T27" s="32">
        <v>151.44999999999999</v>
      </c>
      <c r="U27" s="32">
        <v>204.55</v>
      </c>
      <c r="V27" s="33">
        <v>0</v>
      </c>
      <c r="W27" s="34">
        <v>0</v>
      </c>
      <c r="X27" s="32">
        <v>19</v>
      </c>
      <c r="Y27" s="19">
        <v>19</v>
      </c>
      <c r="Z27" s="32">
        <v>0</v>
      </c>
      <c r="AA27" s="32">
        <v>22</v>
      </c>
      <c r="AB27" s="32">
        <v>0</v>
      </c>
      <c r="AC27" s="32">
        <v>0</v>
      </c>
      <c r="AD27" s="35" t="s">
        <v>33</v>
      </c>
      <c r="AE27" s="32">
        <v>4500</v>
      </c>
      <c r="AF27" s="32">
        <v>0</v>
      </c>
      <c r="AG27" s="32">
        <v>0</v>
      </c>
      <c r="AH27" s="32">
        <v>4500</v>
      </c>
      <c r="AI27" s="37">
        <v>325.61</v>
      </c>
      <c r="AJ27" s="37">
        <v>175</v>
      </c>
      <c r="AK27" s="37">
        <f t="shared" si="0"/>
        <v>3999.39</v>
      </c>
      <c r="AL27" s="32">
        <f>ROUND(MAX((AK27-3500)*{0.03,0.1,0.2,0.25,0.3,0.35,0.45}-{0,105,555,1005,2755,5505,13505},0),2)</f>
        <v>14.98</v>
      </c>
      <c r="AM27" s="38">
        <f>IF(ISERROR(VLOOKUP(E27,#REF!,4,0)),0,VLOOKUP(E27,#REF!,4,0))</f>
        <v>0</v>
      </c>
      <c r="AN27" s="32">
        <f t="shared" si="1"/>
        <v>3984.41</v>
      </c>
      <c r="AO27" s="41"/>
      <c r="AP27" s="41"/>
      <c r="AQ27" s="37"/>
    </row>
    <row r="28" spans="1:43" s="2" customFormat="1" ht="18.95" customHeight="1" x14ac:dyDescent="0.15">
      <c r="A28" s="17">
        <v>24</v>
      </c>
      <c r="B28" s="18" t="s">
        <v>28</v>
      </c>
      <c r="C28" s="19" t="s">
        <v>29</v>
      </c>
      <c r="D28" s="19" t="s">
        <v>72</v>
      </c>
      <c r="E28" s="20">
        <v>88</v>
      </c>
      <c r="F28" s="19" t="s">
        <v>31</v>
      </c>
      <c r="G28" s="19" t="s">
        <v>32</v>
      </c>
      <c r="H28" s="21">
        <v>3040</v>
      </c>
      <c r="I28" s="25">
        <v>4500</v>
      </c>
      <c r="J28" s="26">
        <v>1550</v>
      </c>
      <c r="K28" s="26">
        <v>882</v>
      </c>
      <c r="L28" s="26">
        <v>2432</v>
      </c>
      <c r="M28" s="27">
        <v>1550</v>
      </c>
      <c r="N28" s="27">
        <v>2050</v>
      </c>
      <c r="O28" s="27">
        <v>3600</v>
      </c>
      <c r="P28" s="28">
        <v>0.2</v>
      </c>
      <c r="Q28" s="28">
        <v>1</v>
      </c>
      <c r="R28" s="31">
        <v>900</v>
      </c>
      <c r="S28" s="17">
        <v>22</v>
      </c>
      <c r="T28" s="32">
        <v>151.44999999999999</v>
      </c>
      <c r="U28" s="32">
        <v>204.55</v>
      </c>
      <c r="V28" s="33">
        <v>0</v>
      </c>
      <c r="W28" s="34">
        <v>0</v>
      </c>
      <c r="X28" s="32">
        <v>20</v>
      </c>
      <c r="Y28" s="19">
        <v>20</v>
      </c>
      <c r="Z28" s="32">
        <v>0</v>
      </c>
      <c r="AA28" s="32">
        <v>22</v>
      </c>
      <c r="AB28" s="32">
        <v>0</v>
      </c>
      <c r="AC28" s="32">
        <v>0</v>
      </c>
      <c r="AD28" s="35" t="s">
        <v>33</v>
      </c>
      <c r="AE28" s="32">
        <v>4500</v>
      </c>
      <c r="AF28" s="32">
        <v>0</v>
      </c>
      <c r="AG28" s="32">
        <v>0</v>
      </c>
      <c r="AH28" s="32">
        <v>4500</v>
      </c>
      <c r="AI28" s="37">
        <v>325.61</v>
      </c>
      <c r="AJ28" s="37">
        <v>175</v>
      </c>
      <c r="AK28" s="37">
        <f t="shared" si="0"/>
        <v>3999.39</v>
      </c>
      <c r="AL28" s="32">
        <f>ROUND(MAX((AK28-3500)*{0.03,0.1,0.2,0.25,0.3,0.35,0.45}-{0,105,555,1005,2755,5505,13505},0),2)</f>
        <v>14.98</v>
      </c>
      <c r="AM28" s="38">
        <f>IF(ISERROR(VLOOKUP(E28,#REF!,4,0)),0,VLOOKUP(E28,#REF!,4,0))</f>
        <v>0</v>
      </c>
      <c r="AN28" s="32">
        <f t="shared" si="1"/>
        <v>3984.41</v>
      </c>
      <c r="AO28" s="41"/>
      <c r="AP28" s="41"/>
      <c r="AQ28" s="37"/>
    </row>
    <row r="29" spans="1:43" s="2" customFormat="1" ht="18.95" customHeight="1" x14ac:dyDescent="0.15">
      <c r="A29" s="17">
        <v>25</v>
      </c>
      <c r="B29" s="18" t="s">
        <v>28</v>
      </c>
      <c r="C29" s="19" t="s">
        <v>29</v>
      </c>
      <c r="D29" s="19" t="s">
        <v>72</v>
      </c>
      <c r="E29" s="20">
        <v>89</v>
      </c>
      <c r="F29" s="19" t="s">
        <v>31</v>
      </c>
      <c r="G29" s="19" t="s">
        <v>32</v>
      </c>
      <c r="H29" s="21">
        <v>3040</v>
      </c>
      <c r="I29" s="25">
        <v>4500</v>
      </c>
      <c r="J29" s="26">
        <v>1550</v>
      </c>
      <c r="K29" s="26">
        <v>882</v>
      </c>
      <c r="L29" s="26">
        <v>2432</v>
      </c>
      <c r="M29" s="27">
        <v>1550</v>
      </c>
      <c r="N29" s="27">
        <v>2050</v>
      </c>
      <c r="O29" s="27">
        <v>3600</v>
      </c>
      <c r="P29" s="28">
        <v>0.2</v>
      </c>
      <c r="Q29" s="28">
        <v>1</v>
      </c>
      <c r="R29" s="31">
        <v>900</v>
      </c>
      <c r="S29" s="17">
        <v>22</v>
      </c>
      <c r="T29" s="32">
        <v>151.44999999999999</v>
      </c>
      <c r="U29" s="32">
        <v>204.55</v>
      </c>
      <c r="V29" s="33">
        <v>0</v>
      </c>
      <c r="W29" s="34">
        <v>0</v>
      </c>
      <c r="X29" s="32">
        <v>21</v>
      </c>
      <c r="Y29" s="19">
        <v>21</v>
      </c>
      <c r="Z29" s="32">
        <v>0</v>
      </c>
      <c r="AA29" s="32">
        <v>22</v>
      </c>
      <c r="AB29" s="32">
        <v>0</v>
      </c>
      <c r="AC29" s="32">
        <v>0</v>
      </c>
      <c r="AD29" s="35" t="s">
        <v>33</v>
      </c>
      <c r="AE29" s="32">
        <v>4500</v>
      </c>
      <c r="AF29" s="32">
        <v>0</v>
      </c>
      <c r="AG29" s="32">
        <v>0</v>
      </c>
      <c r="AH29" s="32">
        <v>4500</v>
      </c>
      <c r="AI29" s="37">
        <v>325.61</v>
      </c>
      <c r="AJ29" s="37">
        <v>175</v>
      </c>
      <c r="AK29" s="37">
        <f t="shared" si="0"/>
        <v>3999.39</v>
      </c>
      <c r="AL29" s="32">
        <f>ROUND(MAX((AK29-3500)*{0.03,0.1,0.2,0.25,0.3,0.35,0.45}-{0,105,555,1005,2755,5505,13505},0),2)</f>
        <v>14.98</v>
      </c>
      <c r="AM29" s="38">
        <f>IF(ISERROR(VLOOKUP(E29,#REF!,4,0)),0,VLOOKUP(E29,#REF!,4,0))</f>
        <v>0</v>
      </c>
      <c r="AN29" s="32">
        <f t="shared" si="1"/>
        <v>3984.41</v>
      </c>
      <c r="AO29" s="41"/>
      <c r="AP29" s="41"/>
      <c r="AQ29" s="37"/>
    </row>
    <row r="30" spans="1:43" s="2" customFormat="1" ht="18.95" customHeight="1" x14ac:dyDescent="0.15">
      <c r="A30" s="17">
        <v>26</v>
      </c>
      <c r="B30" s="18" t="s">
        <v>28</v>
      </c>
      <c r="C30" s="19" t="s">
        <v>29</v>
      </c>
      <c r="D30" s="19" t="s">
        <v>72</v>
      </c>
      <c r="E30" s="20">
        <v>90</v>
      </c>
      <c r="F30" s="19" t="s">
        <v>31</v>
      </c>
      <c r="G30" s="19" t="s">
        <v>32</v>
      </c>
      <c r="H30" s="21">
        <v>3040</v>
      </c>
      <c r="I30" s="25">
        <v>4500</v>
      </c>
      <c r="J30" s="26">
        <v>1550</v>
      </c>
      <c r="K30" s="26">
        <v>882</v>
      </c>
      <c r="L30" s="26">
        <v>2432</v>
      </c>
      <c r="M30" s="27">
        <v>1550</v>
      </c>
      <c r="N30" s="27">
        <v>2050</v>
      </c>
      <c r="O30" s="27">
        <v>3600</v>
      </c>
      <c r="P30" s="28">
        <v>0.2</v>
      </c>
      <c r="Q30" s="28">
        <v>1</v>
      </c>
      <c r="R30" s="31">
        <v>900</v>
      </c>
      <c r="S30" s="17">
        <v>22</v>
      </c>
      <c r="T30" s="32">
        <v>151.44999999999999</v>
      </c>
      <c r="U30" s="32">
        <v>204.55</v>
      </c>
      <c r="V30" s="33">
        <v>0</v>
      </c>
      <c r="W30" s="34">
        <v>0</v>
      </c>
      <c r="X30" s="32">
        <v>22</v>
      </c>
      <c r="Y30" s="19">
        <v>22</v>
      </c>
      <c r="Z30" s="32">
        <v>0</v>
      </c>
      <c r="AA30" s="32">
        <v>22</v>
      </c>
      <c r="AB30" s="32">
        <v>0</v>
      </c>
      <c r="AC30" s="32">
        <v>0</v>
      </c>
      <c r="AD30" s="35" t="s">
        <v>33</v>
      </c>
      <c r="AE30" s="32">
        <v>4500</v>
      </c>
      <c r="AF30" s="32">
        <v>0</v>
      </c>
      <c r="AG30" s="32">
        <v>0</v>
      </c>
      <c r="AH30" s="32">
        <v>4500</v>
      </c>
      <c r="AI30" s="37">
        <v>325.61</v>
      </c>
      <c r="AJ30" s="37">
        <v>175</v>
      </c>
      <c r="AK30" s="37">
        <f t="shared" si="0"/>
        <v>3999.39</v>
      </c>
      <c r="AL30" s="32">
        <f>ROUND(MAX((AK30-3500)*{0.03,0.1,0.2,0.25,0.3,0.35,0.45}-{0,105,555,1005,2755,5505,13505},0),2)</f>
        <v>14.98</v>
      </c>
      <c r="AM30" s="38">
        <f>IF(ISERROR(VLOOKUP(E30,#REF!,4,0)),0,VLOOKUP(E30,#REF!,4,0))</f>
        <v>0</v>
      </c>
      <c r="AN30" s="32">
        <f t="shared" si="1"/>
        <v>3984.41</v>
      </c>
      <c r="AO30" s="41"/>
      <c r="AP30" s="41"/>
      <c r="AQ30" s="37"/>
    </row>
    <row r="31" spans="1:43" s="2" customFormat="1" ht="18.95" customHeight="1" x14ac:dyDescent="0.15">
      <c r="A31" s="17">
        <v>27</v>
      </c>
      <c r="B31" s="18" t="s">
        <v>28</v>
      </c>
      <c r="C31" s="19" t="s">
        <v>29</v>
      </c>
      <c r="D31" s="19" t="s">
        <v>72</v>
      </c>
      <c r="E31" s="20">
        <v>91</v>
      </c>
      <c r="F31" s="19" t="s">
        <v>31</v>
      </c>
      <c r="G31" s="19" t="s">
        <v>32</v>
      </c>
      <c r="H31" s="21">
        <v>3040</v>
      </c>
      <c r="I31" s="25">
        <v>4500</v>
      </c>
      <c r="J31" s="26">
        <v>1550</v>
      </c>
      <c r="K31" s="26">
        <v>882</v>
      </c>
      <c r="L31" s="26">
        <v>2432</v>
      </c>
      <c r="M31" s="27">
        <v>1550</v>
      </c>
      <c r="N31" s="27">
        <v>2050</v>
      </c>
      <c r="O31" s="27">
        <v>3600</v>
      </c>
      <c r="P31" s="28">
        <v>0.2</v>
      </c>
      <c r="Q31" s="28">
        <v>1</v>
      </c>
      <c r="R31" s="31">
        <v>900</v>
      </c>
      <c r="S31" s="17">
        <v>22</v>
      </c>
      <c r="T31" s="32">
        <v>151.44999999999999</v>
      </c>
      <c r="U31" s="32">
        <v>204.55</v>
      </c>
      <c r="V31" s="33">
        <v>0</v>
      </c>
      <c r="W31" s="34">
        <v>0</v>
      </c>
      <c r="X31" s="32">
        <v>23</v>
      </c>
      <c r="Y31" s="19">
        <v>23</v>
      </c>
      <c r="Z31" s="32">
        <v>0</v>
      </c>
      <c r="AA31" s="32">
        <v>22</v>
      </c>
      <c r="AB31" s="32">
        <v>0</v>
      </c>
      <c r="AC31" s="32">
        <v>0</v>
      </c>
      <c r="AD31" s="35" t="s">
        <v>33</v>
      </c>
      <c r="AE31" s="32">
        <v>4500</v>
      </c>
      <c r="AF31" s="32">
        <v>0</v>
      </c>
      <c r="AG31" s="32">
        <v>0</v>
      </c>
      <c r="AH31" s="32">
        <v>4500</v>
      </c>
      <c r="AI31" s="37">
        <v>325.61</v>
      </c>
      <c r="AJ31" s="37">
        <v>175</v>
      </c>
      <c r="AK31" s="37">
        <f t="shared" si="0"/>
        <v>3999.39</v>
      </c>
      <c r="AL31" s="32">
        <f>ROUND(MAX((AK31-3500)*{0.03,0.1,0.2,0.25,0.3,0.35,0.45}-{0,105,555,1005,2755,5505,13505},0),2)</f>
        <v>14.98</v>
      </c>
      <c r="AM31" s="38">
        <f>IF(ISERROR(VLOOKUP(E31,#REF!,4,0)),0,VLOOKUP(E31,#REF!,4,0))</f>
        <v>0</v>
      </c>
      <c r="AN31" s="32">
        <f t="shared" si="1"/>
        <v>3984.41</v>
      </c>
      <c r="AO31" s="41"/>
      <c r="AP31" s="41"/>
      <c r="AQ31" s="37"/>
    </row>
    <row r="32" spans="1:43" s="2" customFormat="1" ht="18.95" customHeight="1" x14ac:dyDescent="0.15">
      <c r="A32" s="17">
        <v>28</v>
      </c>
      <c r="B32" s="18" t="s">
        <v>28</v>
      </c>
      <c r="C32" s="19" t="s">
        <v>29</v>
      </c>
      <c r="D32" s="19" t="s">
        <v>72</v>
      </c>
      <c r="E32" s="20">
        <v>92</v>
      </c>
      <c r="F32" s="19" t="s">
        <v>31</v>
      </c>
      <c r="G32" s="19" t="s">
        <v>32</v>
      </c>
      <c r="H32" s="21">
        <v>3040</v>
      </c>
      <c r="I32" s="25">
        <v>4500</v>
      </c>
      <c r="J32" s="26">
        <v>1550</v>
      </c>
      <c r="K32" s="26">
        <v>882</v>
      </c>
      <c r="L32" s="26">
        <v>2432</v>
      </c>
      <c r="M32" s="27">
        <v>1550</v>
      </c>
      <c r="N32" s="27">
        <v>2050</v>
      </c>
      <c r="O32" s="27">
        <v>3600</v>
      </c>
      <c r="P32" s="28">
        <v>0.2</v>
      </c>
      <c r="Q32" s="28">
        <v>1</v>
      </c>
      <c r="R32" s="31">
        <v>900</v>
      </c>
      <c r="S32" s="17">
        <v>22</v>
      </c>
      <c r="T32" s="32">
        <v>151.44999999999999</v>
      </c>
      <c r="U32" s="32">
        <v>204.55</v>
      </c>
      <c r="V32" s="33">
        <v>0</v>
      </c>
      <c r="W32" s="34">
        <v>0</v>
      </c>
      <c r="X32" s="32">
        <v>24</v>
      </c>
      <c r="Y32" s="19">
        <v>24</v>
      </c>
      <c r="Z32" s="32">
        <v>0</v>
      </c>
      <c r="AA32" s="32">
        <v>22</v>
      </c>
      <c r="AB32" s="32">
        <v>0</v>
      </c>
      <c r="AC32" s="32">
        <v>0</v>
      </c>
      <c r="AD32" s="35" t="s">
        <v>33</v>
      </c>
      <c r="AE32" s="32">
        <v>4500</v>
      </c>
      <c r="AF32" s="32">
        <v>0</v>
      </c>
      <c r="AG32" s="32">
        <v>0</v>
      </c>
      <c r="AH32" s="32">
        <v>4500</v>
      </c>
      <c r="AI32" s="37">
        <v>325.61</v>
      </c>
      <c r="AJ32" s="37">
        <v>175</v>
      </c>
      <c r="AK32" s="37">
        <f t="shared" si="0"/>
        <v>3999.39</v>
      </c>
      <c r="AL32" s="32">
        <f>ROUND(MAX((AK32-3500)*{0.03,0.1,0.2,0.25,0.3,0.35,0.45}-{0,105,555,1005,2755,5505,13505},0),2)</f>
        <v>14.98</v>
      </c>
      <c r="AM32" s="38">
        <f>IF(ISERROR(VLOOKUP(E32,#REF!,4,0)),0,VLOOKUP(E32,#REF!,4,0))</f>
        <v>0</v>
      </c>
      <c r="AN32" s="32">
        <f t="shared" si="1"/>
        <v>3984.41</v>
      </c>
      <c r="AO32" s="41"/>
      <c r="AP32" s="41"/>
      <c r="AQ32" s="37"/>
    </row>
    <row r="33" spans="1:43" s="2" customFormat="1" ht="18.95" customHeight="1" x14ac:dyDescent="0.15">
      <c r="A33" s="17">
        <v>29</v>
      </c>
      <c r="B33" s="18" t="s">
        <v>28</v>
      </c>
      <c r="C33" s="19" t="s">
        <v>29</v>
      </c>
      <c r="D33" s="19" t="s">
        <v>72</v>
      </c>
      <c r="E33" s="20">
        <v>93</v>
      </c>
      <c r="F33" s="19" t="s">
        <v>31</v>
      </c>
      <c r="G33" s="19" t="s">
        <v>32</v>
      </c>
      <c r="H33" s="21">
        <v>3040</v>
      </c>
      <c r="I33" s="25">
        <v>4500</v>
      </c>
      <c r="J33" s="26">
        <v>1550</v>
      </c>
      <c r="K33" s="26">
        <v>882</v>
      </c>
      <c r="L33" s="26">
        <v>2432</v>
      </c>
      <c r="M33" s="27">
        <v>1550</v>
      </c>
      <c r="N33" s="27">
        <v>2050</v>
      </c>
      <c r="O33" s="27">
        <v>3600</v>
      </c>
      <c r="P33" s="28">
        <v>0.2</v>
      </c>
      <c r="Q33" s="28">
        <v>1</v>
      </c>
      <c r="R33" s="31">
        <v>900</v>
      </c>
      <c r="S33" s="17">
        <v>22</v>
      </c>
      <c r="T33" s="32">
        <v>151.44999999999999</v>
      </c>
      <c r="U33" s="32">
        <v>204.55</v>
      </c>
      <c r="V33" s="33">
        <v>0</v>
      </c>
      <c r="W33" s="34">
        <v>0</v>
      </c>
      <c r="X33" s="32">
        <v>25</v>
      </c>
      <c r="Y33" s="19">
        <v>25</v>
      </c>
      <c r="Z33" s="32">
        <v>0</v>
      </c>
      <c r="AA33" s="32">
        <v>22</v>
      </c>
      <c r="AB33" s="32">
        <v>0</v>
      </c>
      <c r="AC33" s="32">
        <v>0</v>
      </c>
      <c r="AD33" s="35" t="s">
        <v>33</v>
      </c>
      <c r="AE33" s="32">
        <v>4500</v>
      </c>
      <c r="AF33" s="32">
        <v>0</v>
      </c>
      <c r="AG33" s="32">
        <v>0</v>
      </c>
      <c r="AH33" s="32">
        <v>4500</v>
      </c>
      <c r="AI33" s="37">
        <v>325.61</v>
      </c>
      <c r="AJ33" s="37">
        <v>175</v>
      </c>
      <c r="AK33" s="37">
        <f t="shared" si="0"/>
        <v>3999.39</v>
      </c>
      <c r="AL33" s="32">
        <f>ROUND(MAX((AK33-3500)*{0.03,0.1,0.2,0.25,0.3,0.35,0.45}-{0,105,555,1005,2755,5505,13505},0),2)</f>
        <v>14.98</v>
      </c>
      <c r="AM33" s="38">
        <f>IF(ISERROR(VLOOKUP(E33,#REF!,4,0)),0,VLOOKUP(E33,#REF!,4,0))</f>
        <v>0</v>
      </c>
      <c r="AN33" s="32">
        <f t="shared" si="1"/>
        <v>3984.41</v>
      </c>
      <c r="AO33" s="41"/>
      <c r="AP33" s="41"/>
      <c r="AQ33" s="37"/>
    </row>
    <row r="34" spans="1:43" s="2" customFormat="1" ht="18.95" customHeight="1" x14ac:dyDescent="0.15">
      <c r="A34" s="17">
        <v>30</v>
      </c>
      <c r="B34" s="18" t="s">
        <v>28</v>
      </c>
      <c r="C34" s="19" t="s">
        <v>29</v>
      </c>
      <c r="D34" s="19" t="s">
        <v>72</v>
      </c>
      <c r="E34" s="20">
        <v>94</v>
      </c>
      <c r="F34" s="19" t="s">
        <v>31</v>
      </c>
      <c r="G34" s="19" t="s">
        <v>32</v>
      </c>
      <c r="H34" s="21">
        <v>3040</v>
      </c>
      <c r="I34" s="25">
        <v>4500</v>
      </c>
      <c r="J34" s="26">
        <v>1550</v>
      </c>
      <c r="K34" s="26">
        <v>882</v>
      </c>
      <c r="L34" s="26">
        <v>2432</v>
      </c>
      <c r="M34" s="27">
        <v>1550</v>
      </c>
      <c r="N34" s="27">
        <v>2050</v>
      </c>
      <c r="O34" s="27">
        <v>3600</v>
      </c>
      <c r="P34" s="28">
        <v>0.2</v>
      </c>
      <c r="Q34" s="28">
        <v>1</v>
      </c>
      <c r="R34" s="31">
        <v>900</v>
      </c>
      <c r="S34" s="17">
        <v>22</v>
      </c>
      <c r="T34" s="32">
        <v>151.44999999999999</v>
      </c>
      <c r="U34" s="32">
        <v>204.55</v>
      </c>
      <c r="V34" s="33">
        <v>0</v>
      </c>
      <c r="W34" s="34">
        <v>0</v>
      </c>
      <c r="X34" s="32">
        <v>26</v>
      </c>
      <c r="Y34" s="19">
        <v>26</v>
      </c>
      <c r="Z34" s="32">
        <v>0</v>
      </c>
      <c r="AA34" s="32">
        <v>22</v>
      </c>
      <c r="AB34" s="32">
        <v>0</v>
      </c>
      <c r="AC34" s="32">
        <v>0</v>
      </c>
      <c r="AD34" s="35" t="s">
        <v>33</v>
      </c>
      <c r="AE34" s="32">
        <v>4500</v>
      </c>
      <c r="AF34" s="32">
        <v>0</v>
      </c>
      <c r="AG34" s="32">
        <v>0</v>
      </c>
      <c r="AH34" s="32">
        <v>4500</v>
      </c>
      <c r="AI34" s="37">
        <v>325.61</v>
      </c>
      <c r="AJ34" s="37">
        <v>175</v>
      </c>
      <c r="AK34" s="37">
        <f t="shared" si="0"/>
        <v>3999.39</v>
      </c>
      <c r="AL34" s="32">
        <f>ROUND(MAX((AK34-3500)*{0.03,0.1,0.2,0.25,0.3,0.35,0.45}-{0,105,555,1005,2755,5505,13505},0),2)</f>
        <v>14.98</v>
      </c>
      <c r="AM34" s="38">
        <f>IF(ISERROR(VLOOKUP(E34,#REF!,4,0)),0,VLOOKUP(E34,#REF!,4,0))</f>
        <v>0</v>
      </c>
      <c r="AN34" s="32">
        <f t="shared" si="1"/>
        <v>3984.41</v>
      </c>
      <c r="AO34" s="41"/>
      <c r="AP34" s="41"/>
      <c r="AQ34" s="37"/>
    </row>
    <row r="35" spans="1:43" s="2" customFormat="1" ht="18.95" customHeight="1" x14ac:dyDescent="0.15">
      <c r="A35" s="17">
        <v>31</v>
      </c>
      <c r="B35" s="18" t="s">
        <v>28</v>
      </c>
      <c r="C35" s="19" t="s">
        <v>29</v>
      </c>
      <c r="D35" s="19" t="s">
        <v>72</v>
      </c>
      <c r="E35" s="20">
        <v>95</v>
      </c>
      <c r="F35" s="19" t="s">
        <v>31</v>
      </c>
      <c r="G35" s="19" t="s">
        <v>32</v>
      </c>
      <c r="H35" s="21">
        <v>3040</v>
      </c>
      <c r="I35" s="25">
        <v>4500</v>
      </c>
      <c r="J35" s="26">
        <v>1550</v>
      </c>
      <c r="K35" s="26">
        <v>882</v>
      </c>
      <c r="L35" s="26">
        <v>2432</v>
      </c>
      <c r="M35" s="27">
        <v>1550</v>
      </c>
      <c r="N35" s="27">
        <v>2050</v>
      </c>
      <c r="O35" s="27">
        <v>3600</v>
      </c>
      <c r="P35" s="28">
        <v>0.2</v>
      </c>
      <c r="Q35" s="28">
        <v>1</v>
      </c>
      <c r="R35" s="31">
        <v>900</v>
      </c>
      <c r="S35" s="17">
        <v>22</v>
      </c>
      <c r="T35" s="32">
        <v>151.44999999999999</v>
      </c>
      <c r="U35" s="32">
        <v>204.55</v>
      </c>
      <c r="V35" s="33">
        <v>0</v>
      </c>
      <c r="W35" s="34">
        <v>0</v>
      </c>
      <c r="X35" s="32">
        <v>27</v>
      </c>
      <c r="Y35" s="19">
        <v>27</v>
      </c>
      <c r="Z35" s="32">
        <v>0</v>
      </c>
      <c r="AA35" s="32">
        <v>22</v>
      </c>
      <c r="AB35" s="32">
        <v>0</v>
      </c>
      <c r="AC35" s="32">
        <v>0</v>
      </c>
      <c r="AD35" s="35" t="s">
        <v>33</v>
      </c>
      <c r="AE35" s="32">
        <v>4500</v>
      </c>
      <c r="AF35" s="32">
        <v>0</v>
      </c>
      <c r="AG35" s="32">
        <v>0</v>
      </c>
      <c r="AH35" s="32">
        <v>4500</v>
      </c>
      <c r="AI35" s="37">
        <v>325.61</v>
      </c>
      <c r="AJ35" s="37">
        <v>175</v>
      </c>
      <c r="AK35" s="37">
        <f t="shared" si="0"/>
        <v>3999.39</v>
      </c>
      <c r="AL35" s="32">
        <f>ROUND(MAX((AK35-3500)*{0.03,0.1,0.2,0.25,0.3,0.35,0.45}-{0,105,555,1005,2755,5505,13505},0),2)</f>
        <v>14.98</v>
      </c>
      <c r="AM35" s="38">
        <f>IF(ISERROR(VLOOKUP(E35,#REF!,4,0)),0,VLOOKUP(E35,#REF!,4,0))</f>
        <v>0</v>
      </c>
      <c r="AN35" s="32">
        <f t="shared" si="1"/>
        <v>3984.41</v>
      </c>
      <c r="AO35" s="41"/>
      <c r="AP35" s="41"/>
      <c r="AQ35" s="37"/>
    </row>
    <row r="36" spans="1:43" s="2" customFormat="1" ht="18.95" customHeight="1" x14ac:dyDescent="0.15">
      <c r="A36" s="17">
        <v>32</v>
      </c>
      <c r="B36" s="18" t="s">
        <v>28</v>
      </c>
      <c r="C36" s="19" t="s">
        <v>29</v>
      </c>
      <c r="D36" s="19" t="s">
        <v>72</v>
      </c>
      <c r="E36" s="20">
        <v>96</v>
      </c>
      <c r="F36" s="19" t="s">
        <v>31</v>
      </c>
      <c r="G36" s="19" t="s">
        <v>32</v>
      </c>
      <c r="H36" s="21">
        <v>3040</v>
      </c>
      <c r="I36" s="25">
        <v>4500</v>
      </c>
      <c r="J36" s="26">
        <v>1550</v>
      </c>
      <c r="K36" s="26">
        <v>882</v>
      </c>
      <c r="L36" s="26">
        <v>2432</v>
      </c>
      <c r="M36" s="27">
        <v>1550</v>
      </c>
      <c r="N36" s="27">
        <v>2050</v>
      </c>
      <c r="O36" s="27">
        <v>3600</v>
      </c>
      <c r="P36" s="28">
        <v>0.2</v>
      </c>
      <c r="Q36" s="28">
        <v>1</v>
      </c>
      <c r="R36" s="31">
        <v>900</v>
      </c>
      <c r="S36" s="17">
        <v>22</v>
      </c>
      <c r="T36" s="32">
        <v>151.44999999999999</v>
      </c>
      <c r="U36" s="32">
        <v>204.55</v>
      </c>
      <c r="V36" s="33">
        <v>0</v>
      </c>
      <c r="W36" s="34">
        <v>0</v>
      </c>
      <c r="X36" s="32">
        <v>28</v>
      </c>
      <c r="Y36" s="19">
        <v>28</v>
      </c>
      <c r="Z36" s="32">
        <v>0</v>
      </c>
      <c r="AA36" s="32">
        <v>22</v>
      </c>
      <c r="AB36" s="32">
        <v>0</v>
      </c>
      <c r="AC36" s="32">
        <v>0</v>
      </c>
      <c r="AD36" s="35" t="s">
        <v>33</v>
      </c>
      <c r="AE36" s="32">
        <v>4500</v>
      </c>
      <c r="AF36" s="32">
        <v>0</v>
      </c>
      <c r="AG36" s="32">
        <v>0</v>
      </c>
      <c r="AH36" s="32">
        <v>4500</v>
      </c>
      <c r="AI36" s="37">
        <v>325.61</v>
      </c>
      <c r="AJ36" s="37">
        <v>175</v>
      </c>
      <c r="AK36" s="37">
        <f t="shared" si="0"/>
        <v>3999.39</v>
      </c>
      <c r="AL36" s="32">
        <f>ROUND(MAX((AK36-3500)*{0.03,0.1,0.2,0.25,0.3,0.35,0.45}-{0,105,555,1005,2755,5505,13505},0),2)</f>
        <v>14.98</v>
      </c>
      <c r="AM36" s="38">
        <f>IF(ISERROR(VLOOKUP(E36,#REF!,4,0)),0,VLOOKUP(E36,#REF!,4,0))</f>
        <v>0</v>
      </c>
      <c r="AN36" s="32">
        <f t="shared" si="1"/>
        <v>3984.41</v>
      </c>
      <c r="AO36" s="41"/>
      <c r="AP36" s="41"/>
      <c r="AQ36" s="37"/>
    </row>
    <row r="37" spans="1:43" s="2" customFormat="1" ht="18.95" customHeight="1" x14ac:dyDescent="0.15">
      <c r="A37" s="17">
        <v>33</v>
      </c>
      <c r="B37" s="18" t="s">
        <v>28</v>
      </c>
      <c r="C37" s="19" t="s">
        <v>29</v>
      </c>
      <c r="D37" s="19" t="s">
        <v>72</v>
      </c>
      <c r="E37" s="20">
        <v>97</v>
      </c>
      <c r="F37" s="19" t="s">
        <v>31</v>
      </c>
      <c r="G37" s="19" t="s">
        <v>32</v>
      </c>
      <c r="H37" s="21">
        <v>3040</v>
      </c>
      <c r="I37" s="25">
        <v>4500</v>
      </c>
      <c r="J37" s="26">
        <v>1550</v>
      </c>
      <c r="K37" s="26">
        <v>882</v>
      </c>
      <c r="L37" s="26">
        <v>2432</v>
      </c>
      <c r="M37" s="27">
        <v>1550</v>
      </c>
      <c r="N37" s="27">
        <v>2050</v>
      </c>
      <c r="O37" s="27">
        <v>3600</v>
      </c>
      <c r="P37" s="28">
        <v>0.2</v>
      </c>
      <c r="Q37" s="28">
        <v>1</v>
      </c>
      <c r="R37" s="31">
        <v>900</v>
      </c>
      <c r="S37" s="17">
        <v>22</v>
      </c>
      <c r="T37" s="32">
        <v>151.44999999999999</v>
      </c>
      <c r="U37" s="32">
        <v>204.55</v>
      </c>
      <c r="V37" s="33">
        <v>0</v>
      </c>
      <c r="W37" s="34">
        <v>0</v>
      </c>
      <c r="X37" s="32">
        <v>29</v>
      </c>
      <c r="Y37" s="19">
        <v>29</v>
      </c>
      <c r="Z37" s="32">
        <v>0</v>
      </c>
      <c r="AA37" s="32">
        <v>22</v>
      </c>
      <c r="AB37" s="32">
        <v>0</v>
      </c>
      <c r="AC37" s="32">
        <v>0</v>
      </c>
      <c r="AD37" s="35" t="s">
        <v>33</v>
      </c>
      <c r="AE37" s="32">
        <v>4500</v>
      </c>
      <c r="AF37" s="32">
        <v>0</v>
      </c>
      <c r="AG37" s="32">
        <v>0</v>
      </c>
      <c r="AH37" s="32">
        <v>4500</v>
      </c>
      <c r="AI37" s="37">
        <v>325.61</v>
      </c>
      <c r="AJ37" s="37">
        <v>175</v>
      </c>
      <c r="AK37" s="37">
        <f t="shared" si="0"/>
        <v>3999.39</v>
      </c>
      <c r="AL37" s="32">
        <f>ROUND(MAX((AK37-3500)*{0.03,0.1,0.2,0.25,0.3,0.35,0.45}-{0,105,555,1005,2755,5505,13505},0),2)</f>
        <v>14.98</v>
      </c>
      <c r="AM37" s="38">
        <f>IF(ISERROR(VLOOKUP(E37,#REF!,4,0)),0,VLOOKUP(E37,#REF!,4,0))</f>
        <v>0</v>
      </c>
      <c r="AN37" s="32">
        <f t="shared" si="1"/>
        <v>3984.41</v>
      </c>
      <c r="AO37" s="41"/>
      <c r="AP37" s="41"/>
      <c r="AQ37" s="37"/>
    </row>
    <row r="38" spans="1:43" s="2" customFormat="1" ht="18.95" customHeight="1" x14ac:dyDescent="0.15">
      <c r="A38" s="17">
        <v>34</v>
      </c>
      <c r="B38" s="18" t="s">
        <v>28</v>
      </c>
      <c r="C38" s="19" t="s">
        <v>29</v>
      </c>
      <c r="D38" s="19" t="s">
        <v>72</v>
      </c>
      <c r="E38" s="20">
        <v>98</v>
      </c>
      <c r="F38" s="19" t="s">
        <v>31</v>
      </c>
      <c r="G38" s="19" t="s">
        <v>32</v>
      </c>
      <c r="H38" s="21">
        <v>3040</v>
      </c>
      <c r="I38" s="25">
        <v>4500</v>
      </c>
      <c r="J38" s="26">
        <v>1550</v>
      </c>
      <c r="K38" s="26">
        <v>882</v>
      </c>
      <c r="L38" s="26">
        <v>2432</v>
      </c>
      <c r="M38" s="27">
        <v>1550</v>
      </c>
      <c r="N38" s="27">
        <v>2050</v>
      </c>
      <c r="O38" s="27">
        <v>3600</v>
      </c>
      <c r="P38" s="28">
        <v>0.2</v>
      </c>
      <c r="Q38" s="28">
        <v>1</v>
      </c>
      <c r="R38" s="31">
        <v>900</v>
      </c>
      <c r="S38" s="17">
        <v>22</v>
      </c>
      <c r="T38" s="32">
        <v>151.44999999999999</v>
      </c>
      <c r="U38" s="32">
        <v>204.55</v>
      </c>
      <c r="V38" s="33">
        <v>0</v>
      </c>
      <c r="W38" s="34">
        <v>0</v>
      </c>
      <c r="X38" s="32">
        <v>30</v>
      </c>
      <c r="Y38" s="19">
        <v>30</v>
      </c>
      <c r="Z38" s="32">
        <v>0</v>
      </c>
      <c r="AA38" s="32">
        <v>22</v>
      </c>
      <c r="AB38" s="32">
        <v>0</v>
      </c>
      <c r="AC38" s="32">
        <v>0</v>
      </c>
      <c r="AD38" s="35" t="s">
        <v>33</v>
      </c>
      <c r="AE38" s="32">
        <v>4500</v>
      </c>
      <c r="AF38" s="32">
        <v>0</v>
      </c>
      <c r="AG38" s="32">
        <v>0</v>
      </c>
      <c r="AH38" s="32">
        <v>4500</v>
      </c>
      <c r="AI38" s="37">
        <v>325.61</v>
      </c>
      <c r="AJ38" s="37">
        <v>175</v>
      </c>
      <c r="AK38" s="37">
        <f t="shared" si="0"/>
        <v>3999.39</v>
      </c>
      <c r="AL38" s="32">
        <f>ROUND(MAX((AK38-3500)*{0.03,0.1,0.2,0.25,0.3,0.35,0.45}-{0,105,555,1005,2755,5505,13505},0),2)</f>
        <v>14.98</v>
      </c>
      <c r="AM38" s="38">
        <f>IF(ISERROR(VLOOKUP(E38,#REF!,4,0)),0,VLOOKUP(E38,#REF!,4,0))</f>
        <v>0</v>
      </c>
      <c r="AN38" s="32">
        <f t="shared" si="1"/>
        <v>3984.41</v>
      </c>
      <c r="AO38" s="41"/>
      <c r="AP38" s="41"/>
      <c r="AQ38" s="37"/>
    </row>
    <row r="39" spans="1:43" s="2" customFormat="1" ht="18.95" customHeight="1" x14ac:dyDescent="0.15">
      <c r="A39" s="17">
        <v>35</v>
      </c>
      <c r="B39" s="18" t="s">
        <v>28</v>
      </c>
      <c r="C39" s="19" t="s">
        <v>29</v>
      </c>
      <c r="D39" s="19" t="s">
        <v>72</v>
      </c>
      <c r="E39" s="20">
        <v>99</v>
      </c>
      <c r="F39" s="19" t="s">
        <v>31</v>
      </c>
      <c r="G39" s="19" t="s">
        <v>32</v>
      </c>
      <c r="H39" s="21">
        <v>3040</v>
      </c>
      <c r="I39" s="25">
        <v>4500</v>
      </c>
      <c r="J39" s="26">
        <v>1550</v>
      </c>
      <c r="K39" s="26">
        <v>882</v>
      </c>
      <c r="L39" s="26">
        <v>2432</v>
      </c>
      <c r="M39" s="27">
        <v>1550</v>
      </c>
      <c r="N39" s="27">
        <v>2050</v>
      </c>
      <c r="O39" s="27">
        <v>3600</v>
      </c>
      <c r="P39" s="28">
        <v>0.2</v>
      </c>
      <c r="Q39" s="28">
        <v>1</v>
      </c>
      <c r="R39" s="31">
        <v>900</v>
      </c>
      <c r="S39" s="17">
        <v>22</v>
      </c>
      <c r="T39" s="32">
        <v>151.44999999999999</v>
      </c>
      <c r="U39" s="32">
        <v>204.55</v>
      </c>
      <c r="V39" s="33">
        <v>0</v>
      </c>
      <c r="W39" s="34">
        <v>0</v>
      </c>
      <c r="X39" s="32">
        <v>31</v>
      </c>
      <c r="Y39" s="19">
        <v>31</v>
      </c>
      <c r="Z39" s="32">
        <v>0</v>
      </c>
      <c r="AA39" s="32">
        <v>22</v>
      </c>
      <c r="AB39" s="32">
        <v>0</v>
      </c>
      <c r="AC39" s="32">
        <v>0</v>
      </c>
      <c r="AD39" s="35" t="s">
        <v>33</v>
      </c>
      <c r="AE39" s="32">
        <v>4500</v>
      </c>
      <c r="AF39" s="32">
        <v>0</v>
      </c>
      <c r="AG39" s="32">
        <v>0</v>
      </c>
      <c r="AH39" s="32">
        <v>4500</v>
      </c>
      <c r="AI39" s="37">
        <v>325.61</v>
      </c>
      <c r="AJ39" s="37">
        <v>175</v>
      </c>
      <c r="AK39" s="37">
        <f t="shared" si="0"/>
        <v>3999.39</v>
      </c>
      <c r="AL39" s="32">
        <f>ROUND(MAX((AK39-3500)*{0.03,0.1,0.2,0.25,0.3,0.35,0.45}-{0,105,555,1005,2755,5505,13505},0),2)</f>
        <v>14.98</v>
      </c>
      <c r="AM39" s="38">
        <f>IF(ISERROR(VLOOKUP(E39,#REF!,4,0)),0,VLOOKUP(E39,#REF!,4,0))</f>
        <v>0</v>
      </c>
      <c r="AN39" s="32">
        <f t="shared" si="1"/>
        <v>3984.41</v>
      </c>
      <c r="AO39" s="41"/>
      <c r="AP39" s="41"/>
      <c r="AQ39" s="37"/>
    </row>
    <row r="40" spans="1:43" s="2" customFormat="1" ht="18.95" customHeight="1" x14ac:dyDescent="0.15">
      <c r="A40" s="17">
        <v>36</v>
      </c>
      <c r="B40" s="18" t="s">
        <v>28</v>
      </c>
      <c r="C40" s="19" t="s">
        <v>29</v>
      </c>
      <c r="D40" s="19" t="s">
        <v>72</v>
      </c>
      <c r="E40" s="20">
        <v>100</v>
      </c>
      <c r="F40" s="19" t="s">
        <v>31</v>
      </c>
      <c r="G40" s="19" t="s">
        <v>32</v>
      </c>
      <c r="H40" s="21">
        <v>3040</v>
      </c>
      <c r="I40" s="25">
        <v>4500</v>
      </c>
      <c r="J40" s="26">
        <v>1550</v>
      </c>
      <c r="K40" s="26">
        <v>882</v>
      </c>
      <c r="L40" s="26">
        <v>2432</v>
      </c>
      <c r="M40" s="27">
        <v>1550</v>
      </c>
      <c r="N40" s="27">
        <v>2050</v>
      </c>
      <c r="O40" s="27">
        <v>3600</v>
      </c>
      <c r="P40" s="28">
        <v>0.2</v>
      </c>
      <c r="Q40" s="28">
        <v>1</v>
      </c>
      <c r="R40" s="31">
        <v>900</v>
      </c>
      <c r="S40" s="17">
        <v>22</v>
      </c>
      <c r="T40" s="32">
        <v>151.44999999999999</v>
      </c>
      <c r="U40" s="32">
        <v>204.55</v>
      </c>
      <c r="V40" s="33">
        <v>0</v>
      </c>
      <c r="W40" s="34">
        <v>0</v>
      </c>
      <c r="X40" s="32">
        <v>32</v>
      </c>
      <c r="Y40" s="19">
        <v>32</v>
      </c>
      <c r="Z40" s="32">
        <v>0</v>
      </c>
      <c r="AA40" s="32">
        <v>22</v>
      </c>
      <c r="AB40" s="32">
        <v>0</v>
      </c>
      <c r="AC40" s="32">
        <v>0</v>
      </c>
      <c r="AD40" s="35" t="s">
        <v>33</v>
      </c>
      <c r="AE40" s="32">
        <v>4500</v>
      </c>
      <c r="AF40" s="32">
        <v>0</v>
      </c>
      <c r="AG40" s="32">
        <v>0</v>
      </c>
      <c r="AH40" s="32">
        <v>4500</v>
      </c>
      <c r="AI40" s="37">
        <v>325.61</v>
      </c>
      <c r="AJ40" s="37">
        <v>175</v>
      </c>
      <c r="AK40" s="37">
        <f t="shared" si="0"/>
        <v>3999.39</v>
      </c>
      <c r="AL40" s="32">
        <f>ROUND(MAX((AK40-3500)*{0.03,0.1,0.2,0.25,0.3,0.35,0.45}-{0,105,555,1005,2755,5505,13505},0),2)</f>
        <v>14.98</v>
      </c>
      <c r="AM40" s="38">
        <f>IF(ISERROR(VLOOKUP(E40,#REF!,4,0)),0,VLOOKUP(E40,#REF!,4,0))</f>
        <v>0</v>
      </c>
      <c r="AN40" s="32">
        <f t="shared" si="1"/>
        <v>3984.41</v>
      </c>
      <c r="AO40" s="41"/>
      <c r="AP40" s="41"/>
      <c r="AQ40" s="37"/>
    </row>
    <row r="41" spans="1:43" s="2" customFormat="1" ht="18.95" customHeight="1" x14ac:dyDescent="0.15">
      <c r="A41" s="17">
        <v>37</v>
      </c>
      <c r="B41" s="18" t="s">
        <v>28</v>
      </c>
      <c r="C41" s="19" t="s">
        <v>29</v>
      </c>
      <c r="D41" s="19" t="s">
        <v>72</v>
      </c>
      <c r="E41" s="20">
        <v>101</v>
      </c>
      <c r="F41" s="19" t="s">
        <v>31</v>
      </c>
      <c r="G41" s="19" t="s">
        <v>32</v>
      </c>
      <c r="H41" s="21">
        <v>3040</v>
      </c>
      <c r="I41" s="25">
        <v>4500</v>
      </c>
      <c r="J41" s="26">
        <v>1550</v>
      </c>
      <c r="K41" s="26">
        <v>882</v>
      </c>
      <c r="L41" s="26">
        <v>2432</v>
      </c>
      <c r="M41" s="27">
        <v>1550</v>
      </c>
      <c r="N41" s="27">
        <v>2050</v>
      </c>
      <c r="O41" s="27">
        <v>3600</v>
      </c>
      <c r="P41" s="28">
        <v>0.2</v>
      </c>
      <c r="Q41" s="28">
        <v>1</v>
      </c>
      <c r="R41" s="31">
        <v>900</v>
      </c>
      <c r="S41" s="17">
        <v>22</v>
      </c>
      <c r="T41" s="32">
        <v>151.44999999999999</v>
      </c>
      <c r="U41" s="32">
        <v>204.55</v>
      </c>
      <c r="V41" s="33">
        <v>0</v>
      </c>
      <c r="W41" s="34">
        <v>0</v>
      </c>
      <c r="X41" s="32">
        <v>33</v>
      </c>
      <c r="Y41" s="19">
        <v>33</v>
      </c>
      <c r="Z41" s="32">
        <v>0</v>
      </c>
      <c r="AA41" s="32">
        <v>22</v>
      </c>
      <c r="AB41" s="32">
        <v>0</v>
      </c>
      <c r="AC41" s="32">
        <v>0</v>
      </c>
      <c r="AD41" s="35" t="s">
        <v>33</v>
      </c>
      <c r="AE41" s="32">
        <v>4500</v>
      </c>
      <c r="AF41" s="32">
        <v>0</v>
      </c>
      <c r="AG41" s="32">
        <v>0</v>
      </c>
      <c r="AH41" s="32">
        <v>4500</v>
      </c>
      <c r="AI41" s="37">
        <v>325.61</v>
      </c>
      <c r="AJ41" s="37">
        <v>175</v>
      </c>
      <c r="AK41" s="37">
        <f t="shared" si="0"/>
        <v>3999.39</v>
      </c>
      <c r="AL41" s="32">
        <f>ROUND(MAX((AK41-3500)*{0.03,0.1,0.2,0.25,0.3,0.35,0.45}-{0,105,555,1005,2755,5505,13505},0),2)</f>
        <v>14.98</v>
      </c>
      <c r="AM41" s="38">
        <f>IF(ISERROR(VLOOKUP(E41,#REF!,4,0)),0,VLOOKUP(E41,#REF!,4,0))</f>
        <v>0</v>
      </c>
      <c r="AN41" s="32">
        <f t="shared" si="1"/>
        <v>3984.41</v>
      </c>
      <c r="AO41" s="41"/>
      <c r="AP41" s="41"/>
      <c r="AQ41" s="37"/>
    </row>
    <row r="42" spans="1:43" s="2" customFormat="1" ht="18.95" customHeight="1" x14ac:dyDescent="0.15">
      <c r="A42" s="17">
        <v>38</v>
      </c>
      <c r="B42" s="18" t="s">
        <v>28</v>
      </c>
      <c r="C42" s="19" t="s">
        <v>29</v>
      </c>
      <c r="D42" s="19" t="s">
        <v>72</v>
      </c>
      <c r="E42" s="20">
        <v>102</v>
      </c>
      <c r="F42" s="19" t="s">
        <v>31</v>
      </c>
      <c r="G42" s="19" t="s">
        <v>32</v>
      </c>
      <c r="H42" s="21">
        <v>3040</v>
      </c>
      <c r="I42" s="25">
        <v>4500</v>
      </c>
      <c r="J42" s="26">
        <v>1550</v>
      </c>
      <c r="K42" s="26">
        <v>882</v>
      </c>
      <c r="L42" s="26">
        <v>2432</v>
      </c>
      <c r="M42" s="27">
        <v>1550</v>
      </c>
      <c r="N42" s="27">
        <v>2050</v>
      </c>
      <c r="O42" s="27">
        <v>3600</v>
      </c>
      <c r="P42" s="28">
        <v>0.2</v>
      </c>
      <c r="Q42" s="28">
        <v>1</v>
      </c>
      <c r="R42" s="31">
        <v>900</v>
      </c>
      <c r="S42" s="17">
        <v>22</v>
      </c>
      <c r="T42" s="32">
        <v>151.44999999999999</v>
      </c>
      <c r="U42" s="32">
        <v>204.55</v>
      </c>
      <c r="V42" s="33">
        <v>0</v>
      </c>
      <c r="W42" s="34">
        <v>0</v>
      </c>
      <c r="X42" s="32">
        <v>34</v>
      </c>
      <c r="Y42" s="19">
        <v>34</v>
      </c>
      <c r="Z42" s="32">
        <v>0</v>
      </c>
      <c r="AA42" s="32">
        <v>22</v>
      </c>
      <c r="AB42" s="32">
        <v>0</v>
      </c>
      <c r="AC42" s="32">
        <v>0</v>
      </c>
      <c r="AD42" s="35" t="s">
        <v>33</v>
      </c>
      <c r="AE42" s="32">
        <v>4500</v>
      </c>
      <c r="AF42" s="32">
        <v>0</v>
      </c>
      <c r="AG42" s="32">
        <v>0</v>
      </c>
      <c r="AH42" s="32">
        <v>4500</v>
      </c>
      <c r="AI42" s="37">
        <v>325.61</v>
      </c>
      <c r="AJ42" s="37">
        <v>175</v>
      </c>
      <c r="AK42" s="37">
        <f t="shared" si="0"/>
        <v>3999.39</v>
      </c>
      <c r="AL42" s="32">
        <f>ROUND(MAX((AK42-3500)*{0.03,0.1,0.2,0.25,0.3,0.35,0.45}-{0,105,555,1005,2755,5505,13505},0),2)</f>
        <v>14.98</v>
      </c>
      <c r="AM42" s="38">
        <f>IF(ISERROR(VLOOKUP(E42,#REF!,4,0)),0,VLOOKUP(E42,#REF!,4,0))</f>
        <v>0</v>
      </c>
      <c r="AN42" s="32">
        <f t="shared" si="1"/>
        <v>3984.41</v>
      </c>
      <c r="AO42" s="41"/>
      <c r="AP42" s="41"/>
      <c r="AQ42" s="37"/>
    </row>
    <row r="43" spans="1:43" s="2" customFormat="1" ht="18.95" customHeight="1" x14ac:dyDescent="0.15">
      <c r="A43" s="17">
        <v>39</v>
      </c>
      <c r="B43" s="18" t="s">
        <v>28</v>
      </c>
      <c r="C43" s="19" t="s">
        <v>29</v>
      </c>
      <c r="D43" s="19" t="s">
        <v>72</v>
      </c>
      <c r="E43" s="20">
        <v>103</v>
      </c>
      <c r="F43" s="19" t="s">
        <v>31</v>
      </c>
      <c r="G43" s="19" t="s">
        <v>32</v>
      </c>
      <c r="H43" s="21">
        <v>3040</v>
      </c>
      <c r="I43" s="25">
        <v>4500</v>
      </c>
      <c r="J43" s="26">
        <v>1550</v>
      </c>
      <c r="K43" s="26">
        <v>882</v>
      </c>
      <c r="L43" s="26">
        <v>2432</v>
      </c>
      <c r="M43" s="27">
        <v>1550</v>
      </c>
      <c r="N43" s="27">
        <v>2050</v>
      </c>
      <c r="O43" s="27">
        <v>3600</v>
      </c>
      <c r="P43" s="28">
        <v>0.2</v>
      </c>
      <c r="Q43" s="28">
        <v>1</v>
      </c>
      <c r="R43" s="31">
        <v>900</v>
      </c>
      <c r="S43" s="17">
        <v>22</v>
      </c>
      <c r="T43" s="32">
        <v>151.44999999999999</v>
      </c>
      <c r="U43" s="32">
        <v>204.55</v>
      </c>
      <c r="V43" s="33">
        <v>0</v>
      </c>
      <c r="W43" s="34">
        <v>0</v>
      </c>
      <c r="X43" s="32">
        <v>35</v>
      </c>
      <c r="Y43" s="19">
        <v>35</v>
      </c>
      <c r="Z43" s="32">
        <v>0</v>
      </c>
      <c r="AA43" s="32">
        <v>22</v>
      </c>
      <c r="AB43" s="32">
        <v>0</v>
      </c>
      <c r="AC43" s="32">
        <v>0</v>
      </c>
      <c r="AD43" s="35" t="s">
        <v>33</v>
      </c>
      <c r="AE43" s="32">
        <v>4500</v>
      </c>
      <c r="AF43" s="32">
        <v>0</v>
      </c>
      <c r="AG43" s="32">
        <v>0</v>
      </c>
      <c r="AH43" s="32">
        <v>4500</v>
      </c>
      <c r="AI43" s="37">
        <v>325.61</v>
      </c>
      <c r="AJ43" s="37">
        <v>175</v>
      </c>
      <c r="AK43" s="37">
        <f t="shared" si="0"/>
        <v>3999.39</v>
      </c>
      <c r="AL43" s="32">
        <f>ROUND(MAX((AK43-3500)*{0.03,0.1,0.2,0.25,0.3,0.35,0.45}-{0,105,555,1005,2755,5505,13505},0),2)</f>
        <v>14.98</v>
      </c>
      <c r="AM43" s="38">
        <f>IF(ISERROR(VLOOKUP(E43,#REF!,4,0)),0,VLOOKUP(E43,#REF!,4,0))</f>
        <v>0</v>
      </c>
      <c r="AN43" s="32">
        <f t="shared" si="1"/>
        <v>3984.41</v>
      </c>
      <c r="AO43" s="41"/>
      <c r="AP43" s="41"/>
      <c r="AQ43" s="37"/>
    </row>
    <row r="44" spans="1:43" s="2" customFormat="1" ht="18.95" customHeight="1" x14ac:dyDescent="0.15">
      <c r="A44" s="17">
        <v>40</v>
      </c>
      <c r="B44" s="18" t="s">
        <v>28</v>
      </c>
      <c r="C44" s="19" t="s">
        <v>29</v>
      </c>
      <c r="D44" s="19" t="s">
        <v>72</v>
      </c>
      <c r="E44" s="20">
        <v>104</v>
      </c>
      <c r="F44" s="19" t="s">
        <v>31</v>
      </c>
      <c r="G44" s="19" t="s">
        <v>32</v>
      </c>
      <c r="H44" s="21">
        <v>3040</v>
      </c>
      <c r="I44" s="25">
        <v>4500</v>
      </c>
      <c r="J44" s="26">
        <v>1550</v>
      </c>
      <c r="K44" s="26">
        <v>882</v>
      </c>
      <c r="L44" s="26">
        <v>2432</v>
      </c>
      <c r="M44" s="27">
        <v>1550</v>
      </c>
      <c r="N44" s="27">
        <v>2050</v>
      </c>
      <c r="O44" s="27">
        <v>3600</v>
      </c>
      <c r="P44" s="28">
        <v>0.2</v>
      </c>
      <c r="Q44" s="28">
        <v>1</v>
      </c>
      <c r="R44" s="31">
        <v>900</v>
      </c>
      <c r="S44" s="17">
        <v>22</v>
      </c>
      <c r="T44" s="32">
        <v>151.44999999999999</v>
      </c>
      <c r="U44" s="32">
        <v>204.55</v>
      </c>
      <c r="V44" s="33">
        <v>0</v>
      </c>
      <c r="W44" s="34">
        <v>0</v>
      </c>
      <c r="X44" s="32">
        <v>36</v>
      </c>
      <c r="Y44" s="19">
        <v>36</v>
      </c>
      <c r="Z44" s="32">
        <v>0</v>
      </c>
      <c r="AA44" s="32">
        <v>22</v>
      </c>
      <c r="AB44" s="32">
        <v>0</v>
      </c>
      <c r="AC44" s="32">
        <v>0</v>
      </c>
      <c r="AD44" s="35" t="s">
        <v>33</v>
      </c>
      <c r="AE44" s="32">
        <v>4500</v>
      </c>
      <c r="AF44" s="32">
        <v>0</v>
      </c>
      <c r="AG44" s="32">
        <v>0</v>
      </c>
      <c r="AH44" s="32">
        <v>4500</v>
      </c>
      <c r="AI44" s="37">
        <v>325.61</v>
      </c>
      <c r="AJ44" s="37">
        <v>175</v>
      </c>
      <c r="AK44" s="37">
        <f t="shared" si="0"/>
        <v>3999.39</v>
      </c>
      <c r="AL44" s="32">
        <f>ROUND(MAX((AK44-3500)*{0.03,0.1,0.2,0.25,0.3,0.35,0.45}-{0,105,555,1005,2755,5505,13505},0),2)</f>
        <v>14.98</v>
      </c>
      <c r="AM44" s="38">
        <f>IF(ISERROR(VLOOKUP(E44,#REF!,4,0)),0,VLOOKUP(E44,#REF!,4,0))</f>
        <v>0</v>
      </c>
      <c r="AN44" s="32">
        <f t="shared" si="1"/>
        <v>3984.41</v>
      </c>
      <c r="AO44" s="41"/>
      <c r="AP44" s="41"/>
      <c r="AQ44" s="37"/>
    </row>
    <row r="45" spans="1:43" s="2" customFormat="1" ht="18.95" customHeight="1" x14ac:dyDescent="0.15">
      <c r="A45" s="17">
        <v>41</v>
      </c>
      <c r="B45" s="18" t="s">
        <v>28</v>
      </c>
      <c r="C45" s="19" t="s">
        <v>29</v>
      </c>
      <c r="D45" s="19" t="s">
        <v>72</v>
      </c>
      <c r="E45" s="20">
        <v>105</v>
      </c>
      <c r="F45" s="19" t="s">
        <v>31</v>
      </c>
      <c r="G45" s="19" t="s">
        <v>32</v>
      </c>
      <c r="H45" s="21">
        <v>3040</v>
      </c>
      <c r="I45" s="25">
        <v>4500</v>
      </c>
      <c r="J45" s="26">
        <v>1550</v>
      </c>
      <c r="K45" s="26">
        <v>882</v>
      </c>
      <c r="L45" s="26">
        <v>2432</v>
      </c>
      <c r="M45" s="27">
        <v>1550</v>
      </c>
      <c r="N45" s="27">
        <v>2050</v>
      </c>
      <c r="O45" s="27">
        <v>3600</v>
      </c>
      <c r="P45" s="28">
        <v>0.2</v>
      </c>
      <c r="Q45" s="28">
        <v>1</v>
      </c>
      <c r="R45" s="31">
        <v>900</v>
      </c>
      <c r="S45" s="17">
        <v>22</v>
      </c>
      <c r="T45" s="32">
        <v>151.44999999999999</v>
      </c>
      <c r="U45" s="32">
        <v>204.55</v>
      </c>
      <c r="V45" s="33">
        <v>0</v>
      </c>
      <c r="W45" s="34">
        <v>0</v>
      </c>
      <c r="X45" s="32">
        <v>37</v>
      </c>
      <c r="Y45" s="19">
        <v>37</v>
      </c>
      <c r="Z45" s="32">
        <v>0</v>
      </c>
      <c r="AA45" s="32">
        <v>22</v>
      </c>
      <c r="AB45" s="32">
        <v>0</v>
      </c>
      <c r="AC45" s="32">
        <v>0</v>
      </c>
      <c r="AD45" s="35" t="s">
        <v>33</v>
      </c>
      <c r="AE45" s="32">
        <v>4500</v>
      </c>
      <c r="AF45" s="32">
        <v>0</v>
      </c>
      <c r="AG45" s="32">
        <v>0</v>
      </c>
      <c r="AH45" s="32">
        <v>4500</v>
      </c>
      <c r="AI45" s="37">
        <v>325.61</v>
      </c>
      <c r="AJ45" s="37">
        <v>175</v>
      </c>
      <c r="AK45" s="37">
        <f t="shared" si="0"/>
        <v>3999.39</v>
      </c>
      <c r="AL45" s="32">
        <f>ROUND(MAX((AK45-3500)*{0.03,0.1,0.2,0.25,0.3,0.35,0.45}-{0,105,555,1005,2755,5505,13505},0),2)</f>
        <v>14.98</v>
      </c>
      <c r="AM45" s="38">
        <f>IF(ISERROR(VLOOKUP(E45,#REF!,4,0)),0,VLOOKUP(E45,#REF!,4,0))</f>
        <v>0</v>
      </c>
      <c r="AN45" s="32">
        <f t="shared" si="1"/>
        <v>3984.41</v>
      </c>
      <c r="AO45" s="41"/>
      <c r="AP45" s="41"/>
      <c r="AQ45" s="37"/>
    </row>
    <row r="46" spans="1:43" s="2" customFormat="1" ht="18.95" customHeight="1" x14ac:dyDescent="0.15">
      <c r="A46" s="17">
        <v>42</v>
      </c>
      <c r="B46" s="18" t="s">
        <v>28</v>
      </c>
      <c r="C46" s="19" t="s">
        <v>29</v>
      </c>
      <c r="D46" s="19" t="s">
        <v>72</v>
      </c>
      <c r="E46" s="20">
        <v>106</v>
      </c>
      <c r="F46" s="19" t="s">
        <v>31</v>
      </c>
      <c r="G46" s="19" t="s">
        <v>32</v>
      </c>
      <c r="H46" s="21">
        <v>3040</v>
      </c>
      <c r="I46" s="25">
        <v>4500</v>
      </c>
      <c r="J46" s="26">
        <v>1550</v>
      </c>
      <c r="K46" s="26">
        <v>882</v>
      </c>
      <c r="L46" s="26">
        <v>2432</v>
      </c>
      <c r="M46" s="27">
        <v>1550</v>
      </c>
      <c r="N46" s="27">
        <v>2050</v>
      </c>
      <c r="O46" s="27">
        <v>3600</v>
      </c>
      <c r="P46" s="28">
        <v>0.2</v>
      </c>
      <c r="Q46" s="28">
        <v>1</v>
      </c>
      <c r="R46" s="31">
        <v>900</v>
      </c>
      <c r="S46" s="17">
        <v>22</v>
      </c>
      <c r="T46" s="32">
        <v>151.44999999999999</v>
      </c>
      <c r="U46" s="32">
        <v>204.55</v>
      </c>
      <c r="V46" s="33">
        <v>0</v>
      </c>
      <c r="W46" s="34">
        <v>0</v>
      </c>
      <c r="X46" s="32">
        <v>38</v>
      </c>
      <c r="Y46" s="19">
        <v>38</v>
      </c>
      <c r="Z46" s="32">
        <v>0</v>
      </c>
      <c r="AA46" s="32">
        <v>22</v>
      </c>
      <c r="AB46" s="32">
        <v>0</v>
      </c>
      <c r="AC46" s="32">
        <v>0</v>
      </c>
      <c r="AD46" s="35" t="s">
        <v>33</v>
      </c>
      <c r="AE46" s="32">
        <v>4500</v>
      </c>
      <c r="AF46" s="32">
        <v>0</v>
      </c>
      <c r="AG46" s="32">
        <v>0</v>
      </c>
      <c r="AH46" s="32">
        <v>4500</v>
      </c>
      <c r="AI46" s="37">
        <v>325.61</v>
      </c>
      <c r="AJ46" s="37">
        <v>175</v>
      </c>
      <c r="AK46" s="37">
        <f t="shared" si="0"/>
        <v>3999.39</v>
      </c>
      <c r="AL46" s="32">
        <f>ROUND(MAX((AK46-3500)*{0.03,0.1,0.2,0.25,0.3,0.35,0.45}-{0,105,555,1005,2755,5505,13505},0),2)</f>
        <v>14.98</v>
      </c>
      <c r="AM46" s="38">
        <f>IF(ISERROR(VLOOKUP(E46,#REF!,4,0)),0,VLOOKUP(E46,#REF!,4,0))</f>
        <v>0</v>
      </c>
      <c r="AN46" s="32">
        <f t="shared" si="1"/>
        <v>3984.41</v>
      </c>
      <c r="AO46" s="41"/>
      <c r="AP46" s="41"/>
      <c r="AQ46" s="37"/>
    </row>
    <row r="47" spans="1:43" s="2" customFormat="1" ht="18.95" customHeight="1" x14ac:dyDescent="0.15">
      <c r="A47" s="17">
        <v>43</v>
      </c>
      <c r="B47" s="18" t="s">
        <v>28</v>
      </c>
      <c r="C47" s="19" t="s">
        <v>29</v>
      </c>
      <c r="D47" s="19" t="s">
        <v>72</v>
      </c>
      <c r="E47" s="20">
        <v>107</v>
      </c>
      <c r="F47" s="19" t="s">
        <v>31</v>
      </c>
      <c r="G47" s="19" t="s">
        <v>32</v>
      </c>
      <c r="H47" s="21">
        <v>3040</v>
      </c>
      <c r="I47" s="25">
        <v>4500</v>
      </c>
      <c r="J47" s="26">
        <v>1550</v>
      </c>
      <c r="K47" s="26">
        <v>882</v>
      </c>
      <c r="L47" s="26">
        <v>2432</v>
      </c>
      <c r="M47" s="27">
        <v>1550</v>
      </c>
      <c r="N47" s="27">
        <v>2050</v>
      </c>
      <c r="O47" s="27">
        <v>3600</v>
      </c>
      <c r="P47" s="28">
        <v>0.2</v>
      </c>
      <c r="Q47" s="28">
        <v>1</v>
      </c>
      <c r="R47" s="31">
        <v>900</v>
      </c>
      <c r="S47" s="17">
        <v>22</v>
      </c>
      <c r="T47" s="32">
        <v>151.44999999999999</v>
      </c>
      <c r="U47" s="32">
        <v>204.55</v>
      </c>
      <c r="V47" s="33">
        <v>0</v>
      </c>
      <c r="W47" s="34">
        <v>0</v>
      </c>
      <c r="X47" s="32">
        <v>39</v>
      </c>
      <c r="Y47" s="19">
        <v>39</v>
      </c>
      <c r="Z47" s="32">
        <v>0</v>
      </c>
      <c r="AA47" s="32">
        <v>22</v>
      </c>
      <c r="AB47" s="32">
        <v>0</v>
      </c>
      <c r="AC47" s="32">
        <v>0</v>
      </c>
      <c r="AD47" s="35" t="s">
        <v>33</v>
      </c>
      <c r="AE47" s="32">
        <v>4500</v>
      </c>
      <c r="AF47" s="32">
        <v>0</v>
      </c>
      <c r="AG47" s="32">
        <v>0</v>
      </c>
      <c r="AH47" s="32">
        <v>4500</v>
      </c>
      <c r="AI47" s="37">
        <v>325.61</v>
      </c>
      <c r="AJ47" s="37">
        <v>175</v>
      </c>
      <c r="AK47" s="37">
        <f t="shared" si="0"/>
        <v>3999.39</v>
      </c>
      <c r="AL47" s="32">
        <f>ROUND(MAX((AK47-3500)*{0.03,0.1,0.2,0.25,0.3,0.35,0.45}-{0,105,555,1005,2755,5505,13505},0),2)</f>
        <v>14.98</v>
      </c>
      <c r="AM47" s="38">
        <f>IF(ISERROR(VLOOKUP(E47,#REF!,4,0)),0,VLOOKUP(E47,#REF!,4,0))</f>
        <v>0</v>
      </c>
      <c r="AN47" s="32">
        <f t="shared" si="1"/>
        <v>3984.41</v>
      </c>
      <c r="AO47" s="41"/>
      <c r="AP47" s="41"/>
      <c r="AQ47" s="37"/>
    </row>
    <row r="48" spans="1:43" s="2" customFormat="1" ht="18.95" customHeight="1" x14ac:dyDescent="0.15">
      <c r="A48" s="17">
        <v>44</v>
      </c>
      <c r="B48" s="18" t="s">
        <v>28</v>
      </c>
      <c r="C48" s="19" t="s">
        <v>29</v>
      </c>
      <c r="D48" s="19" t="s">
        <v>72</v>
      </c>
      <c r="E48" s="20">
        <v>108</v>
      </c>
      <c r="F48" s="19" t="s">
        <v>31</v>
      </c>
      <c r="G48" s="19" t="s">
        <v>32</v>
      </c>
      <c r="H48" s="21">
        <v>3040</v>
      </c>
      <c r="I48" s="25">
        <v>4500</v>
      </c>
      <c r="J48" s="26">
        <v>1550</v>
      </c>
      <c r="K48" s="26">
        <v>882</v>
      </c>
      <c r="L48" s="26">
        <v>2432</v>
      </c>
      <c r="M48" s="27">
        <v>1550</v>
      </c>
      <c r="N48" s="27">
        <v>2050</v>
      </c>
      <c r="O48" s="27">
        <v>3600</v>
      </c>
      <c r="P48" s="28">
        <v>0.2</v>
      </c>
      <c r="Q48" s="28">
        <v>1</v>
      </c>
      <c r="R48" s="31">
        <v>900</v>
      </c>
      <c r="S48" s="17">
        <v>22</v>
      </c>
      <c r="T48" s="32">
        <v>151.44999999999999</v>
      </c>
      <c r="U48" s="32">
        <v>204.55</v>
      </c>
      <c r="V48" s="33">
        <v>0</v>
      </c>
      <c r="W48" s="34">
        <v>0</v>
      </c>
      <c r="X48" s="32">
        <v>40</v>
      </c>
      <c r="Y48" s="19">
        <v>40</v>
      </c>
      <c r="Z48" s="32">
        <v>0</v>
      </c>
      <c r="AA48" s="32">
        <v>22</v>
      </c>
      <c r="AB48" s="32">
        <v>0</v>
      </c>
      <c r="AC48" s="32">
        <v>0</v>
      </c>
      <c r="AD48" s="35" t="s">
        <v>33</v>
      </c>
      <c r="AE48" s="32">
        <v>4500</v>
      </c>
      <c r="AF48" s="32">
        <v>0</v>
      </c>
      <c r="AG48" s="32">
        <v>0</v>
      </c>
      <c r="AH48" s="32">
        <v>4500</v>
      </c>
      <c r="AI48" s="37">
        <v>325.61</v>
      </c>
      <c r="AJ48" s="37">
        <v>175</v>
      </c>
      <c r="AK48" s="37">
        <f t="shared" si="0"/>
        <v>3999.39</v>
      </c>
      <c r="AL48" s="32">
        <f>ROUND(MAX((AK48-3500)*{0.03,0.1,0.2,0.25,0.3,0.35,0.45}-{0,105,555,1005,2755,5505,13505},0),2)</f>
        <v>14.98</v>
      </c>
      <c r="AM48" s="38">
        <f>IF(ISERROR(VLOOKUP(E48,#REF!,4,0)),0,VLOOKUP(E48,#REF!,4,0))</f>
        <v>0</v>
      </c>
      <c r="AN48" s="32">
        <f t="shared" si="1"/>
        <v>3984.41</v>
      </c>
      <c r="AO48" s="41"/>
      <c r="AP48" s="41"/>
      <c r="AQ48" s="37"/>
    </row>
    <row r="49" spans="1:43" s="2" customFormat="1" ht="18.95" customHeight="1" x14ac:dyDescent="0.15">
      <c r="A49" s="17">
        <v>45</v>
      </c>
      <c r="B49" s="18" t="s">
        <v>28</v>
      </c>
      <c r="C49" s="19" t="s">
        <v>29</v>
      </c>
      <c r="D49" s="19" t="s">
        <v>72</v>
      </c>
      <c r="E49" s="20">
        <v>109</v>
      </c>
      <c r="F49" s="19" t="s">
        <v>31</v>
      </c>
      <c r="G49" s="19" t="s">
        <v>32</v>
      </c>
      <c r="H49" s="21">
        <v>3040</v>
      </c>
      <c r="I49" s="25">
        <v>4500</v>
      </c>
      <c r="J49" s="26">
        <v>1550</v>
      </c>
      <c r="K49" s="26">
        <v>882</v>
      </c>
      <c r="L49" s="26">
        <v>2432</v>
      </c>
      <c r="M49" s="27">
        <v>1550</v>
      </c>
      <c r="N49" s="27">
        <v>2050</v>
      </c>
      <c r="O49" s="27">
        <v>3600</v>
      </c>
      <c r="P49" s="28">
        <v>0.2</v>
      </c>
      <c r="Q49" s="28">
        <v>1</v>
      </c>
      <c r="R49" s="31">
        <v>900</v>
      </c>
      <c r="S49" s="17">
        <v>22</v>
      </c>
      <c r="T49" s="32">
        <v>151.44999999999999</v>
      </c>
      <c r="U49" s="32">
        <v>204.55</v>
      </c>
      <c r="V49" s="33">
        <v>0</v>
      </c>
      <c r="W49" s="34">
        <v>0</v>
      </c>
      <c r="X49" s="32">
        <v>41</v>
      </c>
      <c r="Y49" s="19">
        <v>41</v>
      </c>
      <c r="Z49" s="32">
        <v>0</v>
      </c>
      <c r="AA49" s="32">
        <v>22</v>
      </c>
      <c r="AB49" s="32">
        <v>0</v>
      </c>
      <c r="AC49" s="32">
        <v>0</v>
      </c>
      <c r="AD49" s="35" t="s">
        <v>33</v>
      </c>
      <c r="AE49" s="32">
        <v>4500</v>
      </c>
      <c r="AF49" s="32">
        <v>0</v>
      </c>
      <c r="AG49" s="32">
        <v>0</v>
      </c>
      <c r="AH49" s="32">
        <v>4500</v>
      </c>
      <c r="AI49" s="37">
        <v>325.61</v>
      </c>
      <c r="AJ49" s="37">
        <v>175</v>
      </c>
      <c r="AK49" s="37">
        <f t="shared" si="0"/>
        <v>3999.39</v>
      </c>
      <c r="AL49" s="32">
        <f>ROUND(MAX((AK49-3500)*{0.03,0.1,0.2,0.25,0.3,0.35,0.45}-{0,105,555,1005,2755,5505,13505},0),2)</f>
        <v>14.98</v>
      </c>
      <c r="AM49" s="38">
        <f>IF(ISERROR(VLOOKUP(E49,#REF!,4,0)),0,VLOOKUP(E49,#REF!,4,0))</f>
        <v>0</v>
      </c>
      <c r="AN49" s="32">
        <f t="shared" si="1"/>
        <v>3984.41</v>
      </c>
      <c r="AO49" s="41"/>
      <c r="AP49" s="41"/>
      <c r="AQ49" s="37"/>
    </row>
    <row r="50" spans="1:43" s="2" customFormat="1" ht="18.95" customHeight="1" x14ac:dyDescent="0.15">
      <c r="A50" s="17">
        <v>46</v>
      </c>
      <c r="B50" s="18" t="s">
        <v>28</v>
      </c>
      <c r="C50" s="19" t="s">
        <v>29</v>
      </c>
      <c r="D50" s="19" t="s">
        <v>72</v>
      </c>
      <c r="E50" s="20">
        <v>110</v>
      </c>
      <c r="F50" s="19" t="s">
        <v>31</v>
      </c>
      <c r="G50" s="19" t="s">
        <v>32</v>
      </c>
      <c r="H50" s="21">
        <v>3040</v>
      </c>
      <c r="I50" s="25">
        <v>4500</v>
      </c>
      <c r="J50" s="26">
        <v>1550</v>
      </c>
      <c r="K50" s="26">
        <v>882</v>
      </c>
      <c r="L50" s="26">
        <v>2432</v>
      </c>
      <c r="M50" s="27">
        <v>1550</v>
      </c>
      <c r="N50" s="27">
        <v>2050</v>
      </c>
      <c r="O50" s="27">
        <v>3600</v>
      </c>
      <c r="P50" s="28">
        <v>0.2</v>
      </c>
      <c r="Q50" s="28">
        <v>1</v>
      </c>
      <c r="R50" s="31">
        <v>900</v>
      </c>
      <c r="S50" s="17">
        <v>22</v>
      </c>
      <c r="T50" s="32">
        <v>151.44999999999999</v>
      </c>
      <c r="U50" s="32">
        <v>204.55</v>
      </c>
      <c r="V50" s="33">
        <v>0</v>
      </c>
      <c r="W50" s="34">
        <v>0</v>
      </c>
      <c r="X50" s="32">
        <v>42</v>
      </c>
      <c r="Y50" s="19">
        <v>42</v>
      </c>
      <c r="Z50" s="32">
        <v>0</v>
      </c>
      <c r="AA50" s="32">
        <v>22</v>
      </c>
      <c r="AB50" s="32">
        <v>0</v>
      </c>
      <c r="AC50" s="32">
        <v>0</v>
      </c>
      <c r="AD50" s="35" t="s">
        <v>33</v>
      </c>
      <c r="AE50" s="32">
        <v>4500</v>
      </c>
      <c r="AF50" s="32">
        <v>0</v>
      </c>
      <c r="AG50" s="32">
        <v>0</v>
      </c>
      <c r="AH50" s="32">
        <v>4500</v>
      </c>
      <c r="AI50" s="37">
        <v>325.61</v>
      </c>
      <c r="AJ50" s="37">
        <v>175</v>
      </c>
      <c r="AK50" s="37">
        <f t="shared" si="0"/>
        <v>3999.39</v>
      </c>
      <c r="AL50" s="32">
        <f>ROUND(MAX((AK50-3500)*{0.03,0.1,0.2,0.25,0.3,0.35,0.45}-{0,105,555,1005,2755,5505,13505},0),2)</f>
        <v>14.98</v>
      </c>
      <c r="AM50" s="38">
        <f>IF(ISERROR(VLOOKUP(E50,#REF!,4,0)),0,VLOOKUP(E50,#REF!,4,0))</f>
        <v>0</v>
      </c>
      <c r="AN50" s="32">
        <f t="shared" si="1"/>
        <v>3984.41</v>
      </c>
      <c r="AO50" s="41"/>
      <c r="AP50" s="41"/>
      <c r="AQ50" s="37"/>
    </row>
    <row r="51" spans="1:43" s="2" customFormat="1" ht="18.95" customHeight="1" x14ac:dyDescent="0.15">
      <c r="A51" s="17">
        <v>47</v>
      </c>
      <c r="B51" s="18" t="s">
        <v>28</v>
      </c>
      <c r="C51" s="19" t="s">
        <v>29</v>
      </c>
      <c r="D51" s="19" t="s">
        <v>72</v>
      </c>
      <c r="E51" s="20">
        <v>111</v>
      </c>
      <c r="F51" s="19" t="s">
        <v>31</v>
      </c>
      <c r="G51" s="19" t="s">
        <v>32</v>
      </c>
      <c r="H51" s="21">
        <v>3040</v>
      </c>
      <c r="I51" s="25">
        <v>4500</v>
      </c>
      <c r="J51" s="26">
        <v>1550</v>
      </c>
      <c r="K51" s="26">
        <v>882</v>
      </c>
      <c r="L51" s="26">
        <v>2432</v>
      </c>
      <c r="M51" s="27">
        <v>1550</v>
      </c>
      <c r="N51" s="27">
        <v>2050</v>
      </c>
      <c r="O51" s="27">
        <v>3600</v>
      </c>
      <c r="P51" s="28">
        <v>0.2</v>
      </c>
      <c r="Q51" s="28">
        <v>1</v>
      </c>
      <c r="R51" s="31">
        <v>900</v>
      </c>
      <c r="S51" s="17">
        <v>22</v>
      </c>
      <c r="T51" s="32">
        <v>151.44999999999999</v>
      </c>
      <c r="U51" s="32">
        <v>204.55</v>
      </c>
      <c r="V51" s="33">
        <v>0</v>
      </c>
      <c r="W51" s="34">
        <v>0</v>
      </c>
      <c r="X51" s="32">
        <v>43</v>
      </c>
      <c r="Y51" s="19">
        <v>43</v>
      </c>
      <c r="Z51" s="32">
        <v>0</v>
      </c>
      <c r="AA51" s="32">
        <v>22</v>
      </c>
      <c r="AB51" s="32">
        <v>0</v>
      </c>
      <c r="AC51" s="32">
        <v>0</v>
      </c>
      <c r="AD51" s="35" t="s">
        <v>33</v>
      </c>
      <c r="AE51" s="32">
        <v>4500</v>
      </c>
      <c r="AF51" s="32">
        <v>0</v>
      </c>
      <c r="AG51" s="32">
        <v>0</v>
      </c>
      <c r="AH51" s="32">
        <v>4500</v>
      </c>
      <c r="AI51" s="37">
        <v>325.61</v>
      </c>
      <c r="AJ51" s="37">
        <v>175</v>
      </c>
      <c r="AK51" s="37">
        <f t="shared" si="0"/>
        <v>3999.39</v>
      </c>
      <c r="AL51" s="32">
        <f>ROUND(MAX((AK51-3500)*{0.03,0.1,0.2,0.25,0.3,0.35,0.45}-{0,105,555,1005,2755,5505,13505},0),2)</f>
        <v>14.98</v>
      </c>
      <c r="AM51" s="38">
        <f>IF(ISERROR(VLOOKUP(E51,#REF!,4,0)),0,VLOOKUP(E51,#REF!,4,0))</f>
        <v>0</v>
      </c>
      <c r="AN51" s="32">
        <f t="shared" si="1"/>
        <v>3984.41</v>
      </c>
      <c r="AO51" s="41"/>
      <c r="AP51" s="41"/>
      <c r="AQ51" s="37"/>
    </row>
    <row r="52" spans="1:43" s="2" customFormat="1" ht="18.95" customHeight="1" x14ac:dyDescent="0.15">
      <c r="A52" s="17">
        <v>48</v>
      </c>
      <c r="B52" s="18" t="s">
        <v>28</v>
      </c>
      <c r="C52" s="19" t="s">
        <v>29</v>
      </c>
      <c r="D52" s="19" t="s">
        <v>72</v>
      </c>
      <c r="E52" s="20">
        <v>112</v>
      </c>
      <c r="F52" s="19" t="s">
        <v>31</v>
      </c>
      <c r="G52" s="19" t="s">
        <v>32</v>
      </c>
      <c r="H52" s="21">
        <v>3040</v>
      </c>
      <c r="I52" s="25">
        <v>4500</v>
      </c>
      <c r="J52" s="26">
        <v>1550</v>
      </c>
      <c r="K52" s="26">
        <v>882</v>
      </c>
      <c r="L52" s="26">
        <v>2432</v>
      </c>
      <c r="M52" s="27">
        <v>1550</v>
      </c>
      <c r="N52" s="27">
        <v>2050</v>
      </c>
      <c r="O52" s="27">
        <v>3600</v>
      </c>
      <c r="P52" s="28">
        <v>0.2</v>
      </c>
      <c r="Q52" s="28">
        <v>1</v>
      </c>
      <c r="R52" s="31">
        <v>900</v>
      </c>
      <c r="S52" s="17">
        <v>22</v>
      </c>
      <c r="T52" s="32">
        <v>151.44999999999999</v>
      </c>
      <c r="U52" s="32">
        <v>204.55</v>
      </c>
      <c r="V52" s="33">
        <v>0</v>
      </c>
      <c r="W52" s="34">
        <v>0</v>
      </c>
      <c r="X52" s="32">
        <v>44</v>
      </c>
      <c r="Y52" s="19">
        <v>44</v>
      </c>
      <c r="Z52" s="32">
        <v>0</v>
      </c>
      <c r="AA52" s="32">
        <v>22</v>
      </c>
      <c r="AB52" s="32">
        <v>0</v>
      </c>
      <c r="AC52" s="32">
        <v>0</v>
      </c>
      <c r="AD52" s="35" t="s">
        <v>33</v>
      </c>
      <c r="AE52" s="32">
        <v>4500</v>
      </c>
      <c r="AF52" s="32">
        <v>0</v>
      </c>
      <c r="AG52" s="32">
        <v>0</v>
      </c>
      <c r="AH52" s="32">
        <v>4500</v>
      </c>
      <c r="AI52" s="37">
        <v>325.61</v>
      </c>
      <c r="AJ52" s="37">
        <v>175</v>
      </c>
      <c r="AK52" s="37">
        <f t="shared" si="0"/>
        <v>3999.39</v>
      </c>
      <c r="AL52" s="32">
        <f>ROUND(MAX((AK52-3500)*{0.03,0.1,0.2,0.25,0.3,0.35,0.45}-{0,105,555,1005,2755,5505,13505},0),2)</f>
        <v>14.98</v>
      </c>
      <c r="AM52" s="38">
        <f>IF(ISERROR(VLOOKUP(E52,#REF!,4,0)),0,VLOOKUP(E52,#REF!,4,0))</f>
        <v>0</v>
      </c>
      <c r="AN52" s="32">
        <f t="shared" si="1"/>
        <v>3984.41</v>
      </c>
      <c r="AO52" s="41"/>
      <c r="AP52" s="41"/>
      <c r="AQ52" s="37"/>
    </row>
    <row r="53" spans="1:43" s="2" customFormat="1" ht="18.95" customHeight="1" x14ac:dyDescent="0.15">
      <c r="A53" s="17">
        <v>49</v>
      </c>
      <c r="B53" s="18" t="s">
        <v>28</v>
      </c>
      <c r="C53" s="19" t="s">
        <v>29</v>
      </c>
      <c r="D53" s="19" t="s">
        <v>72</v>
      </c>
      <c r="E53" s="20">
        <v>113</v>
      </c>
      <c r="F53" s="19" t="s">
        <v>31</v>
      </c>
      <c r="G53" s="19" t="s">
        <v>32</v>
      </c>
      <c r="H53" s="21">
        <v>3040</v>
      </c>
      <c r="I53" s="25">
        <v>4500</v>
      </c>
      <c r="J53" s="26">
        <v>1550</v>
      </c>
      <c r="K53" s="26">
        <v>882</v>
      </c>
      <c r="L53" s="26">
        <v>2432</v>
      </c>
      <c r="M53" s="27">
        <v>1550</v>
      </c>
      <c r="N53" s="27">
        <v>2050</v>
      </c>
      <c r="O53" s="27">
        <v>3600</v>
      </c>
      <c r="P53" s="28">
        <v>0.2</v>
      </c>
      <c r="Q53" s="28">
        <v>1</v>
      </c>
      <c r="R53" s="31">
        <v>900</v>
      </c>
      <c r="S53" s="17">
        <v>22</v>
      </c>
      <c r="T53" s="32">
        <v>151.44999999999999</v>
      </c>
      <c r="U53" s="32">
        <v>204.55</v>
      </c>
      <c r="V53" s="33">
        <v>0</v>
      </c>
      <c r="W53" s="34">
        <v>0</v>
      </c>
      <c r="X53" s="32">
        <v>45</v>
      </c>
      <c r="Y53" s="19">
        <v>45</v>
      </c>
      <c r="Z53" s="32">
        <v>0</v>
      </c>
      <c r="AA53" s="32">
        <v>22</v>
      </c>
      <c r="AB53" s="32">
        <v>0</v>
      </c>
      <c r="AC53" s="32">
        <v>0</v>
      </c>
      <c r="AD53" s="35" t="s">
        <v>33</v>
      </c>
      <c r="AE53" s="32">
        <v>4500</v>
      </c>
      <c r="AF53" s="32">
        <v>0</v>
      </c>
      <c r="AG53" s="32">
        <v>0</v>
      </c>
      <c r="AH53" s="32">
        <v>4500</v>
      </c>
      <c r="AI53" s="37">
        <v>325.61</v>
      </c>
      <c r="AJ53" s="37">
        <v>175</v>
      </c>
      <c r="AK53" s="37">
        <f t="shared" si="0"/>
        <v>3999.39</v>
      </c>
      <c r="AL53" s="32">
        <f>ROUND(MAX((AK53-3500)*{0.03,0.1,0.2,0.25,0.3,0.35,0.45}-{0,105,555,1005,2755,5505,13505},0),2)</f>
        <v>14.98</v>
      </c>
      <c r="AM53" s="38">
        <f>IF(ISERROR(VLOOKUP(E53,#REF!,4,0)),0,VLOOKUP(E53,#REF!,4,0))</f>
        <v>0</v>
      </c>
      <c r="AN53" s="32">
        <f t="shared" si="1"/>
        <v>3984.41</v>
      </c>
      <c r="AO53" s="41"/>
      <c r="AP53" s="41"/>
      <c r="AQ53" s="37"/>
    </row>
    <row r="54" spans="1:43" s="2" customFormat="1" ht="18.95" customHeight="1" x14ac:dyDescent="0.15">
      <c r="A54" s="17">
        <v>50</v>
      </c>
      <c r="B54" s="18" t="s">
        <v>28</v>
      </c>
      <c r="C54" s="19" t="s">
        <v>29</v>
      </c>
      <c r="D54" s="19" t="s">
        <v>72</v>
      </c>
      <c r="E54" s="20">
        <v>114</v>
      </c>
      <c r="F54" s="19" t="s">
        <v>31</v>
      </c>
      <c r="G54" s="19" t="s">
        <v>32</v>
      </c>
      <c r="H54" s="21">
        <v>3040</v>
      </c>
      <c r="I54" s="25">
        <v>4500</v>
      </c>
      <c r="J54" s="26">
        <v>1550</v>
      </c>
      <c r="K54" s="26">
        <v>882</v>
      </c>
      <c r="L54" s="26">
        <v>2432</v>
      </c>
      <c r="M54" s="27">
        <v>1550</v>
      </c>
      <c r="N54" s="27">
        <v>2050</v>
      </c>
      <c r="O54" s="27">
        <v>3600</v>
      </c>
      <c r="P54" s="28">
        <v>0.2</v>
      </c>
      <c r="Q54" s="28">
        <v>1</v>
      </c>
      <c r="R54" s="31">
        <v>900</v>
      </c>
      <c r="S54" s="17">
        <v>22</v>
      </c>
      <c r="T54" s="32">
        <v>151.44999999999999</v>
      </c>
      <c r="U54" s="32">
        <v>204.55</v>
      </c>
      <c r="V54" s="33">
        <v>0</v>
      </c>
      <c r="W54" s="34">
        <v>0</v>
      </c>
      <c r="X54" s="32">
        <v>46</v>
      </c>
      <c r="Y54" s="19">
        <v>46</v>
      </c>
      <c r="Z54" s="32">
        <v>0</v>
      </c>
      <c r="AA54" s="32">
        <v>22</v>
      </c>
      <c r="AB54" s="32">
        <v>0</v>
      </c>
      <c r="AC54" s="32">
        <v>0</v>
      </c>
      <c r="AD54" s="35" t="s">
        <v>33</v>
      </c>
      <c r="AE54" s="32">
        <v>4500</v>
      </c>
      <c r="AF54" s="32">
        <v>0</v>
      </c>
      <c r="AG54" s="32">
        <v>0</v>
      </c>
      <c r="AH54" s="32">
        <v>4500</v>
      </c>
      <c r="AI54" s="37">
        <v>325.61</v>
      </c>
      <c r="AJ54" s="37">
        <v>175</v>
      </c>
      <c r="AK54" s="37">
        <f t="shared" si="0"/>
        <v>3999.39</v>
      </c>
      <c r="AL54" s="32">
        <f>ROUND(MAX((AK54-3500)*{0.03,0.1,0.2,0.25,0.3,0.35,0.45}-{0,105,555,1005,2755,5505,13505},0),2)</f>
        <v>14.98</v>
      </c>
      <c r="AM54" s="38">
        <f>IF(ISERROR(VLOOKUP(E54,#REF!,4,0)),0,VLOOKUP(E54,#REF!,4,0))</f>
        <v>0</v>
      </c>
      <c r="AN54" s="32">
        <f t="shared" si="1"/>
        <v>3984.41</v>
      </c>
      <c r="AO54" s="41"/>
      <c r="AP54" s="41"/>
      <c r="AQ54" s="37"/>
    </row>
    <row r="55" spans="1:43" s="2" customFormat="1" ht="18.95" customHeight="1" x14ac:dyDescent="0.15">
      <c r="A55" s="17">
        <v>51</v>
      </c>
      <c r="B55" s="18" t="s">
        <v>28</v>
      </c>
      <c r="C55" s="19" t="s">
        <v>29</v>
      </c>
      <c r="D55" s="19" t="s">
        <v>72</v>
      </c>
      <c r="E55" s="20">
        <v>115</v>
      </c>
      <c r="F55" s="19" t="s">
        <v>31</v>
      </c>
      <c r="G55" s="19" t="s">
        <v>32</v>
      </c>
      <c r="H55" s="21">
        <v>3040</v>
      </c>
      <c r="I55" s="25">
        <v>4500</v>
      </c>
      <c r="J55" s="26">
        <v>1550</v>
      </c>
      <c r="K55" s="26">
        <v>882</v>
      </c>
      <c r="L55" s="26">
        <v>2432</v>
      </c>
      <c r="M55" s="27">
        <v>1550</v>
      </c>
      <c r="N55" s="27">
        <v>2050</v>
      </c>
      <c r="O55" s="27">
        <v>3600</v>
      </c>
      <c r="P55" s="28">
        <v>0.2</v>
      </c>
      <c r="Q55" s="28">
        <v>1</v>
      </c>
      <c r="R55" s="31">
        <v>900</v>
      </c>
      <c r="S55" s="17">
        <v>22</v>
      </c>
      <c r="T55" s="32">
        <v>151.44999999999999</v>
      </c>
      <c r="U55" s="32">
        <v>204.55</v>
      </c>
      <c r="V55" s="33">
        <v>0</v>
      </c>
      <c r="W55" s="34">
        <v>0</v>
      </c>
      <c r="X55" s="32">
        <v>47</v>
      </c>
      <c r="Y55" s="19">
        <v>47</v>
      </c>
      <c r="Z55" s="32">
        <v>0</v>
      </c>
      <c r="AA55" s="32">
        <v>22</v>
      </c>
      <c r="AB55" s="32">
        <v>0</v>
      </c>
      <c r="AC55" s="32">
        <v>0</v>
      </c>
      <c r="AD55" s="35" t="s">
        <v>33</v>
      </c>
      <c r="AE55" s="32">
        <v>4500</v>
      </c>
      <c r="AF55" s="32">
        <v>0</v>
      </c>
      <c r="AG55" s="32">
        <v>0</v>
      </c>
      <c r="AH55" s="32">
        <v>4500</v>
      </c>
      <c r="AI55" s="37">
        <v>325.61</v>
      </c>
      <c r="AJ55" s="37">
        <v>175</v>
      </c>
      <c r="AK55" s="37">
        <f t="shared" si="0"/>
        <v>3999.39</v>
      </c>
      <c r="AL55" s="32">
        <f>ROUND(MAX((AK55-3500)*{0.03,0.1,0.2,0.25,0.3,0.35,0.45}-{0,105,555,1005,2755,5505,13505},0),2)</f>
        <v>14.98</v>
      </c>
      <c r="AM55" s="38">
        <f>IF(ISERROR(VLOOKUP(E55,#REF!,4,0)),0,VLOOKUP(E55,#REF!,4,0))</f>
        <v>0</v>
      </c>
      <c r="AN55" s="32">
        <f t="shared" si="1"/>
        <v>3984.41</v>
      </c>
      <c r="AO55" s="41"/>
      <c r="AP55" s="41"/>
      <c r="AQ55" s="37"/>
    </row>
    <row r="56" spans="1:43" s="2" customFormat="1" ht="18.95" customHeight="1" x14ac:dyDescent="0.15">
      <c r="A56" s="17">
        <v>52</v>
      </c>
      <c r="B56" s="18" t="s">
        <v>28</v>
      </c>
      <c r="C56" s="19" t="s">
        <v>29</v>
      </c>
      <c r="D56" s="19" t="s">
        <v>72</v>
      </c>
      <c r="E56" s="20">
        <v>116</v>
      </c>
      <c r="F56" s="19" t="s">
        <v>31</v>
      </c>
      <c r="G56" s="19" t="s">
        <v>32</v>
      </c>
      <c r="H56" s="21">
        <v>3040</v>
      </c>
      <c r="I56" s="25">
        <v>4500</v>
      </c>
      <c r="J56" s="26">
        <v>1550</v>
      </c>
      <c r="K56" s="26">
        <v>882</v>
      </c>
      <c r="L56" s="26">
        <v>2432</v>
      </c>
      <c r="M56" s="27">
        <v>1550</v>
      </c>
      <c r="N56" s="27">
        <v>2050</v>
      </c>
      <c r="O56" s="27">
        <v>3600</v>
      </c>
      <c r="P56" s="28">
        <v>0.2</v>
      </c>
      <c r="Q56" s="28">
        <v>1</v>
      </c>
      <c r="R56" s="31">
        <v>900</v>
      </c>
      <c r="S56" s="17">
        <v>22</v>
      </c>
      <c r="T56" s="32">
        <v>151.44999999999999</v>
      </c>
      <c r="U56" s="32">
        <v>204.55</v>
      </c>
      <c r="V56" s="33">
        <v>0</v>
      </c>
      <c r="W56" s="34">
        <v>0</v>
      </c>
      <c r="X56" s="32">
        <v>48</v>
      </c>
      <c r="Y56" s="19">
        <v>48</v>
      </c>
      <c r="Z56" s="32">
        <v>0</v>
      </c>
      <c r="AA56" s="32">
        <v>22</v>
      </c>
      <c r="AB56" s="32">
        <v>0</v>
      </c>
      <c r="AC56" s="32">
        <v>0</v>
      </c>
      <c r="AD56" s="35" t="s">
        <v>33</v>
      </c>
      <c r="AE56" s="32">
        <v>4500</v>
      </c>
      <c r="AF56" s="32">
        <v>0</v>
      </c>
      <c r="AG56" s="32">
        <v>0</v>
      </c>
      <c r="AH56" s="32">
        <v>4500</v>
      </c>
      <c r="AI56" s="37">
        <v>325.61</v>
      </c>
      <c r="AJ56" s="37">
        <v>175</v>
      </c>
      <c r="AK56" s="37">
        <f t="shared" si="0"/>
        <v>3999.39</v>
      </c>
      <c r="AL56" s="32">
        <f>ROUND(MAX((AK56-3500)*{0.03,0.1,0.2,0.25,0.3,0.35,0.45}-{0,105,555,1005,2755,5505,13505},0),2)</f>
        <v>14.98</v>
      </c>
      <c r="AM56" s="38">
        <f>IF(ISERROR(VLOOKUP(E56,#REF!,4,0)),0,VLOOKUP(E56,#REF!,4,0))</f>
        <v>0</v>
      </c>
      <c r="AN56" s="32">
        <f t="shared" si="1"/>
        <v>3984.41</v>
      </c>
      <c r="AO56" s="41"/>
      <c r="AP56" s="41"/>
      <c r="AQ56" s="37"/>
    </row>
    <row r="57" spans="1:43" s="2" customFormat="1" ht="18.95" customHeight="1" x14ac:dyDescent="0.15">
      <c r="A57" s="17">
        <v>53</v>
      </c>
      <c r="B57" s="18" t="s">
        <v>28</v>
      </c>
      <c r="C57" s="19" t="s">
        <v>29</v>
      </c>
      <c r="D57" s="19" t="s">
        <v>72</v>
      </c>
      <c r="E57" s="20">
        <v>117</v>
      </c>
      <c r="F57" s="19" t="s">
        <v>31</v>
      </c>
      <c r="G57" s="19" t="s">
        <v>32</v>
      </c>
      <c r="H57" s="21">
        <v>3040</v>
      </c>
      <c r="I57" s="25">
        <v>4500</v>
      </c>
      <c r="J57" s="26">
        <v>1550</v>
      </c>
      <c r="K57" s="26">
        <v>882</v>
      </c>
      <c r="L57" s="26">
        <v>2432</v>
      </c>
      <c r="M57" s="27">
        <v>1550</v>
      </c>
      <c r="N57" s="27">
        <v>2050</v>
      </c>
      <c r="O57" s="27">
        <v>3600</v>
      </c>
      <c r="P57" s="28">
        <v>0.2</v>
      </c>
      <c r="Q57" s="28">
        <v>1</v>
      </c>
      <c r="R57" s="31">
        <v>900</v>
      </c>
      <c r="S57" s="17">
        <v>22</v>
      </c>
      <c r="T57" s="32">
        <v>151.44999999999999</v>
      </c>
      <c r="U57" s="32">
        <v>204.55</v>
      </c>
      <c r="V57" s="33">
        <v>0</v>
      </c>
      <c r="W57" s="34">
        <v>0</v>
      </c>
      <c r="X57" s="32">
        <v>49</v>
      </c>
      <c r="Y57" s="19">
        <v>49</v>
      </c>
      <c r="Z57" s="32">
        <v>0</v>
      </c>
      <c r="AA57" s="32">
        <v>22</v>
      </c>
      <c r="AB57" s="32">
        <v>0</v>
      </c>
      <c r="AC57" s="32">
        <v>0</v>
      </c>
      <c r="AD57" s="35" t="s">
        <v>33</v>
      </c>
      <c r="AE57" s="32">
        <v>4500</v>
      </c>
      <c r="AF57" s="32">
        <v>0</v>
      </c>
      <c r="AG57" s="32">
        <v>0</v>
      </c>
      <c r="AH57" s="32">
        <v>4500</v>
      </c>
      <c r="AI57" s="37">
        <v>325.61</v>
      </c>
      <c r="AJ57" s="37">
        <v>175</v>
      </c>
      <c r="AK57" s="37">
        <f t="shared" si="0"/>
        <v>3999.39</v>
      </c>
      <c r="AL57" s="32">
        <f>ROUND(MAX((AK57-3500)*{0.03,0.1,0.2,0.25,0.3,0.35,0.45}-{0,105,555,1005,2755,5505,13505},0),2)</f>
        <v>14.98</v>
      </c>
      <c r="AM57" s="38">
        <f>IF(ISERROR(VLOOKUP(E57,#REF!,4,0)),0,VLOOKUP(E57,#REF!,4,0))</f>
        <v>0</v>
      </c>
      <c r="AN57" s="32">
        <f t="shared" si="1"/>
        <v>3984.41</v>
      </c>
      <c r="AO57" s="41"/>
      <c r="AP57" s="41"/>
      <c r="AQ57" s="37"/>
    </row>
    <row r="58" spans="1:43" s="2" customFormat="1" ht="18.95" customHeight="1" x14ac:dyDescent="0.15">
      <c r="A58" s="17">
        <v>54</v>
      </c>
      <c r="B58" s="18" t="s">
        <v>28</v>
      </c>
      <c r="C58" s="19" t="s">
        <v>29</v>
      </c>
      <c r="D58" s="19" t="s">
        <v>72</v>
      </c>
      <c r="E58" s="20">
        <v>118</v>
      </c>
      <c r="F58" s="19" t="s">
        <v>31</v>
      </c>
      <c r="G58" s="19" t="s">
        <v>32</v>
      </c>
      <c r="H58" s="21">
        <v>3040</v>
      </c>
      <c r="I58" s="25">
        <v>4500</v>
      </c>
      <c r="J58" s="26">
        <v>1550</v>
      </c>
      <c r="K58" s="26">
        <v>882</v>
      </c>
      <c r="L58" s="26">
        <v>2432</v>
      </c>
      <c r="M58" s="27">
        <v>1550</v>
      </c>
      <c r="N58" s="27">
        <v>2050</v>
      </c>
      <c r="O58" s="27">
        <v>3600</v>
      </c>
      <c r="P58" s="28">
        <v>0.2</v>
      </c>
      <c r="Q58" s="28">
        <v>1</v>
      </c>
      <c r="R58" s="31">
        <v>900</v>
      </c>
      <c r="S58" s="17">
        <v>22</v>
      </c>
      <c r="T58" s="32">
        <v>151.44999999999999</v>
      </c>
      <c r="U58" s="32">
        <v>204.55</v>
      </c>
      <c r="V58" s="33">
        <v>0</v>
      </c>
      <c r="W58" s="34">
        <v>0</v>
      </c>
      <c r="X58" s="32">
        <v>50</v>
      </c>
      <c r="Y58" s="19">
        <v>50</v>
      </c>
      <c r="Z58" s="32">
        <v>0</v>
      </c>
      <c r="AA58" s="32">
        <v>22</v>
      </c>
      <c r="AB58" s="32">
        <v>0</v>
      </c>
      <c r="AC58" s="32">
        <v>0</v>
      </c>
      <c r="AD58" s="35" t="s">
        <v>33</v>
      </c>
      <c r="AE58" s="32">
        <v>4500</v>
      </c>
      <c r="AF58" s="32">
        <v>0</v>
      </c>
      <c r="AG58" s="32">
        <v>0</v>
      </c>
      <c r="AH58" s="32">
        <v>4500</v>
      </c>
      <c r="AI58" s="37">
        <v>325.61</v>
      </c>
      <c r="AJ58" s="37">
        <v>175</v>
      </c>
      <c r="AK58" s="37">
        <f t="shared" si="0"/>
        <v>3999.39</v>
      </c>
      <c r="AL58" s="32">
        <f>ROUND(MAX((AK58-3500)*{0.03,0.1,0.2,0.25,0.3,0.35,0.45}-{0,105,555,1005,2755,5505,13505},0),2)</f>
        <v>14.98</v>
      </c>
      <c r="AM58" s="38">
        <f>IF(ISERROR(VLOOKUP(E58,#REF!,4,0)),0,VLOOKUP(E58,#REF!,4,0))</f>
        <v>0</v>
      </c>
      <c r="AN58" s="32">
        <f t="shared" si="1"/>
        <v>3984.41</v>
      </c>
      <c r="AO58" s="41"/>
      <c r="AP58" s="41"/>
      <c r="AQ58" s="37"/>
    </row>
    <row r="59" spans="1:43" s="2" customFormat="1" ht="18.95" customHeight="1" x14ac:dyDescent="0.15">
      <c r="A59" s="17">
        <v>55</v>
      </c>
      <c r="B59" s="18" t="s">
        <v>28</v>
      </c>
      <c r="C59" s="19" t="s">
        <v>29</v>
      </c>
      <c r="D59" s="19" t="s">
        <v>72</v>
      </c>
      <c r="E59" s="20">
        <v>119</v>
      </c>
      <c r="F59" s="19" t="s">
        <v>31</v>
      </c>
      <c r="G59" s="19" t="s">
        <v>32</v>
      </c>
      <c r="H59" s="21">
        <v>3040</v>
      </c>
      <c r="I59" s="25">
        <v>4500</v>
      </c>
      <c r="J59" s="26">
        <v>1550</v>
      </c>
      <c r="K59" s="26">
        <v>882</v>
      </c>
      <c r="L59" s="26">
        <v>2432</v>
      </c>
      <c r="M59" s="27">
        <v>1550</v>
      </c>
      <c r="N59" s="27">
        <v>2050</v>
      </c>
      <c r="O59" s="27">
        <v>3600</v>
      </c>
      <c r="P59" s="28">
        <v>0.2</v>
      </c>
      <c r="Q59" s="28">
        <v>1</v>
      </c>
      <c r="R59" s="31">
        <v>900</v>
      </c>
      <c r="S59" s="17">
        <v>22</v>
      </c>
      <c r="T59" s="32">
        <v>151.44999999999999</v>
      </c>
      <c r="U59" s="32">
        <v>204.55</v>
      </c>
      <c r="V59" s="33">
        <v>0</v>
      </c>
      <c r="W59" s="34">
        <v>0</v>
      </c>
      <c r="X59" s="32">
        <v>51</v>
      </c>
      <c r="Y59" s="19">
        <v>51</v>
      </c>
      <c r="Z59" s="32">
        <v>0</v>
      </c>
      <c r="AA59" s="32">
        <v>22</v>
      </c>
      <c r="AB59" s="32">
        <v>0</v>
      </c>
      <c r="AC59" s="32">
        <v>0</v>
      </c>
      <c r="AD59" s="35" t="s">
        <v>33</v>
      </c>
      <c r="AE59" s="32">
        <v>4500</v>
      </c>
      <c r="AF59" s="32">
        <v>0</v>
      </c>
      <c r="AG59" s="32">
        <v>0</v>
      </c>
      <c r="AH59" s="32">
        <v>4500</v>
      </c>
      <c r="AI59" s="37">
        <v>325.61</v>
      </c>
      <c r="AJ59" s="37">
        <v>175</v>
      </c>
      <c r="AK59" s="37">
        <f t="shared" si="0"/>
        <v>3999.39</v>
      </c>
      <c r="AL59" s="32">
        <f>ROUND(MAX((AK59-3500)*{0.03,0.1,0.2,0.25,0.3,0.35,0.45}-{0,105,555,1005,2755,5505,13505},0),2)</f>
        <v>14.98</v>
      </c>
      <c r="AM59" s="38">
        <f>IF(ISERROR(VLOOKUP(E59,#REF!,4,0)),0,VLOOKUP(E59,#REF!,4,0))</f>
        <v>0</v>
      </c>
      <c r="AN59" s="32">
        <f t="shared" si="1"/>
        <v>3984.41</v>
      </c>
      <c r="AO59" s="41"/>
      <c r="AP59" s="41"/>
      <c r="AQ59" s="37"/>
    </row>
    <row r="60" spans="1:43" s="2" customFormat="1" ht="18.95" customHeight="1" x14ac:dyDescent="0.15">
      <c r="A60" s="17">
        <v>56</v>
      </c>
      <c r="B60" s="18" t="s">
        <v>28</v>
      </c>
      <c r="C60" s="19" t="s">
        <v>29</v>
      </c>
      <c r="D60" s="19" t="s">
        <v>72</v>
      </c>
      <c r="E60" s="20">
        <v>120</v>
      </c>
      <c r="F60" s="19" t="s">
        <v>31</v>
      </c>
      <c r="G60" s="19" t="s">
        <v>32</v>
      </c>
      <c r="H60" s="21">
        <v>3040</v>
      </c>
      <c r="I60" s="25">
        <v>4500</v>
      </c>
      <c r="J60" s="26">
        <v>1550</v>
      </c>
      <c r="K60" s="26">
        <v>882</v>
      </c>
      <c r="L60" s="26">
        <v>2432</v>
      </c>
      <c r="M60" s="27">
        <v>1550</v>
      </c>
      <c r="N60" s="27">
        <v>2050</v>
      </c>
      <c r="O60" s="27">
        <v>3600</v>
      </c>
      <c r="P60" s="28">
        <v>0.2</v>
      </c>
      <c r="Q60" s="28">
        <v>1</v>
      </c>
      <c r="R60" s="31">
        <v>900</v>
      </c>
      <c r="S60" s="17">
        <v>22</v>
      </c>
      <c r="T60" s="32">
        <v>151.44999999999999</v>
      </c>
      <c r="U60" s="32">
        <v>204.55</v>
      </c>
      <c r="V60" s="33">
        <v>0</v>
      </c>
      <c r="W60" s="34">
        <v>0</v>
      </c>
      <c r="X60" s="32">
        <v>52</v>
      </c>
      <c r="Y60" s="19">
        <v>52</v>
      </c>
      <c r="Z60" s="32">
        <v>0</v>
      </c>
      <c r="AA60" s="32">
        <v>22</v>
      </c>
      <c r="AB60" s="32">
        <v>0</v>
      </c>
      <c r="AC60" s="32">
        <v>0</v>
      </c>
      <c r="AD60" s="35" t="s">
        <v>33</v>
      </c>
      <c r="AE60" s="32">
        <v>4500</v>
      </c>
      <c r="AF60" s="32">
        <v>0</v>
      </c>
      <c r="AG60" s="32">
        <v>0</v>
      </c>
      <c r="AH60" s="32">
        <v>4500</v>
      </c>
      <c r="AI60" s="37">
        <v>325.61</v>
      </c>
      <c r="AJ60" s="37">
        <v>175</v>
      </c>
      <c r="AK60" s="37">
        <f t="shared" si="0"/>
        <v>3999.39</v>
      </c>
      <c r="AL60" s="32">
        <f>ROUND(MAX((AK60-3500)*{0.03,0.1,0.2,0.25,0.3,0.35,0.45}-{0,105,555,1005,2755,5505,13505},0),2)</f>
        <v>14.98</v>
      </c>
      <c r="AM60" s="38">
        <f>IF(ISERROR(VLOOKUP(E60,#REF!,4,0)),0,VLOOKUP(E60,#REF!,4,0))</f>
        <v>0</v>
      </c>
      <c r="AN60" s="32">
        <f t="shared" si="1"/>
        <v>3984.41</v>
      </c>
      <c r="AO60" s="41"/>
      <c r="AP60" s="41"/>
      <c r="AQ60" s="37"/>
    </row>
    <row r="61" spans="1:43" s="2" customFormat="1" ht="18.95" customHeight="1" x14ac:dyDescent="0.15">
      <c r="A61" s="17">
        <v>57</v>
      </c>
      <c r="B61" s="18" t="s">
        <v>28</v>
      </c>
      <c r="C61" s="19" t="s">
        <v>29</v>
      </c>
      <c r="D61" s="19" t="s">
        <v>72</v>
      </c>
      <c r="E61" s="20">
        <v>121</v>
      </c>
      <c r="F61" s="19" t="s">
        <v>31</v>
      </c>
      <c r="G61" s="19" t="s">
        <v>32</v>
      </c>
      <c r="H61" s="21">
        <v>3040</v>
      </c>
      <c r="I61" s="25">
        <v>4500</v>
      </c>
      <c r="J61" s="26">
        <v>1550</v>
      </c>
      <c r="K61" s="26">
        <v>882</v>
      </c>
      <c r="L61" s="26">
        <v>2432</v>
      </c>
      <c r="M61" s="27">
        <v>1550</v>
      </c>
      <c r="N61" s="27">
        <v>2050</v>
      </c>
      <c r="O61" s="27">
        <v>3600</v>
      </c>
      <c r="P61" s="28">
        <v>0.2</v>
      </c>
      <c r="Q61" s="28">
        <v>1</v>
      </c>
      <c r="R61" s="31">
        <v>900</v>
      </c>
      <c r="S61" s="17">
        <v>22</v>
      </c>
      <c r="T61" s="32">
        <v>151.44999999999999</v>
      </c>
      <c r="U61" s="32">
        <v>204.55</v>
      </c>
      <c r="V61" s="33">
        <v>0</v>
      </c>
      <c r="W61" s="34">
        <v>0</v>
      </c>
      <c r="X61" s="32">
        <v>53</v>
      </c>
      <c r="Y61" s="19">
        <v>53</v>
      </c>
      <c r="Z61" s="32">
        <v>0</v>
      </c>
      <c r="AA61" s="32">
        <v>22</v>
      </c>
      <c r="AB61" s="32">
        <v>0</v>
      </c>
      <c r="AC61" s="32">
        <v>0</v>
      </c>
      <c r="AD61" s="35" t="s">
        <v>33</v>
      </c>
      <c r="AE61" s="32">
        <v>4500</v>
      </c>
      <c r="AF61" s="32">
        <v>0</v>
      </c>
      <c r="AG61" s="32">
        <v>0</v>
      </c>
      <c r="AH61" s="32">
        <v>4500</v>
      </c>
      <c r="AI61" s="37">
        <v>325.61</v>
      </c>
      <c r="AJ61" s="37">
        <v>175</v>
      </c>
      <c r="AK61" s="37">
        <f t="shared" si="0"/>
        <v>3999.39</v>
      </c>
      <c r="AL61" s="32">
        <f>ROUND(MAX((AK61-3500)*{0.03,0.1,0.2,0.25,0.3,0.35,0.45}-{0,105,555,1005,2755,5505,13505},0),2)</f>
        <v>14.98</v>
      </c>
      <c r="AM61" s="38">
        <f>IF(ISERROR(VLOOKUP(E61,#REF!,4,0)),0,VLOOKUP(E61,#REF!,4,0))</f>
        <v>0</v>
      </c>
      <c r="AN61" s="32">
        <f t="shared" si="1"/>
        <v>3984.41</v>
      </c>
      <c r="AO61" s="41"/>
      <c r="AP61" s="41"/>
      <c r="AQ61" s="37"/>
    </row>
    <row r="62" spans="1:43" s="2" customFormat="1" ht="18.95" customHeight="1" x14ac:dyDescent="0.15">
      <c r="A62" s="17">
        <v>58</v>
      </c>
      <c r="B62" s="18" t="s">
        <v>28</v>
      </c>
      <c r="C62" s="19" t="s">
        <v>29</v>
      </c>
      <c r="D62" s="19" t="s">
        <v>72</v>
      </c>
      <c r="E62" s="20">
        <v>122</v>
      </c>
      <c r="F62" s="19" t="s">
        <v>31</v>
      </c>
      <c r="G62" s="19" t="s">
        <v>32</v>
      </c>
      <c r="H62" s="21">
        <v>3040</v>
      </c>
      <c r="I62" s="25">
        <v>4500</v>
      </c>
      <c r="J62" s="26">
        <v>1550</v>
      </c>
      <c r="K62" s="26">
        <v>882</v>
      </c>
      <c r="L62" s="26">
        <v>2432</v>
      </c>
      <c r="M62" s="27">
        <v>1550</v>
      </c>
      <c r="N62" s="27">
        <v>2050</v>
      </c>
      <c r="O62" s="27">
        <v>3600</v>
      </c>
      <c r="P62" s="28">
        <v>0.2</v>
      </c>
      <c r="Q62" s="28">
        <v>1</v>
      </c>
      <c r="R62" s="31">
        <v>900</v>
      </c>
      <c r="S62" s="17">
        <v>22</v>
      </c>
      <c r="T62" s="32">
        <v>151.44999999999999</v>
      </c>
      <c r="U62" s="32">
        <v>204.55</v>
      </c>
      <c r="V62" s="33">
        <v>0</v>
      </c>
      <c r="W62" s="34">
        <v>0</v>
      </c>
      <c r="X62" s="32">
        <v>54</v>
      </c>
      <c r="Y62" s="19">
        <v>54</v>
      </c>
      <c r="Z62" s="32">
        <v>0</v>
      </c>
      <c r="AA62" s="32">
        <v>22</v>
      </c>
      <c r="AB62" s="32">
        <v>0</v>
      </c>
      <c r="AC62" s="32">
        <v>0</v>
      </c>
      <c r="AD62" s="35" t="s">
        <v>33</v>
      </c>
      <c r="AE62" s="32">
        <v>4500</v>
      </c>
      <c r="AF62" s="32">
        <v>0</v>
      </c>
      <c r="AG62" s="32">
        <v>0</v>
      </c>
      <c r="AH62" s="32">
        <v>4500</v>
      </c>
      <c r="AI62" s="37">
        <v>325.61</v>
      </c>
      <c r="AJ62" s="37">
        <v>175</v>
      </c>
      <c r="AK62" s="37">
        <f t="shared" si="0"/>
        <v>3999.39</v>
      </c>
      <c r="AL62" s="32">
        <f>ROUND(MAX((AK62-3500)*{0.03,0.1,0.2,0.25,0.3,0.35,0.45}-{0,105,555,1005,2755,5505,13505},0),2)</f>
        <v>14.98</v>
      </c>
      <c r="AM62" s="38">
        <f>IF(ISERROR(VLOOKUP(E62,#REF!,4,0)),0,VLOOKUP(E62,#REF!,4,0))</f>
        <v>0</v>
      </c>
      <c r="AN62" s="32">
        <f t="shared" si="1"/>
        <v>3984.41</v>
      </c>
      <c r="AO62" s="41"/>
      <c r="AP62" s="41"/>
      <c r="AQ62" s="37"/>
    </row>
    <row r="63" spans="1:43" s="2" customFormat="1" ht="18.95" customHeight="1" x14ac:dyDescent="0.15">
      <c r="A63" s="17">
        <v>59</v>
      </c>
      <c r="B63" s="18" t="s">
        <v>28</v>
      </c>
      <c r="C63" s="19" t="s">
        <v>29</v>
      </c>
      <c r="D63" s="19" t="s">
        <v>72</v>
      </c>
      <c r="E63" s="20">
        <v>123</v>
      </c>
      <c r="F63" s="19" t="s">
        <v>31</v>
      </c>
      <c r="G63" s="19" t="s">
        <v>32</v>
      </c>
      <c r="H63" s="21">
        <v>3040</v>
      </c>
      <c r="I63" s="25">
        <v>4500</v>
      </c>
      <c r="J63" s="26">
        <v>1550</v>
      </c>
      <c r="K63" s="26">
        <v>882</v>
      </c>
      <c r="L63" s="26">
        <v>2432</v>
      </c>
      <c r="M63" s="27">
        <v>1550</v>
      </c>
      <c r="N63" s="27">
        <v>2050</v>
      </c>
      <c r="O63" s="27">
        <v>3600</v>
      </c>
      <c r="P63" s="28">
        <v>0.2</v>
      </c>
      <c r="Q63" s="28">
        <v>1</v>
      </c>
      <c r="R63" s="31">
        <v>900</v>
      </c>
      <c r="S63" s="17">
        <v>22</v>
      </c>
      <c r="T63" s="32">
        <v>151.44999999999999</v>
      </c>
      <c r="U63" s="32">
        <v>204.55</v>
      </c>
      <c r="V63" s="33">
        <v>0</v>
      </c>
      <c r="W63" s="34">
        <v>0</v>
      </c>
      <c r="X63" s="32">
        <v>55</v>
      </c>
      <c r="Y63" s="19">
        <v>55</v>
      </c>
      <c r="Z63" s="32">
        <v>0</v>
      </c>
      <c r="AA63" s="32">
        <v>22</v>
      </c>
      <c r="AB63" s="32">
        <v>0</v>
      </c>
      <c r="AC63" s="32">
        <v>0</v>
      </c>
      <c r="AD63" s="35" t="s">
        <v>33</v>
      </c>
      <c r="AE63" s="32">
        <v>4500</v>
      </c>
      <c r="AF63" s="32">
        <v>0</v>
      </c>
      <c r="AG63" s="32">
        <v>0</v>
      </c>
      <c r="AH63" s="32">
        <v>4500</v>
      </c>
      <c r="AI63" s="37">
        <v>325.61</v>
      </c>
      <c r="AJ63" s="37">
        <v>175</v>
      </c>
      <c r="AK63" s="37">
        <f t="shared" si="0"/>
        <v>3999.39</v>
      </c>
      <c r="AL63" s="32">
        <f>ROUND(MAX((AK63-3500)*{0.03,0.1,0.2,0.25,0.3,0.35,0.45}-{0,105,555,1005,2755,5505,13505},0),2)</f>
        <v>14.98</v>
      </c>
      <c r="AM63" s="38">
        <f>IF(ISERROR(VLOOKUP(E63,#REF!,4,0)),0,VLOOKUP(E63,#REF!,4,0))</f>
        <v>0</v>
      </c>
      <c r="AN63" s="32">
        <f t="shared" si="1"/>
        <v>3984.41</v>
      </c>
      <c r="AO63" s="41"/>
      <c r="AP63" s="41"/>
      <c r="AQ63" s="37"/>
    </row>
    <row r="64" spans="1:43" s="2" customFormat="1" ht="18.95" customHeight="1" x14ac:dyDescent="0.15">
      <c r="A64" s="17">
        <v>60</v>
      </c>
      <c r="B64" s="18" t="s">
        <v>28</v>
      </c>
      <c r="C64" s="19" t="s">
        <v>29</v>
      </c>
      <c r="D64" s="19" t="s">
        <v>72</v>
      </c>
      <c r="E64" s="20">
        <v>124</v>
      </c>
      <c r="F64" s="19" t="s">
        <v>31</v>
      </c>
      <c r="G64" s="19" t="s">
        <v>32</v>
      </c>
      <c r="H64" s="21">
        <v>3040</v>
      </c>
      <c r="I64" s="25">
        <v>4500</v>
      </c>
      <c r="J64" s="26">
        <v>1550</v>
      </c>
      <c r="K64" s="26">
        <v>882</v>
      </c>
      <c r="L64" s="26">
        <v>2432</v>
      </c>
      <c r="M64" s="27">
        <v>1550</v>
      </c>
      <c r="N64" s="27">
        <v>2050</v>
      </c>
      <c r="O64" s="27">
        <v>3600</v>
      </c>
      <c r="P64" s="28">
        <v>0.2</v>
      </c>
      <c r="Q64" s="28">
        <v>1</v>
      </c>
      <c r="R64" s="31">
        <v>900</v>
      </c>
      <c r="S64" s="17">
        <v>22</v>
      </c>
      <c r="T64" s="32">
        <v>151.44999999999999</v>
      </c>
      <c r="U64" s="32">
        <v>204.55</v>
      </c>
      <c r="V64" s="33">
        <v>0</v>
      </c>
      <c r="W64" s="34">
        <v>0</v>
      </c>
      <c r="X64" s="32">
        <v>56</v>
      </c>
      <c r="Y64" s="19">
        <v>56</v>
      </c>
      <c r="Z64" s="32">
        <v>0</v>
      </c>
      <c r="AA64" s="32">
        <v>22</v>
      </c>
      <c r="AB64" s="32">
        <v>0</v>
      </c>
      <c r="AC64" s="32">
        <v>0</v>
      </c>
      <c r="AD64" s="35" t="s">
        <v>33</v>
      </c>
      <c r="AE64" s="32">
        <v>4500</v>
      </c>
      <c r="AF64" s="32">
        <v>0</v>
      </c>
      <c r="AG64" s="32">
        <v>0</v>
      </c>
      <c r="AH64" s="32">
        <v>4500</v>
      </c>
      <c r="AI64" s="37">
        <v>325.61</v>
      </c>
      <c r="AJ64" s="37">
        <v>175</v>
      </c>
      <c r="AK64" s="37">
        <f t="shared" si="0"/>
        <v>3999.39</v>
      </c>
      <c r="AL64" s="32">
        <f>ROUND(MAX((AK64-3500)*{0.03,0.1,0.2,0.25,0.3,0.35,0.45}-{0,105,555,1005,2755,5505,13505},0),2)</f>
        <v>14.98</v>
      </c>
      <c r="AM64" s="38">
        <f>IF(ISERROR(VLOOKUP(E64,#REF!,4,0)),0,VLOOKUP(E64,#REF!,4,0))</f>
        <v>0</v>
      </c>
      <c r="AN64" s="32">
        <f t="shared" si="1"/>
        <v>3984.41</v>
      </c>
      <c r="AO64" s="41"/>
      <c r="AP64" s="41"/>
      <c r="AQ64" s="37"/>
    </row>
    <row r="65" spans="1:43" s="2" customFormat="1" ht="18.95" customHeight="1" x14ac:dyDescent="0.15">
      <c r="A65" s="17">
        <v>61</v>
      </c>
      <c r="B65" s="18" t="s">
        <v>28</v>
      </c>
      <c r="C65" s="19" t="s">
        <v>29</v>
      </c>
      <c r="D65" s="19" t="s">
        <v>72</v>
      </c>
      <c r="E65" s="20">
        <v>125</v>
      </c>
      <c r="F65" s="19" t="s">
        <v>31</v>
      </c>
      <c r="G65" s="19" t="s">
        <v>32</v>
      </c>
      <c r="H65" s="21">
        <v>3040</v>
      </c>
      <c r="I65" s="25">
        <v>4500</v>
      </c>
      <c r="J65" s="26">
        <v>1550</v>
      </c>
      <c r="K65" s="26">
        <v>882</v>
      </c>
      <c r="L65" s="26">
        <v>2432</v>
      </c>
      <c r="M65" s="27">
        <v>1550</v>
      </c>
      <c r="N65" s="27">
        <v>2050</v>
      </c>
      <c r="O65" s="27">
        <v>3600</v>
      </c>
      <c r="P65" s="28">
        <v>0.2</v>
      </c>
      <c r="Q65" s="28">
        <v>1</v>
      </c>
      <c r="R65" s="31">
        <v>900</v>
      </c>
      <c r="S65" s="17">
        <v>22</v>
      </c>
      <c r="T65" s="32">
        <v>151.44999999999999</v>
      </c>
      <c r="U65" s="32">
        <v>204.55</v>
      </c>
      <c r="V65" s="33">
        <v>0</v>
      </c>
      <c r="W65" s="34">
        <v>0</v>
      </c>
      <c r="X65" s="32">
        <v>57</v>
      </c>
      <c r="Y65" s="19">
        <v>57</v>
      </c>
      <c r="Z65" s="32">
        <v>0</v>
      </c>
      <c r="AA65" s="32">
        <v>22</v>
      </c>
      <c r="AB65" s="32">
        <v>0</v>
      </c>
      <c r="AC65" s="32">
        <v>0</v>
      </c>
      <c r="AD65" s="35" t="s">
        <v>33</v>
      </c>
      <c r="AE65" s="32">
        <v>4500</v>
      </c>
      <c r="AF65" s="32">
        <v>0</v>
      </c>
      <c r="AG65" s="32">
        <v>0</v>
      </c>
      <c r="AH65" s="32">
        <v>4500</v>
      </c>
      <c r="AI65" s="37">
        <v>325.61</v>
      </c>
      <c r="AJ65" s="37">
        <v>175</v>
      </c>
      <c r="AK65" s="37">
        <f t="shared" si="0"/>
        <v>3999.39</v>
      </c>
      <c r="AL65" s="32">
        <f>ROUND(MAX((AK65-3500)*{0.03,0.1,0.2,0.25,0.3,0.35,0.45}-{0,105,555,1005,2755,5505,13505},0),2)</f>
        <v>14.98</v>
      </c>
      <c r="AM65" s="38">
        <f>IF(ISERROR(VLOOKUP(E65,#REF!,4,0)),0,VLOOKUP(E65,#REF!,4,0))</f>
        <v>0</v>
      </c>
      <c r="AN65" s="32">
        <f t="shared" si="1"/>
        <v>3984.41</v>
      </c>
      <c r="AO65" s="41"/>
      <c r="AP65" s="41"/>
      <c r="AQ65" s="37"/>
    </row>
    <row r="66" spans="1:43" s="2" customFormat="1" ht="18.95" customHeight="1" x14ac:dyDescent="0.15">
      <c r="A66" s="17">
        <v>62</v>
      </c>
      <c r="B66" s="18" t="s">
        <v>28</v>
      </c>
      <c r="C66" s="19" t="s">
        <v>29</v>
      </c>
      <c r="D66" s="19" t="s">
        <v>72</v>
      </c>
      <c r="E66" s="20">
        <v>126</v>
      </c>
      <c r="F66" s="19" t="s">
        <v>31</v>
      </c>
      <c r="G66" s="19" t="s">
        <v>32</v>
      </c>
      <c r="H66" s="21">
        <v>3040</v>
      </c>
      <c r="I66" s="25">
        <v>4500</v>
      </c>
      <c r="J66" s="26">
        <v>1550</v>
      </c>
      <c r="K66" s="26">
        <v>882</v>
      </c>
      <c r="L66" s="26">
        <v>2432</v>
      </c>
      <c r="M66" s="27">
        <v>1550</v>
      </c>
      <c r="N66" s="27">
        <v>2050</v>
      </c>
      <c r="O66" s="27">
        <v>3600</v>
      </c>
      <c r="P66" s="28">
        <v>0.2</v>
      </c>
      <c r="Q66" s="28">
        <v>1</v>
      </c>
      <c r="R66" s="31">
        <v>900</v>
      </c>
      <c r="S66" s="17">
        <v>22</v>
      </c>
      <c r="T66" s="32">
        <v>151.44999999999999</v>
      </c>
      <c r="U66" s="32">
        <v>204.55</v>
      </c>
      <c r="V66" s="33">
        <v>0</v>
      </c>
      <c r="W66" s="34">
        <v>0</v>
      </c>
      <c r="X66" s="32">
        <v>58</v>
      </c>
      <c r="Y66" s="19">
        <v>58</v>
      </c>
      <c r="Z66" s="32">
        <v>0</v>
      </c>
      <c r="AA66" s="32">
        <v>22</v>
      </c>
      <c r="AB66" s="32">
        <v>0</v>
      </c>
      <c r="AC66" s="32">
        <v>0</v>
      </c>
      <c r="AD66" s="35" t="s">
        <v>33</v>
      </c>
      <c r="AE66" s="32">
        <v>4500</v>
      </c>
      <c r="AF66" s="32">
        <v>0</v>
      </c>
      <c r="AG66" s="32">
        <v>0</v>
      </c>
      <c r="AH66" s="32">
        <v>4500</v>
      </c>
      <c r="AI66" s="37">
        <v>325.61</v>
      </c>
      <c r="AJ66" s="37">
        <v>175</v>
      </c>
      <c r="AK66" s="37">
        <f t="shared" si="0"/>
        <v>3999.39</v>
      </c>
      <c r="AL66" s="32">
        <f>ROUND(MAX((AK66-3500)*{0.03,0.1,0.2,0.25,0.3,0.35,0.45}-{0,105,555,1005,2755,5505,13505},0),2)</f>
        <v>14.98</v>
      </c>
      <c r="AM66" s="38">
        <f>IF(ISERROR(VLOOKUP(E66,#REF!,4,0)),0,VLOOKUP(E66,#REF!,4,0))</f>
        <v>0</v>
      </c>
      <c r="AN66" s="32">
        <f t="shared" si="1"/>
        <v>3984.41</v>
      </c>
      <c r="AO66" s="41"/>
      <c r="AP66" s="41"/>
      <c r="AQ66" s="37"/>
    </row>
    <row r="67" spans="1:43" s="2" customFormat="1" ht="18.95" customHeight="1" x14ac:dyDescent="0.15">
      <c r="A67" s="17">
        <v>63</v>
      </c>
      <c r="B67" s="18" t="s">
        <v>28</v>
      </c>
      <c r="C67" s="19" t="s">
        <v>29</v>
      </c>
      <c r="D67" s="19" t="s">
        <v>72</v>
      </c>
      <c r="E67" s="20">
        <v>127</v>
      </c>
      <c r="F67" s="19" t="s">
        <v>31</v>
      </c>
      <c r="G67" s="19" t="s">
        <v>32</v>
      </c>
      <c r="H67" s="21">
        <v>3040</v>
      </c>
      <c r="I67" s="25">
        <v>4500</v>
      </c>
      <c r="J67" s="26">
        <v>1550</v>
      </c>
      <c r="K67" s="26">
        <v>882</v>
      </c>
      <c r="L67" s="26">
        <v>2432</v>
      </c>
      <c r="M67" s="27">
        <v>1550</v>
      </c>
      <c r="N67" s="27">
        <v>2050</v>
      </c>
      <c r="O67" s="27">
        <v>3600</v>
      </c>
      <c r="P67" s="28">
        <v>0.2</v>
      </c>
      <c r="Q67" s="28">
        <v>1</v>
      </c>
      <c r="R67" s="31">
        <v>900</v>
      </c>
      <c r="S67" s="17">
        <v>22</v>
      </c>
      <c r="T67" s="32">
        <v>151.44999999999999</v>
      </c>
      <c r="U67" s="32">
        <v>204.55</v>
      </c>
      <c r="V67" s="33">
        <v>0</v>
      </c>
      <c r="W67" s="34">
        <v>0</v>
      </c>
      <c r="X67" s="32">
        <v>59</v>
      </c>
      <c r="Y67" s="19">
        <v>59</v>
      </c>
      <c r="Z67" s="32">
        <v>0</v>
      </c>
      <c r="AA67" s="32">
        <v>22</v>
      </c>
      <c r="AB67" s="32">
        <v>0</v>
      </c>
      <c r="AC67" s="32">
        <v>0</v>
      </c>
      <c r="AD67" s="35" t="s">
        <v>33</v>
      </c>
      <c r="AE67" s="32">
        <v>4500</v>
      </c>
      <c r="AF67" s="32">
        <v>0</v>
      </c>
      <c r="AG67" s="32">
        <v>0</v>
      </c>
      <c r="AH67" s="32">
        <v>4500</v>
      </c>
      <c r="AI67" s="37">
        <v>325.61</v>
      </c>
      <c r="AJ67" s="37">
        <v>175</v>
      </c>
      <c r="AK67" s="37">
        <f t="shared" si="0"/>
        <v>3999.39</v>
      </c>
      <c r="AL67" s="32">
        <f>ROUND(MAX((AK67-3500)*{0.03,0.1,0.2,0.25,0.3,0.35,0.45}-{0,105,555,1005,2755,5505,13505},0),2)</f>
        <v>14.98</v>
      </c>
      <c r="AM67" s="38">
        <f>IF(ISERROR(VLOOKUP(E67,#REF!,4,0)),0,VLOOKUP(E67,#REF!,4,0))</f>
        <v>0</v>
      </c>
      <c r="AN67" s="32">
        <f t="shared" si="1"/>
        <v>3984.41</v>
      </c>
      <c r="AO67" s="41"/>
      <c r="AP67" s="41"/>
      <c r="AQ67" s="37"/>
    </row>
    <row r="68" spans="1:43" s="2" customFormat="1" ht="18.95" customHeight="1" x14ac:dyDescent="0.15">
      <c r="A68" s="17">
        <v>64</v>
      </c>
      <c r="B68" s="18" t="s">
        <v>28</v>
      </c>
      <c r="C68" s="19" t="s">
        <v>29</v>
      </c>
      <c r="D68" s="19" t="s">
        <v>72</v>
      </c>
      <c r="E68" s="20">
        <v>128</v>
      </c>
      <c r="F68" s="19" t="s">
        <v>31</v>
      </c>
      <c r="G68" s="19" t="s">
        <v>32</v>
      </c>
      <c r="H68" s="21">
        <v>3040</v>
      </c>
      <c r="I68" s="25">
        <v>4500</v>
      </c>
      <c r="J68" s="26">
        <v>1550</v>
      </c>
      <c r="K68" s="26">
        <v>882</v>
      </c>
      <c r="L68" s="26">
        <v>2432</v>
      </c>
      <c r="M68" s="27">
        <v>1550</v>
      </c>
      <c r="N68" s="27">
        <v>2050</v>
      </c>
      <c r="O68" s="27">
        <v>3600</v>
      </c>
      <c r="P68" s="28">
        <v>0.2</v>
      </c>
      <c r="Q68" s="28">
        <v>1</v>
      </c>
      <c r="R68" s="31">
        <v>900</v>
      </c>
      <c r="S68" s="17">
        <v>22</v>
      </c>
      <c r="T68" s="32">
        <v>151.44999999999999</v>
      </c>
      <c r="U68" s="32">
        <v>204.55</v>
      </c>
      <c r="V68" s="33">
        <v>0</v>
      </c>
      <c r="W68" s="34">
        <v>0</v>
      </c>
      <c r="X68" s="32">
        <v>60</v>
      </c>
      <c r="Y68" s="19">
        <v>60</v>
      </c>
      <c r="Z68" s="32">
        <v>0</v>
      </c>
      <c r="AA68" s="32">
        <v>22</v>
      </c>
      <c r="AB68" s="32">
        <v>0</v>
      </c>
      <c r="AC68" s="32">
        <v>0</v>
      </c>
      <c r="AD68" s="35" t="s">
        <v>33</v>
      </c>
      <c r="AE68" s="32">
        <v>4500</v>
      </c>
      <c r="AF68" s="32">
        <v>0</v>
      </c>
      <c r="AG68" s="32">
        <v>0</v>
      </c>
      <c r="AH68" s="32">
        <v>4500</v>
      </c>
      <c r="AI68" s="37">
        <v>325.61</v>
      </c>
      <c r="AJ68" s="37">
        <v>175</v>
      </c>
      <c r="AK68" s="37">
        <f t="shared" si="0"/>
        <v>3999.39</v>
      </c>
      <c r="AL68" s="32">
        <f>ROUND(MAX((AK68-3500)*{0.03,0.1,0.2,0.25,0.3,0.35,0.45}-{0,105,555,1005,2755,5505,13505},0),2)</f>
        <v>14.98</v>
      </c>
      <c r="AM68" s="38">
        <f>IF(ISERROR(VLOOKUP(E68,#REF!,4,0)),0,VLOOKUP(E68,#REF!,4,0))</f>
        <v>0</v>
      </c>
      <c r="AN68" s="32">
        <f t="shared" si="1"/>
        <v>3984.41</v>
      </c>
      <c r="AO68" s="41"/>
      <c r="AP68" s="41"/>
      <c r="AQ68" s="37"/>
    </row>
    <row r="69" spans="1:43" s="2" customFormat="1" ht="18.95" customHeight="1" x14ac:dyDescent="0.15">
      <c r="A69" s="17">
        <v>65</v>
      </c>
      <c r="B69" s="18" t="s">
        <v>28</v>
      </c>
      <c r="C69" s="19" t="s">
        <v>29</v>
      </c>
      <c r="D69" s="19" t="s">
        <v>72</v>
      </c>
      <c r="E69" s="20">
        <v>129</v>
      </c>
      <c r="F69" s="19" t="s">
        <v>31</v>
      </c>
      <c r="G69" s="19" t="s">
        <v>32</v>
      </c>
      <c r="H69" s="21">
        <v>3040</v>
      </c>
      <c r="I69" s="25">
        <v>4500</v>
      </c>
      <c r="J69" s="26">
        <v>1550</v>
      </c>
      <c r="K69" s="26">
        <v>882</v>
      </c>
      <c r="L69" s="26">
        <v>2432</v>
      </c>
      <c r="M69" s="27">
        <v>1550</v>
      </c>
      <c r="N69" s="27">
        <v>2050</v>
      </c>
      <c r="O69" s="27">
        <v>3600</v>
      </c>
      <c r="P69" s="28">
        <v>0.2</v>
      </c>
      <c r="Q69" s="28">
        <v>1</v>
      </c>
      <c r="R69" s="31">
        <v>900</v>
      </c>
      <c r="S69" s="17">
        <v>22</v>
      </c>
      <c r="T69" s="32">
        <v>151.44999999999999</v>
      </c>
      <c r="U69" s="32">
        <v>204.55</v>
      </c>
      <c r="V69" s="33">
        <v>0</v>
      </c>
      <c r="W69" s="34">
        <v>0</v>
      </c>
      <c r="X69" s="32">
        <v>61</v>
      </c>
      <c r="Y69" s="19">
        <v>61</v>
      </c>
      <c r="Z69" s="32">
        <v>0</v>
      </c>
      <c r="AA69" s="32">
        <v>22</v>
      </c>
      <c r="AB69" s="32">
        <v>0</v>
      </c>
      <c r="AC69" s="32">
        <v>0</v>
      </c>
      <c r="AD69" s="35" t="s">
        <v>33</v>
      </c>
      <c r="AE69" s="32">
        <v>4500</v>
      </c>
      <c r="AF69" s="32">
        <v>0</v>
      </c>
      <c r="AG69" s="32">
        <v>0</v>
      </c>
      <c r="AH69" s="32">
        <v>4500</v>
      </c>
      <c r="AI69" s="37">
        <v>325.61</v>
      </c>
      <c r="AJ69" s="37">
        <v>175</v>
      </c>
      <c r="AK69" s="37">
        <f t="shared" si="0"/>
        <v>3999.39</v>
      </c>
      <c r="AL69" s="32">
        <f>ROUND(MAX((AK69-3500)*{0.03,0.1,0.2,0.25,0.3,0.35,0.45}-{0,105,555,1005,2755,5505,13505},0),2)</f>
        <v>14.98</v>
      </c>
      <c r="AM69" s="38">
        <f>IF(ISERROR(VLOOKUP(E69,#REF!,4,0)),0,VLOOKUP(E69,#REF!,4,0))</f>
        <v>0</v>
      </c>
      <c r="AN69" s="32">
        <f t="shared" si="1"/>
        <v>3984.41</v>
      </c>
      <c r="AO69" s="41"/>
      <c r="AP69" s="41"/>
      <c r="AQ69" s="37"/>
    </row>
    <row r="70" spans="1:43" s="2" customFormat="1" ht="18.95" customHeight="1" x14ac:dyDescent="0.15">
      <c r="A70" s="17">
        <v>66</v>
      </c>
      <c r="B70" s="18" t="s">
        <v>28</v>
      </c>
      <c r="C70" s="19" t="s">
        <v>29</v>
      </c>
      <c r="D70" s="19" t="s">
        <v>72</v>
      </c>
      <c r="E70" s="20">
        <v>130</v>
      </c>
      <c r="F70" s="19" t="s">
        <v>31</v>
      </c>
      <c r="G70" s="19" t="s">
        <v>32</v>
      </c>
      <c r="H70" s="21">
        <v>3040</v>
      </c>
      <c r="I70" s="25">
        <v>4500</v>
      </c>
      <c r="J70" s="26">
        <v>1550</v>
      </c>
      <c r="K70" s="26">
        <v>882</v>
      </c>
      <c r="L70" s="26">
        <v>2432</v>
      </c>
      <c r="M70" s="27">
        <v>1550</v>
      </c>
      <c r="N70" s="27">
        <v>2050</v>
      </c>
      <c r="O70" s="27">
        <v>3600</v>
      </c>
      <c r="P70" s="28">
        <v>0.2</v>
      </c>
      <c r="Q70" s="28">
        <v>1</v>
      </c>
      <c r="R70" s="31">
        <v>900</v>
      </c>
      <c r="S70" s="17">
        <v>22</v>
      </c>
      <c r="T70" s="32">
        <v>151.44999999999999</v>
      </c>
      <c r="U70" s="32">
        <v>204.55</v>
      </c>
      <c r="V70" s="33">
        <v>0</v>
      </c>
      <c r="W70" s="34">
        <v>0</v>
      </c>
      <c r="X70" s="32">
        <v>62</v>
      </c>
      <c r="Y70" s="19">
        <v>62</v>
      </c>
      <c r="Z70" s="32">
        <v>0</v>
      </c>
      <c r="AA70" s="32">
        <v>22</v>
      </c>
      <c r="AB70" s="32">
        <v>0</v>
      </c>
      <c r="AC70" s="32">
        <v>0</v>
      </c>
      <c r="AD70" s="35" t="s">
        <v>33</v>
      </c>
      <c r="AE70" s="32">
        <v>4500</v>
      </c>
      <c r="AF70" s="32">
        <v>0</v>
      </c>
      <c r="AG70" s="32">
        <v>0</v>
      </c>
      <c r="AH70" s="32">
        <v>4500</v>
      </c>
      <c r="AI70" s="37">
        <v>325.61</v>
      </c>
      <c r="AJ70" s="37">
        <v>175</v>
      </c>
      <c r="AK70" s="37">
        <f t="shared" ref="AK70:AK89" si="2">AH70-AI70-AJ70</f>
        <v>3999.39</v>
      </c>
      <c r="AL70" s="32">
        <f>ROUND(MAX((AK70-3500)*{0.03,0.1,0.2,0.25,0.3,0.35,0.45}-{0,105,555,1005,2755,5505,13505},0),2)</f>
        <v>14.98</v>
      </c>
      <c r="AM70" s="38">
        <f>IF(ISERROR(VLOOKUP(E70,#REF!,4,0)),0,VLOOKUP(E70,#REF!,4,0))</f>
        <v>0</v>
      </c>
      <c r="AN70" s="32">
        <f t="shared" ref="AN70:AN89" si="3">AK70-AL70-AM70</f>
        <v>3984.41</v>
      </c>
      <c r="AO70" s="41"/>
      <c r="AP70" s="41"/>
      <c r="AQ70" s="37"/>
    </row>
    <row r="71" spans="1:43" s="2" customFormat="1" ht="18.95" customHeight="1" x14ac:dyDescent="0.15">
      <c r="A71" s="17">
        <v>67</v>
      </c>
      <c r="B71" s="18" t="s">
        <v>28</v>
      </c>
      <c r="C71" s="19" t="s">
        <v>29</v>
      </c>
      <c r="D71" s="19" t="s">
        <v>72</v>
      </c>
      <c r="E71" s="20">
        <v>131</v>
      </c>
      <c r="F71" s="19" t="s">
        <v>31</v>
      </c>
      <c r="G71" s="19" t="s">
        <v>32</v>
      </c>
      <c r="H71" s="21">
        <v>3040</v>
      </c>
      <c r="I71" s="25">
        <v>4500</v>
      </c>
      <c r="J71" s="26">
        <v>1550</v>
      </c>
      <c r="K71" s="26">
        <v>882</v>
      </c>
      <c r="L71" s="26">
        <v>2432</v>
      </c>
      <c r="M71" s="27">
        <v>1550</v>
      </c>
      <c r="N71" s="27">
        <v>2050</v>
      </c>
      <c r="O71" s="27">
        <v>3600</v>
      </c>
      <c r="P71" s="28">
        <v>0.2</v>
      </c>
      <c r="Q71" s="28">
        <v>1</v>
      </c>
      <c r="R71" s="31">
        <v>900</v>
      </c>
      <c r="S71" s="17">
        <v>22</v>
      </c>
      <c r="T71" s="32">
        <v>151.44999999999999</v>
      </c>
      <c r="U71" s="32">
        <v>204.55</v>
      </c>
      <c r="V71" s="33">
        <v>0</v>
      </c>
      <c r="W71" s="34">
        <v>0</v>
      </c>
      <c r="X71" s="32">
        <v>63</v>
      </c>
      <c r="Y71" s="19">
        <v>63</v>
      </c>
      <c r="Z71" s="32">
        <v>0</v>
      </c>
      <c r="AA71" s="32">
        <v>22</v>
      </c>
      <c r="AB71" s="32">
        <v>0</v>
      </c>
      <c r="AC71" s="32">
        <v>0</v>
      </c>
      <c r="AD71" s="35" t="s">
        <v>33</v>
      </c>
      <c r="AE71" s="32">
        <v>4500</v>
      </c>
      <c r="AF71" s="32">
        <v>0</v>
      </c>
      <c r="AG71" s="32">
        <v>0</v>
      </c>
      <c r="AH71" s="32">
        <v>4500</v>
      </c>
      <c r="AI71" s="37">
        <v>325.61</v>
      </c>
      <c r="AJ71" s="37">
        <v>175</v>
      </c>
      <c r="AK71" s="37">
        <f t="shared" si="2"/>
        <v>3999.39</v>
      </c>
      <c r="AL71" s="32">
        <f>ROUND(MAX((AK71-3500)*{0.03,0.1,0.2,0.25,0.3,0.35,0.45}-{0,105,555,1005,2755,5505,13505},0),2)</f>
        <v>14.98</v>
      </c>
      <c r="AM71" s="38">
        <f>IF(ISERROR(VLOOKUP(E71,#REF!,4,0)),0,VLOOKUP(E71,#REF!,4,0))</f>
        <v>0</v>
      </c>
      <c r="AN71" s="32">
        <f t="shared" si="3"/>
        <v>3984.41</v>
      </c>
      <c r="AO71" s="41"/>
      <c r="AP71" s="41"/>
      <c r="AQ71" s="37"/>
    </row>
    <row r="72" spans="1:43" s="2" customFormat="1" ht="18.95" customHeight="1" x14ac:dyDescent="0.15">
      <c r="A72" s="17">
        <v>68</v>
      </c>
      <c r="B72" s="18" t="s">
        <v>28</v>
      </c>
      <c r="C72" s="19" t="s">
        <v>29</v>
      </c>
      <c r="D72" s="19" t="s">
        <v>72</v>
      </c>
      <c r="E72" s="20">
        <v>132</v>
      </c>
      <c r="F72" s="19" t="s">
        <v>31</v>
      </c>
      <c r="G72" s="19" t="s">
        <v>32</v>
      </c>
      <c r="H72" s="21">
        <v>3040</v>
      </c>
      <c r="I72" s="25">
        <v>4500</v>
      </c>
      <c r="J72" s="26">
        <v>1550</v>
      </c>
      <c r="K72" s="26">
        <v>882</v>
      </c>
      <c r="L72" s="26">
        <v>2432</v>
      </c>
      <c r="M72" s="27">
        <v>1550</v>
      </c>
      <c r="N72" s="27">
        <v>2050</v>
      </c>
      <c r="O72" s="27">
        <v>3600</v>
      </c>
      <c r="P72" s="28">
        <v>0.2</v>
      </c>
      <c r="Q72" s="28">
        <v>1</v>
      </c>
      <c r="R72" s="31">
        <v>900</v>
      </c>
      <c r="S72" s="17">
        <v>22</v>
      </c>
      <c r="T72" s="32">
        <v>151.44999999999999</v>
      </c>
      <c r="U72" s="32">
        <v>204.55</v>
      </c>
      <c r="V72" s="33">
        <v>0</v>
      </c>
      <c r="W72" s="34">
        <v>0</v>
      </c>
      <c r="X72" s="32">
        <v>64</v>
      </c>
      <c r="Y72" s="19">
        <v>64</v>
      </c>
      <c r="Z72" s="32">
        <v>0</v>
      </c>
      <c r="AA72" s="32">
        <v>22</v>
      </c>
      <c r="AB72" s="32">
        <v>0</v>
      </c>
      <c r="AC72" s="32">
        <v>0</v>
      </c>
      <c r="AD72" s="35" t="s">
        <v>33</v>
      </c>
      <c r="AE72" s="32">
        <v>4500</v>
      </c>
      <c r="AF72" s="32">
        <v>0</v>
      </c>
      <c r="AG72" s="32">
        <v>0</v>
      </c>
      <c r="AH72" s="32">
        <v>4500</v>
      </c>
      <c r="AI72" s="37">
        <v>325.61</v>
      </c>
      <c r="AJ72" s="37">
        <v>175</v>
      </c>
      <c r="AK72" s="37">
        <f t="shared" si="2"/>
        <v>3999.39</v>
      </c>
      <c r="AL72" s="32">
        <f>ROUND(MAX((AK72-3500)*{0.03,0.1,0.2,0.25,0.3,0.35,0.45}-{0,105,555,1005,2755,5505,13505},0),2)</f>
        <v>14.98</v>
      </c>
      <c r="AM72" s="38">
        <f>IF(ISERROR(VLOOKUP(E72,#REF!,4,0)),0,VLOOKUP(E72,#REF!,4,0))</f>
        <v>0</v>
      </c>
      <c r="AN72" s="32">
        <f t="shared" si="3"/>
        <v>3984.41</v>
      </c>
      <c r="AO72" s="41"/>
      <c r="AP72" s="41"/>
      <c r="AQ72" s="37"/>
    </row>
    <row r="73" spans="1:43" s="2" customFormat="1" ht="18.95" customHeight="1" x14ac:dyDescent="0.15">
      <c r="A73" s="17">
        <v>69</v>
      </c>
      <c r="B73" s="18" t="s">
        <v>28</v>
      </c>
      <c r="C73" s="19" t="s">
        <v>29</v>
      </c>
      <c r="D73" s="19" t="s">
        <v>72</v>
      </c>
      <c r="E73" s="20">
        <v>133</v>
      </c>
      <c r="F73" s="19" t="s">
        <v>31</v>
      </c>
      <c r="G73" s="19" t="s">
        <v>32</v>
      </c>
      <c r="H73" s="21">
        <v>3040</v>
      </c>
      <c r="I73" s="25">
        <v>4500</v>
      </c>
      <c r="J73" s="26">
        <v>1550</v>
      </c>
      <c r="K73" s="26">
        <v>882</v>
      </c>
      <c r="L73" s="26">
        <v>2432</v>
      </c>
      <c r="M73" s="27">
        <v>1550</v>
      </c>
      <c r="N73" s="27">
        <v>2050</v>
      </c>
      <c r="O73" s="27">
        <v>3600</v>
      </c>
      <c r="P73" s="28">
        <v>0.2</v>
      </c>
      <c r="Q73" s="28">
        <v>1</v>
      </c>
      <c r="R73" s="31">
        <v>900</v>
      </c>
      <c r="S73" s="17">
        <v>22</v>
      </c>
      <c r="T73" s="32">
        <v>151.44999999999999</v>
      </c>
      <c r="U73" s="32">
        <v>204.55</v>
      </c>
      <c r="V73" s="33">
        <v>0</v>
      </c>
      <c r="W73" s="34">
        <v>0</v>
      </c>
      <c r="X73" s="32">
        <v>65</v>
      </c>
      <c r="Y73" s="19">
        <v>65</v>
      </c>
      <c r="Z73" s="32">
        <v>0</v>
      </c>
      <c r="AA73" s="32">
        <v>22</v>
      </c>
      <c r="AB73" s="32">
        <v>0</v>
      </c>
      <c r="AC73" s="32">
        <v>0</v>
      </c>
      <c r="AD73" s="35" t="s">
        <v>33</v>
      </c>
      <c r="AE73" s="32">
        <v>4500</v>
      </c>
      <c r="AF73" s="32">
        <v>0</v>
      </c>
      <c r="AG73" s="32">
        <v>0</v>
      </c>
      <c r="AH73" s="32">
        <v>4500</v>
      </c>
      <c r="AI73" s="37">
        <v>325.61</v>
      </c>
      <c r="AJ73" s="37">
        <v>175</v>
      </c>
      <c r="AK73" s="37">
        <f t="shared" si="2"/>
        <v>3999.39</v>
      </c>
      <c r="AL73" s="32">
        <f>ROUND(MAX((AK73-3500)*{0.03,0.1,0.2,0.25,0.3,0.35,0.45}-{0,105,555,1005,2755,5505,13505},0),2)</f>
        <v>14.98</v>
      </c>
      <c r="AM73" s="38">
        <f>IF(ISERROR(VLOOKUP(E73,#REF!,4,0)),0,VLOOKUP(E73,#REF!,4,0))</f>
        <v>0</v>
      </c>
      <c r="AN73" s="32">
        <f t="shared" si="3"/>
        <v>3984.41</v>
      </c>
      <c r="AO73" s="41"/>
      <c r="AP73" s="41"/>
      <c r="AQ73" s="37"/>
    </row>
    <row r="74" spans="1:43" s="2" customFormat="1" ht="18.95" customHeight="1" x14ac:dyDescent="0.15">
      <c r="A74" s="17">
        <v>70</v>
      </c>
      <c r="B74" s="18" t="s">
        <v>28</v>
      </c>
      <c r="C74" s="19" t="s">
        <v>29</v>
      </c>
      <c r="D74" s="19" t="s">
        <v>72</v>
      </c>
      <c r="E74" s="20">
        <v>134</v>
      </c>
      <c r="F74" s="19" t="s">
        <v>31</v>
      </c>
      <c r="G74" s="19" t="s">
        <v>32</v>
      </c>
      <c r="H74" s="21">
        <v>3040</v>
      </c>
      <c r="I74" s="25">
        <v>4500</v>
      </c>
      <c r="J74" s="26">
        <v>1550</v>
      </c>
      <c r="K74" s="26">
        <v>882</v>
      </c>
      <c r="L74" s="26">
        <v>2432</v>
      </c>
      <c r="M74" s="27">
        <v>1550</v>
      </c>
      <c r="N74" s="27">
        <v>2050</v>
      </c>
      <c r="O74" s="27">
        <v>3600</v>
      </c>
      <c r="P74" s="28">
        <v>0.2</v>
      </c>
      <c r="Q74" s="28">
        <v>1</v>
      </c>
      <c r="R74" s="31">
        <v>900</v>
      </c>
      <c r="S74" s="17">
        <v>22</v>
      </c>
      <c r="T74" s="32">
        <v>151.44999999999999</v>
      </c>
      <c r="U74" s="32">
        <v>204.55</v>
      </c>
      <c r="V74" s="33">
        <v>0</v>
      </c>
      <c r="W74" s="34">
        <v>0</v>
      </c>
      <c r="X74" s="32">
        <v>66</v>
      </c>
      <c r="Y74" s="19">
        <v>66</v>
      </c>
      <c r="Z74" s="32">
        <v>0</v>
      </c>
      <c r="AA74" s="32">
        <v>22</v>
      </c>
      <c r="AB74" s="32">
        <v>0</v>
      </c>
      <c r="AC74" s="32">
        <v>0</v>
      </c>
      <c r="AD74" s="35" t="s">
        <v>33</v>
      </c>
      <c r="AE74" s="32">
        <v>4500</v>
      </c>
      <c r="AF74" s="32">
        <v>0</v>
      </c>
      <c r="AG74" s="32">
        <v>0</v>
      </c>
      <c r="AH74" s="32">
        <v>4500</v>
      </c>
      <c r="AI74" s="37">
        <v>325.61</v>
      </c>
      <c r="AJ74" s="37">
        <v>175</v>
      </c>
      <c r="AK74" s="37">
        <f t="shared" si="2"/>
        <v>3999.39</v>
      </c>
      <c r="AL74" s="32">
        <f>ROUND(MAX((AK74-3500)*{0.03,0.1,0.2,0.25,0.3,0.35,0.45}-{0,105,555,1005,2755,5505,13505},0),2)</f>
        <v>14.98</v>
      </c>
      <c r="AM74" s="38">
        <f>IF(ISERROR(VLOOKUP(E74,#REF!,4,0)),0,VLOOKUP(E74,#REF!,4,0))</f>
        <v>0</v>
      </c>
      <c r="AN74" s="32">
        <f t="shared" si="3"/>
        <v>3984.41</v>
      </c>
      <c r="AO74" s="41"/>
      <c r="AP74" s="41"/>
      <c r="AQ74" s="37"/>
    </row>
    <row r="75" spans="1:43" s="2" customFormat="1" ht="18.95" customHeight="1" x14ac:dyDescent="0.15">
      <c r="A75" s="17">
        <v>71</v>
      </c>
      <c r="B75" s="18" t="s">
        <v>28</v>
      </c>
      <c r="C75" s="19" t="s">
        <v>29</v>
      </c>
      <c r="D75" s="19" t="s">
        <v>72</v>
      </c>
      <c r="E75" s="20">
        <v>135</v>
      </c>
      <c r="F75" s="19" t="s">
        <v>31</v>
      </c>
      <c r="G75" s="19" t="s">
        <v>32</v>
      </c>
      <c r="H75" s="21">
        <v>3040</v>
      </c>
      <c r="I75" s="25">
        <v>4500</v>
      </c>
      <c r="J75" s="26">
        <v>1550</v>
      </c>
      <c r="K75" s="26">
        <v>882</v>
      </c>
      <c r="L75" s="26">
        <v>2432</v>
      </c>
      <c r="M75" s="27">
        <v>1550</v>
      </c>
      <c r="N75" s="27">
        <v>2050</v>
      </c>
      <c r="O75" s="27">
        <v>3600</v>
      </c>
      <c r="P75" s="28">
        <v>0.2</v>
      </c>
      <c r="Q75" s="28">
        <v>1</v>
      </c>
      <c r="R75" s="31">
        <v>900</v>
      </c>
      <c r="S75" s="17">
        <v>22</v>
      </c>
      <c r="T75" s="32">
        <v>151.44999999999999</v>
      </c>
      <c r="U75" s="32">
        <v>204.55</v>
      </c>
      <c r="V75" s="33">
        <v>0</v>
      </c>
      <c r="W75" s="34">
        <v>0</v>
      </c>
      <c r="X75" s="32">
        <v>67</v>
      </c>
      <c r="Y75" s="19">
        <v>67</v>
      </c>
      <c r="Z75" s="32">
        <v>0</v>
      </c>
      <c r="AA75" s="32">
        <v>22</v>
      </c>
      <c r="AB75" s="32">
        <v>0</v>
      </c>
      <c r="AC75" s="32">
        <v>0</v>
      </c>
      <c r="AD75" s="35" t="s">
        <v>33</v>
      </c>
      <c r="AE75" s="32">
        <v>4500</v>
      </c>
      <c r="AF75" s="32">
        <v>0</v>
      </c>
      <c r="AG75" s="32">
        <v>0</v>
      </c>
      <c r="AH75" s="32">
        <v>4500</v>
      </c>
      <c r="AI75" s="37">
        <v>325.61</v>
      </c>
      <c r="AJ75" s="37">
        <v>175</v>
      </c>
      <c r="AK75" s="37">
        <f t="shared" si="2"/>
        <v>3999.39</v>
      </c>
      <c r="AL75" s="32">
        <f>ROUND(MAX((AK75-3500)*{0.03,0.1,0.2,0.25,0.3,0.35,0.45}-{0,105,555,1005,2755,5505,13505},0),2)</f>
        <v>14.98</v>
      </c>
      <c r="AM75" s="38">
        <f>IF(ISERROR(VLOOKUP(E75,#REF!,4,0)),0,VLOOKUP(E75,#REF!,4,0))</f>
        <v>0</v>
      </c>
      <c r="AN75" s="32">
        <f t="shared" si="3"/>
        <v>3984.41</v>
      </c>
      <c r="AO75" s="41"/>
      <c r="AP75" s="41"/>
      <c r="AQ75" s="37"/>
    </row>
    <row r="76" spans="1:43" s="2" customFormat="1" ht="18.95" customHeight="1" x14ac:dyDescent="0.15">
      <c r="A76" s="17">
        <v>72</v>
      </c>
      <c r="B76" s="18" t="s">
        <v>28</v>
      </c>
      <c r="C76" s="19" t="s">
        <v>29</v>
      </c>
      <c r="D76" s="19" t="s">
        <v>72</v>
      </c>
      <c r="E76" s="20">
        <v>136</v>
      </c>
      <c r="F76" s="19" t="s">
        <v>31</v>
      </c>
      <c r="G76" s="19" t="s">
        <v>32</v>
      </c>
      <c r="H76" s="21">
        <v>3040</v>
      </c>
      <c r="I76" s="25">
        <v>4500</v>
      </c>
      <c r="J76" s="26">
        <v>1550</v>
      </c>
      <c r="K76" s="26">
        <v>882</v>
      </c>
      <c r="L76" s="26">
        <v>2432</v>
      </c>
      <c r="M76" s="27">
        <v>1550</v>
      </c>
      <c r="N76" s="27">
        <v>2050</v>
      </c>
      <c r="O76" s="27">
        <v>3600</v>
      </c>
      <c r="P76" s="28">
        <v>0.2</v>
      </c>
      <c r="Q76" s="28">
        <v>1</v>
      </c>
      <c r="R76" s="31">
        <v>900</v>
      </c>
      <c r="S76" s="17">
        <v>22</v>
      </c>
      <c r="T76" s="32">
        <v>151.44999999999999</v>
      </c>
      <c r="U76" s="32">
        <v>204.55</v>
      </c>
      <c r="V76" s="33">
        <v>0</v>
      </c>
      <c r="W76" s="34">
        <v>0</v>
      </c>
      <c r="X76" s="32">
        <v>68</v>
      </c>
      <c r="Y76" s="19">
        <v>68</v>
      </c>
      <c r="Z76" s="32">
        <v>0</v>
      </c>
      <c r="AA76" s="32">
        <v>22</v>
      </c>
      <c r="AB76" s="32">
        <v>0</v>
      </c>
      <c r="AC76" s="32">
        <v>0</v>
      </c>
      <c r="AD76" s="35" t="s">
        <v>33</v>
      </c>
      <c r="AE76" s="32">
        <v>4500</v>
      </c>
      <c r="AF76" s="32">
        <v>0</v>
      </c>
      <c r="AG76" s="32">
        <v>0</v>
      </c>
      <c r="AH76" s="32">
        <v>4500</v>
      </c>
      <c r="AI76" s="37">
        <v>325.61</v>
      </c>
      <c r="AJ76" s="37">
        <v>175</v>
      </c>
      <c r="AK76" s="37">
        <f t="shared" si="2"/>
        <v>3999.39</v>
      </c>
      <c r="AL76" s="32">
        <f>ROUND(MAX((AK76-3500)*{0.03,0.1,0.2,0.25,0.3,0.35,0.45}-{0,105,555,1005,2755,5505,13505},0),2)</f>
        <v>14.98</v>
      </c>
      <c r="AM76" s="38">
        <f>IF(ISERROR(VLOOKUP(E76,#REF!,4,0)),0,VLOOKUP(E76,#REF!,4,0))</f>
        <v>0</v>
      </c>
      <c r="AN76" s="32">
        <f t="shared" si="3"/>
        <v>3984.41</v>
      </c>
      <c r="AO76" s="41"/>
      <c r="AP76" s="41"/>
      <c r="AQ76" s="37"/>
    </row>
    <row r="77" spans="1:43" s="2" customFormat="1" ht="18.95" customHeight="1" x14ac:dyDescent="0.15">
      <c r="A77" s="17">
        <v>73</v>
      </c>
      <c r="B77" s="18" t="s">
        <v>28</v>
      </c>
      <c r="C77" s="19" t="s">
        <v>29</v>
      </c>
      <c r="D77" s="19" t="s">
        <v>72</v>
      </c>
      <c r="E77" s="20">
        <v>137</v>
      </c>
      <c r="F77" s="19" t="s">
        <v>31</v>
      </c>
      <c r="G77" s="19" t="s">
        <v>32</v>
      </c>
      <c r="H77" s="21">
        <v>3040</v>
      </c>
      <c r="I77" s="25">
        <v>4500</v>
      </c>
      <c r="J77" s="26">
        <v>1550</v>
      </c>
      <c r="K77" s="26">
        <v>882</v>
      </c>
      <c r="L77" s="26">
        <v>2432</v>
      </c>
      <c r="M77" s="27">
        <v>1550</v>
      </c>
      <c r="N77" s="27">
        <v>2050</v>
      </c>
      <c r="O77" s="27">
        <v>3600</v>
      </c>
      <c r="P77" s="28">
        <v>0.2</v>
      </c>
      <c r="Q77" s="28">
        <v>1</v>
      </c>
      <c r="R77" s="31">
        <v>900</v>
      </c>
      <c r="S77" s="17">
        <v>22</v>
      </c>
      <c r="T77" s="32">
        <v>151.44999999999999</v>
      </c>
      <c r="U77" s="32">
        <v>204.55</v>
      </c>
      <c r="V77" s="33">
        <v>0</v>
      </c>
      <c r="W77" s="34">
        <v>0</v>
      </c>
      <c r="X77" s="32">
        <v>69</v>
      </c>
      <c r="Y77" s="19">
        <v>69</v>
      </c>
      <c r="Z77" s="32">
        <v>0</v>
      </c>
      <c r="AA77" s="32">
        <v>22</v>
      </c>
      <c r="AB77" s="32">
        <v>0</v>
      </c>
      <c r="AC77" s="32">
        <v>0</v>
      </c>
      <c r="AD77" s="35" t="s">
        <v>33</v>
      </c>
      <c r="AE77" s="32">
        <v>4500</v>
      </c>
      <c r="AF77" s="32">
        <v>0</v>
      </c>
      <c r="AG77" s="32">
        <v>0</v>
      </c>
      <c r="AH77" s="32">
        <v>4500</v>
      </c>
      <c r="AI77" s="37">
        <v>325.61</v>
      </c>
      <c r="AJ77" s="37">
        <v>175</v>
      </c>
      <c r="AK77" s="37">
        <f t="shared" si="2"/>
        <v>3999.39</v>
      </c>
      <c r="AL77" s="32">
        <f>ROUND(MAX((AK77-3500)*{0.03,0.1,0.2,0.25,0.3,0.35,0.45}-{0,105,555,1005,2755,5505,13505},0),2)</f>
        <v>14.98</v>
      </c>
      <c r="AM77" s="38">
        <f>IF(ISERROR(VLOOKUP(E77,#REF!,4,0)),0,VLOOKUP(E77,#REF!,4,0))</f>
        <v>0</v>
      </c>
      <c r="AN77" s="32">
        <f t="shared" si="3"/>
        <v>3984.41</v>
      </c>
      <c r="AO77" s="41"/>
      <c r="AP77" s="41"/>
      <c r="AQ77" s="37"/>
    </row>
    <row r="78" spans="1:43" s="2" customFormat="1" ht="18.95" customHeight="1" x14ac:dyDescent="0.15">
      <c r="A78" s="17">
        <v>74</v>
      </c>
      <c r="B78" s="18" t="s">
        <v>28</v>
      </c>
      <c r="C78" s="19" t="s">
        <v>29</v>
      </c>
      <c r="D78" s="19" t="s">
        <v>72</v>
      </c>
      <c r="E78" s="20">
        <v>138</v>
      </c>
      <c r="F78" s="19" t="s">
        <v>31</v>
      </c>
      <c r="G78" s="19" t="s">
        <v>32</v>
      </c>
      <c r="H78" s="21">
        <v>3040</v>
      </c>
      <c r="I78" s="25">
        <v>4500</v>
      </c>
      <c r="J78" s="26">
        <v>1550</v>
      </c>
      <c r="K78" s="26">
        <v>882</v>
      </c>
      <c r="L78" s="26">
        <v>2432</v>
      </c>
      <c r="M78" s="27">
        <v>1550</v>
      </c>
      <c r="N78" s="27">
        <v>2050</v>
      </c>
      <c r="O78" s="27">
        <v>3600</v>
      </c>
      <c r="P78" s="28">
        <v>0.2</v>
      </c>
      <c r="Q78" s="28">
        <v>1</v>
      </c>
      <c r="R78" s="31">
        <v>900</v>
      </c>
      <c r="S78" s="17">
        <v>22</v>
      </c>
      <c r="T78" s="32">
        <v>151.44999999999999</v>
      </c>
      <c r="U78" s="32">
        <v>204.55</v>
      </c>
      <c r="V78" s="33">
        <v>0</v>
      </c>
      <c r="W78" s="34">
        <v>0</v>
      </c>
      <c r="X78" s="32">
        <v>70</v>
      </c>
      <c r="Y78" s="19">
        <v>70</v>
      </c>
      <c r="Z78" s="32">
        <v>0</v>
      </c>
      <c r="AA78" s="32">
        <v>22</v>
      </c>
      <c r="AB78" s="32">
        <v>0</v>
      </c>
      <c r="AC78" s="32">
        <v>0</v>
      </c>
      <c r="AD78" s="35" t="s">
        <v>33</v>
      </c>
      <c r="AE78" s="32">
        <v>4500</v>
      </c>
      <c r="AF78" s="32">
        <v>0</v>
      </c>
      <c r="AG78" s="32">
        <v>0</v>
      </c>
      <c r="AH78" s="32">
        <v>4500</v>
      </c>
      <c r="AI78" s="37">
        <v>325.61</v>
      </c>
      <c r="AJ78" s="37">
        <v>175</v>
      </c>
      <c r="AK78" s="37">
        <f t="shared" si="2"/>
        <v>3999.39</v>
      </c>
      <c r="AL78" s="32">
        <f>ROUND(MAX((AK78-3500)*{0.03,0.1,0.2,0.25,0.3,0.35,0.45}-{0,105,555,1005,2755,5505,13505},0),2)</f>
        <v>14.98</v>
      </c>
      <c r="AM78" s="38">
        <f>IF(ISERROR(VLOOKUP(E78,#REF!,4,0)),0,VLOOKUP(E78,#REF!,4,0))</f>
        <v>0</v>
      </c>
      <c r="AN78" s="32">
        <f t="shared" si="3"/>
        <v>3984.41</v>
      </c>
      <c r="AO78" s="41"/>
      <c r="AP78" s="41"/>
      <c r="AQ78" s="37"/>
    </row>
    <row r="79" spans="1:43" s="2" customFormat="1" ht="18.95" customHeight="1" x14ac:dyDescent="0.15">
      <c r="A79" s="17">
        <v>75</v>
      </c>
      <c r="B79" s="18" t="s">
        <v>28</v>
      </c>
      <c r="C79" s="19" t="s">
        <v>29</v>
      </c>
      <c r="D79" s="19" t="s">
        <v>72</v>
      </c>
      <c r="E79" s="20">
        <v>139</v>
      </c>
      <c r="F79" s="19" t="s">
        <v>31</v>
      </c>
      <c r="G79" s="19" t="s">
        <v>32</v>
      </c>
      <c r="H79" s="21">
        <v>3040</v>
      </c>
      <c r="I79" s="25">
        <v>4500</v>
      </c>
      <c r="J79" s="26">
        <v>1550</v>
      </c>
      <c r="K79" s="26">
        <v>882</v>
      </c>
      <c r="L79" s="26">
        <v>2432</v>
      </c>
      <c r="M79" s="27">
        <v>1550</v>
      </c>
      <c r="N79" s="27">
        <v>2050</v>
      </c>
      <c r="O79" s="27">
        <v>3600</v>
      </c>
      <c r="P79" s="28">
        <v>0.2</v>
      </c>
      <c r="Q79" s="28">
        <v>1</v>
      </c>
      <c r="R79" s="31">
        <v>900</v>
      </c>
      <c r="S79" s="17">
        <v>22</v>
      </c>
      <c r="T79" s="32">
        <v>151.44999999999999</v>
      </c>
      <c r="U79" s="32">
        <v>204.55</v>
      </c>
      <c r="V79" s="33">
        <v>0</v>
      </c>
      <c r="W79" s="34">
        <v>0</v>
      </c>
      <c r="X79" s="32">
        <v>71</v>
      </c>
      <c r="Y79" s="19">
        <v>71</v>
      </c>
      <c r="Z79" s="32">
        <v>0</v>
      </c>
      <c r="AA79" s="32">
        <v>22</v>
      </c>
      <c r="AB79" s="32">
        <v>0</v>
      </c>
      <c r="AC79" s="32">
        <v>0</v>
      </c>
      <c r="AD79" s="35" t="s">
        <v>33</v>
      </c>
      <c r="AE79" s="32">
        <v>4500</v>
      </c>
      <c r="AF79" s="32">
        <v>0</v>
      </c>
      <c r="AG79" s="32">
        <v>0</v>
      </c>
      <c r="AH79" s="32">
        <v>4500</v>
      </c>
      <c r="AI79" s="37">
        <v>325.61</v>
      </c>
      <c r="AJ79" s="37">
        <v>175</v>
      </c>
      <c r="AK79" s="37">
        <f t="shared" si="2"/>
        <v>3999.39</v>
      </c>
      <c r="AL79" s="32">
        <f>ROUND(MAX((AK79-3500)*{0.03,0.1,0.2,0.25,0.3,0.35,0.45}-{0,105,555,1005,2755,5505,13505},0),2)</f>
        <v>14.98</v>
      </c>
      <c r="AM79" s="38">
        <f>IF(ISERROR(VLOOKUP(E79,#REF!,4,0)),0,VLOOKUP(E79,#REF!,4,0))</f>
        <v>0</v>
      </c>
      <c r="AN79" s="32">
        <f t="shared" si="3"/>
        <v>3984.41</v>
      </c>
      <c r="AO79" s="41"/>
      <c r="AP79" s="41"/>
      <c r="AQ79" s="37"/>
    </row>
    <row r="80" spans="1:43" s="2" customFormat="1" ht="18.95" customHeight="1" x14ac:dyDescent="0.15">
      <c r="A80" s="17">
        <v>76</v>
      </c>
      <c r="B80" s="18" t="s">
        <v>28</v>
      </c>
      <c r="C80" s="19" t="s">
        <v>29</v>
      </c>
      <c r="D80" s="19" t="s">
        <v>72</v>
      </c>
      <c r="E80" s="20">
        <v>140</v>
      </c>
      <c r="F80" s="19" t="s">
        <v>31</v>
      </c>
      <c r="G80" s="19" t="s">
        <v>32</v>
      </c>
      <c r="H80" s="21">
        <v>3040</v>
      </c>
      <c r="I80" s="25">
        <v>4500</v>
      </c>
      <c r="J80" s="26">
        <v>1550</v>
      </c>
      <c r="K80" s="26">
        <v>882</v>
      </c>
      <c r="L80" s="26">
        <v>2432</v>
      </c>
      <c r="M80" s="27">
        <v>1550</v>
      </c>
      <c r="N80" s="27">
        <v>2050</v>
      </c>
      <c r="O80" s="27">
        <v>3600</v>
      </c>
      <c r="P80" s="28">
        <v>0.2</v>
      </c>
      <c r="Q80" s="28">
        <v>1</v>
      </c>
      <c r="R80" s="31">
        <v>900</v>
      </c>
      <c r="S80" s="17">
        <v>22</v>
      </c>
      <c r="T80" s="32">
        <v>151.44999999999999</v>
      </c>
      <c r="U80" s="32">
        <v>204.55</v>
      </c>
      <c r="V80" s="33">
        <v>0</v>
      </c>
      <c r="W80" s="34">
        <v>0</v>
      </c>
      <c r="X80" s="32">
        <v>72</v>
      </c>
      <c r="Y80" s="19">
        <v>72</v>
      </c>
      <c r="Z80" s="32">
        <v>0</v>
      </c>
      <c r="AA80" s="32">
        <v>22</v>
      </c>
      <c r="AB80" s="32">
        <v>0</v>
      </c>
      <c r="AC80" s="32">
        <v>0</v>
      </c>
      <c r="AD80" s="35" t="s">
        <v>33</v>
      </c>
      <c r="AE80" s="32">
        <v>4500</v>
      </c>
      <c r="AF80" s="32">
        <v>0</v>
      </c>
      <c r="AG80" s="32">
        <v>0</v>
      </c>
      <c r="AH80" s="32">
        <v>4500</v>
      </c>
      <c r="AI80" s="37">
        <v>325.61</v>
      </c>
      <c r="AJ80" s="37">
        <v>175</v>
      </c>
      <c r="AK80" s="37">
        <f t="shared" si="2"/>
        <v>3999.39</v>
      </c>
      <c r="AL80" s="32">
        <f>ROUND(MAX((AK80-3500)*{0.03,0.1,0.2,0.25,0.3,0.35,0.45}-{0,105,555,1005,2755,5505,13505},0),2)</f>
        <v>14.98</v>
      </c>
      <c r="AM80" s="38">
        <f>IF(ISERROR(VLOOKUP(E80,#REF!,4,0)),0,VLOOKUP(E80,#REF!,4,0))</f>
        <v>0</v>
      </c>
      <c r="AN80" s="32">
        <f t="shared" si="3"/>
        <v>3984.41</v>
      </c>
      <c r="AO80" s="41"/>
      <c r="AP80" s="41"/>
      <c r="AQ80" s="37"/>
    </row>
    <row r="81" spans="1:43" s="2" customFormat="1" ht="18.95" customHeight="1" x14ac:dyDescent="0.15">
      <c r="A81" s="17">
        <v>77</v>
      </c>
      <c r="B81" s="18" t="s">
        <v>28</v>
      </c>
      <c r="C81" s="19" t="s">
        <v>29</v>
      </c>
      <c r="D81" s="19" t="s">
        <v>72</v>
      </c>
      <c r="E81" s="20">
        <v>141</v>
      </c>
      <c r="F81" s="19" t="s">
        <v>31</v>
      </c>
      <c r="G81" s="19" t="s">
        <v>32</v>
      </c>
      <c r="H81" s="21">
        <v>3040</v>
      </c>
      <c r="I81" s="25">
        <v>4500</v>
      </c>
      <c r="J81" s="26">
        <v>1550</v>
      </c>
      <c r="K81" s="26">
        <v>882</v>
      </c>
      <c r="L81" s="26">
        <v>2432</v>
      </c>
      <c r="M81" s="27">
        <v>1550</v>
      </c>
      <c r="N81" s="27">
        <v>2050</v>
      </c>
      <c r="O81" s="27">
        <v>3600</v>
      </c>
      <c r="P81" s="28">
        <v>0.2</v>
      </c>
      <c r="Q81" s="28">
        <v>1</v>
      </c>
      <c r="R81" s="31">
        <v>900</v>
      </c>
      <c r="S81" s="17">
        <v>22</v>
      </c>
      <c r="T81" s="32">
        <v>151.44999999999999</v>
      </c>
      <c r="U81" s="32">
        <v>204.55</v>
      </c>
      <c r="V81" s="33">
        <v>0</v>
      </c>
      <c r="W81" s="34">
        <v>0</v>
      </c>
      <c r="X81" s="32">
        <v>73</v>
      </c>
      <c r="Y81" s="19">
        <v>73</v>
      </c>
      <c r="Z81" s="32">
        <v>0</v>
      </c>
      <c r="AA81" s="32">
        <v>22</v>
      </c>
      <c r="AB81" s="32">
        <v>0</v>
      </c>
      <c r="AC81" s="32">
        <v>0</v>
      </c>
      <c r="AD81" s="35" t="s">
        <v>33</v>
      </c>
      <c r="AE81" s="32">
        <v>4500</v>
      </c>
      <c r="AF81" s="32">
        <v>0</v>
      </c>
      <c r="AG81" s="32">
        <v>0</v>
      </c>
      <c r="AH81" s="32">
        <v>4500</v>
      </c>
      <c r="AI81" s="37">
        <v>325.61</v>
      </c>
      <c r="AJ81" s="37">
        <v>175</v>
      </c>
      <c r="AK81" s="37">
        <f t="shared" si="2"/>
        <v>3999.39</v>
      </c>
      <c r="AL81" s="32">
        <f>ROUND(MAX((AK81-3500)*{0.03,0.1,0.2,0.25,0.3,0.35,0.45}-{0,105,555,1005,2755,5505,13505},0),2)</f>
        <v>14.98</v>
      </c>
      <c r="AM81" s="38">
        <f>IF(ISERROR(VLOOKUP(E81,#REF!,4,0)),0,VLOOKUP(E81,#REF!,4,0))</f>
        <v>0</v>
      </c>
      <c r="AN81" s="32">
        <f t="shared" si="3"/>
        <v>3984.41</v>
      </c>
      <c r="AO81" s="41"/>
      <c r="AP81" s="41"/>
      <c r="AQ81" s="37"/>
    </row>
    <row r="82" spans="1:43" s="2" customFormat="1" ht="18.95" customHeight="1" x14ac:dyDescent="0.15">
      <c r="A82" s="17">
        <v>78</v>
      </c>
      <c r="B82" s="18" t="s">
        <v>28</v>
      </c>
      <c r="C82" s="19" t="s">
        <v>29</v>
      </c>
      <c r="D82" s="19" t="s">
        <v>72</v>
      </c>
      <c r="E82" s="20">
        <v>142</v>
      </c>
      <c r="F82" s="19" t="s">
        <v>31</v>
      </c>
      <c r="G82" s="19" t="s">
        <v>32</v>
      </c>
      <c r="H82" s="21">
        <v>3040</v>
      </c>
      <c r="I82" s="25">
        <v>4500</v>
      </c>
      <c r="J82" s="26">
        <v>1550</v>
      </c>
      <c r="K82" s="26">
        <v>882</v>
      </c>
      <c r="L82" s="26">
        <v>2432</v>
      </c>
      <c r="M82" s="27">
        <v>1550</v>
      </c>
      <c r="N82" s="27">
        <v>2050</v>
      </c>
      <c r="O82" s="27">
        <v>3600</v>
      </c>
      <c r="P82" s="28">
        <v>0.2</v>
      </c>
      <c r="Q82" s="28">
        <v>1</v>
      </c>
      <c r="R82" s="31">
        <v>900</v>
      </c>
      <c r="S82" s="17">
        <v>22</v>
      </c>
      <c r="T82" s="32">
        <v>151.44999999999999</v>
      </c>
      <c r="U82" s="32">
        <v>204.55</v>
      </c>
      <c r="V82" s="33">
        <v>0</v>
      </c>
      <c r="W82" s="34">
        <v>0</v>
      </c>
      <c r="X82" s="32">
        <v>74</v>
      </c>
      <c r="Y82" s="19">
        <v>74</v>
      </c>
      <c r="Z82" s="32">
        <v>0</v>
      </c>
      <c r="AA82" s="32">
        <v>22</v>
      </c>
      <c r="AB82" s="32">
        <v>0</v>
      </c>
      <c r="AC82" s="32">
        <v>0</v>
      </c>
      <c r="AD82" s="35" t="s">
        <v>33</v>
      </c>
      <c r="AE82" s="32">
        <v>4500</v>
      </c>
      <c r="AF82" s="32">
        <v>0</v>
      </c>
      <c r="AG82" s="32">
        <v>0</v>
      </c>
      <c r="AH82" s="32">
        <v>4500</v>
      </c>
      <c r="AI82" s="37">
        <v>325.61</v>
      </c>
      <c r="AJ82" s="37">
        <v>175</v>
      </c>
      <c r="AK82" s="37">
        <f t="shared" si="2"/>
        <v>3999.39</v>
      </c>
      <c r="AL82" s="32">
        <f>ROUND(MAX((AK82-3500)*{0.03,0.1,0.2,0.25,0.3,0.35,0.45}-{0,105,555,1005,2755,5505,13505},0),2)</f>
        <v>14.98</v>
      </c>
      <c r="AM82" s="38">
        <f>IF(ISERROR(VLOOKUP(E82,#REF!,4,0)),0,VLOOKUP(E82,#REF!,4,0))</f>
        <v>0</v>
      </c>
      <c r="AN82" s="32">
        <f t="shared" si="3"/>
        <v>3984.41</v>
      </c>
      <c r="AO82" s="41"/>
      <c r="AP82" s="41"/>
      <c r="AQ82" s="37"/>
    </row>
    <row r="83" spans="1:43" s="2" customFormat="1" ht="18.95" customHeight="1" x14ac:dyDescent="0.15">
      <c r="A83" s="17">
        <v>79</v>
      </c>
      <c r="B83" s="18" t="s">
        <v>28</v>
      </c>
      <c r="C83" s="19" t="s">
        <v>29</v>
      </c>
      <c r="D83" s="19" t="s">
        <v>72</v>
      </c>
      <c r="E83" s="20">
        <v>143</v>
      </c>
      <c r="F83" s="19" t="s">
        <v>31</v>
      </c>
      <c r="G83" s="19" t="s">
        <v>32</v>
      </c>
      <c r="H83" s="21">
        <v>3040</v>
      </c>
      <c r="I83" s="25">
        <v>4500</v>
      </c>
      <c r="J83" s="26">
        <v>1550</v>
      </c>
      <c r="K83" s="26">
        <v>882</v>
      </c>
      <c r="L83" s="26">
        <v>2432</v>
      </c>
      <c r="M83" s="27">
        <v>1550</v>
      </c>
      <c r="N83" s="27">
        <v>2050</v>
      </c>
      <c r="O83" s="27">
        <v>3600</v>
      </c>
      <c r="P83" s="28">
        <v>0.2</v>
      </c>
      <c r="Q83" s="28">
        <v>1</v>
      </c>
      <c r="R83" s="31">
        <v>900</v>
      </c>
      <c r="S83" s="17">
        <v>22</v>
      </c>
      <c r="T83" s="32">
        <v>151.44999999999999</v>
      </c>
      <c r="U83" s="32">
        <v>204.55</v>
      </c>
      <c r="V83" s="33">
        <v>0</v>
      </c>
      <c r="W83" s="34">
        <v>0</v>
      </c>
      <c r="X83" s="32">
        <v>75</v>
      </c>
      <c r="Y83" s="19">
        <v>75</v>
      </c>
      <c r="Z83" s="32">
        <v>0</v>
      </c>
      <c r="AA83" s="32">
        <v>22</v>
      </c>
      <c r="AB83" s="32">
        <v>0</v>
      </c>
      <c r="AC83" s="32">
        <v>0</v>
      </c>
      <c r="AD83" s="35" t="s">
        <v>33</v>
      </c>
      <c r="AE83" s="32">
        <v>4500</v>
      </c>
      <c r="AF83" s="32">
        <v>0</v>
      </c>
      <c r="AG83" s="32">
        <v>0</v>
      </c>
      <c r="AH83" s="32">
        <v>4500</v>
      </c>
      <c r="AI83" s="37">
        <v>325.61</v>
      </c>
      <c r="AJ83" s="37">
        <v>175</v>
      </c>
      <c r="AK83" s="37">
        <f t="shared" si="2"/>
        <v>3999.39</v>
      </c>
      <c r="AL83" s="32">
        <f>ROUND(MAX((AK83-3500)*{0.03,0.1,0.2,0.25,0.3,0.35,0.45}-{0,105,555,1005,2755,5505,13505},0),2)</f>
        <v>14.98</v>
      </c>
      <c r="AM83" s="38">
        <f>IF(ISERROR(VLOOKUP(E83,#REF!,4,0)),0,VLOOKUP(E83,#REF!,4,0))</f>
        <v>0</v>
      </c>
      <c r="AN83" s="32">
        <f t="shared" si="3"/>
        <v>3984.41</v>
      </c>
      <c r="AO83" s="41"/>
      <c r="AP83" s="41"/>
      <c r="AQ83" s="37"/>
    </row>
    <row r="84" spans="1:43" s="2" customFormat="1" ht="18.95" customHeight="1" x14ac:dyDescent="0.15">
      <c r="A84" s="17">
        <v>80</v>
      </c>
      <c r="B84" s="18" t="s">
        <v>28</v>
      </c>
      <c r="C84" s="19" t="s">
        <v>29</v>
      </c>
      <c r="D84" s="19" t="s">
        <v>72</v>
      </c>
      <c r="E84" s="20">
        <v>144</v>
      </c>
      <c r="F84" s="19" t="s">
        <v>31</v>
      </c>
      <c r="G84" s="19" t="s">
        <v>32</v>
      </c>
      <c r="H84" s="21">
        <v>3040</v>
      </c>
      <c r="I84" s="25">
        <v>4500</v>
      </c>
      <c r="J84" s="26">
        <v>1550</v>
      </c>
      <c r="K84" s="26">
        <v>882</v>
      </c>
      <c r="L84" s="26">
        <v>2432</v>
      </c>
      <c r="M84" s="27">
        <v>1550</v>
      </c>
      <c r="N84" s="27">
        <v>2050</v>
      </c>
      <c r="O84" s="27">
        <v>3600</v>
      </c>
      <c r="P84" s="28">
        <v>0.2</v>
      </c>
      <c r="Q84" s="28">
        <v>1</v>
      </c>
      <c r="R84" s="31">
        <v>900</v>
      </c>
      <c r="S84" s="17">
        <v>22</v>
      </c>
      <c r="T84" s="32">
        <v>151.44999999999999</v>
      </c>
      <c r="U84" s="32">
        <v>204.55</v>
      </c>
      <c r="V84" s="33">
        <v>0</v>
      </c>
      <c r="W84" s="34">
        <v>0</v>
      </c>
      <c r="X84" s="32">
        <v>76</v>
      </c>
      <c r="Y84" s="19">
        <v>76</v>
      </c>
      <c r="Z84" s="32">
        <v>0</v>
      </c>
      <c r="AA84" s="32">
        <v>22</v>
      </c>
      <c r="AB84" s="32">
        <v>0</v>
      </c>
      <c r="AC84" s="32">
        <v>0</v>
      </c>
      <c r="AD84" s="35" t="s">
        <v>33</v>
      </c>
      <c r="AE84" s="32">
        <v>4500</v>
      </c>
      <c r="AF84" s="32">
        <v>0</v>
      </c>
      <c r="AG84" s="32">
        <v>0</v>
      </c>
      <c r="AH84" s="32">
        <v>4500</v>
      </c>
      <c r="AI84" s="37">
        <v>325.61</v>
      </c>
      <c r="AJ84" s="37">
        <v>175</v>
      </c>
      <c r="AK84" s="37">
        <f t="shared" si="2"/>
        <v>3999.39</v>
      </c>
      <c r="AL84" s="32">
        <f>ROUND(MAX((AK84-3500)*{0.03,0.1,0.2,0.25,0.3,0.35,0.45}-{0,105,555,1005,2755,5505,13505},0),2)</f>
        <v>14.98</v>
      </c>
      <c r="AM84" s="38">
        <f>IF(ISERROR(VLOOKUP(E84,#REF!,4,0)),0,VLOOKUP(E84,#REF!,4,0))</f>
        <v>0</v>
      </c>
      <c r="AN84" s="32">
        <f t="shared" si="3"/>
        <v>3984.41</v>
      </c>
      <c r="AO84" s="41"/>
      <c r="AP84" s="41"/>
      <c r="AQ84" s="37"/>
    </row>
    <row r="85" spans="1:43" s="2" customFormat="1" ht="18.95" customHeight="1" x14ac:dyDescent="0.15">
      <c r="A85" s="17">
        <v>81</v>
      </c>
      <c r="B85" s="18" t="s">
        <v>28</v>
      </c>
      <c r="C85" s="19" t="s">
        <v>29</v>
      </c>
      <c r="D85" s="19" t="s">
        <v>72</v>
      </c>
      <c r="E85" s="20">
        <v>145</v>
      </c>
      <c r="F85" s="19" t="s">
        <v>31</v>
      </c>
      <c r="G85" s="19" t="s">
        <v>32</v>
      </c>
      <c r="H85" s="21">
        <v>3040</v>
      </c>
      <c r="I85" s="25">
        <v>4500</v>
      </c>
      <c r="J85" s="26">
        <v>1550</v>
      </c>
      <c r="K85" s="26">
        <v>882</v>
      </c>
      <c r="L85" s="26">
        <v>2432</v>
      </c>
      <c r="M85" s="27">
        <v>1550</v>
      </c>
      <c r="N85" s="27">
        <v>2050</v>
      </c>
      <c r="O85" s="27">
        <v>3600</v>
      </c>
      <c r="P85" s="28">
        <v>0.2</v>
      </c>
      <c r="Q85" s="28">
        <v>1</v>
      </c>
      <c r="R85" s="31">
        <v>900</v>
      </c>
      <c r="S85" s="17">
        <v>22</v>
      </c>
      <c r="T85" s="32">
        <v>151.44999999999999</v>
      </c>
      <c r="U85" s="32">
        <v>204.55</v>
      </c>
      <c r="V85" s="33">
        <v>0</v>
      </c>
      <c r="W85" s="34">
        <v>0</v>
      </c>
      <c r="X85" s="32">
        <v>77</v>
      </c>
      <c r="Y85" s="19">
        <v>77</v>
      </c>
      <c r="Z85" s="32">
        <v>0</v>
      </c>
      <c r="AA85" s="32">
        <v>22</v>
      </c>
      <c r="AB85" s="32">
        <v>0</v>
      </c>
      <c r="AC85" s="32">
        <v>0</v>
      </c>
      <c r="AD85" s="35" t="s">
        <v>33</v>
      </c>
      <c r="AE85" s="32">
        <v>4500</v>
      </c>
      <c r="AF85" s="32">
        <v>0</v>
      </c>
      <c r="AG85" s="32">
        <v>0</v>
      </c>
      <c r="AH85" s="32">
        <v>4500</v>
      </c>
      <c r="AI85" s="37">
        <v>325.61</v>
      </c>
      <c r="AJ85" s="37">
        <v>175</v>
      </c>
      <c r="AK85" s="37">
        <f t="shared" si="2"/>
        <v>3999.39</v>
      </c>
      <c r="AL85" s="32">
        <f>ROUND(MAX((AK85-3500)*{0.03,0.1,0.2,0.25,0.3,0.35,0.45}-{0,105,555,1005,2755,5505,13505},0),2)</f>
        <v>14.98</v>
      </c>
      <c r="AM85" s="38">
        <f>IF(ISERROR(VLOOKUP(E85,#REF!,4,0)),0,VLOOKUP(E85,#REF!,4,0))</f>
        <v>0</v>
      </c>
      <c r="AN85" s="32">
        <f t="shared" si="3"/>
        <v>3984.41</v>
      </c>
      <c r="AO85" s="41"/>
      <c r="AP85" s="41"/>
      <c r="AQ85" s="37"/>
    </row>
    <row r="86" spans="1:43" s="2" customFormat="1" ht="18.95" customHeight="1" x14ac:dyDescent="0.15">
      <c r="A86" s="17">
        <v>82</v>
      </c>
      <c r="B86" s="18" t="s">
        <v>28</v>
      </c>
      <c r="C86" s="19" t="s">
        <v>29</v>
      </c>
      <c r="D86" s="19" t="s">
        <v>72</v>
      </c>
      <c r="E86" s="20">
        <v>146</v>
      </c>
      <c r="F86" s="19" t="s">
        <v>31</v>
      </c>
      <c r="G86" s="19" t="s">
        <v>32</v>
      </c>
      <c r="H86" s="21">
        <v>3040</v>
      </c>
      <c r="I86" s="25">
        <v>4500</v>
      </c>
      <c r="J86" s="26">
        <v>1550</v>
      </c>
      <c r="K86" s="26">
        <v>882</v>
      </c>
      <c r="L86" s="26">
        <v>2432</v>
      </c>
      <c r="M86" s="27">
        <v>1550</v>
      </c>
      <c r="N86" s="27">
        <v>2050</v>
      </c>
      <c r="O86" s="27">
        <v>3600</v>
      </c>
      <c r="P86" s="28">
        <v>0.2</v>
      </c>
      <c r="Q86" s="28">
        <v>1</v>
      </c>
      <c r="R86" s="31">
        <v>900</v>
      </c>
      <c r="S86" s="17">
        <v>22</v>
      </c>
      <c r="T86" s="32">
        <v>151.44999999999999</v>
      </c>
      <c r="U86" s="32">
        <v>204.55</v>
      </c>
      <c r="V86" s="33">
        <v>0</v>
      </c>
      <c r="W86" s="34">
        <v>0</v>
      </c>
      <c r="X86" s="32">
        <v>78</v>
      </c>
      <c r="Y86" s="19">
        <v>78</v>
      </c>
      <c r="Z86" s="32">
        <v>0</v>
      </c>
      <c r="AA86" s="32">
        <v>22</v>
      </c>
      <c r="AB86" s="32">
        <v>0</v>
      </c>
      <c r="AC86" s="32">
        <v>0</v>
      </c>
      <c r="AD86" s="35" t="s">
        <v>33</v>
      </c>
      <c r="AE86" s="32">
        <v>4500</v>
      </c>
      <c r="AF86" s="32">
        <v>0</v>
      </c>
      <c r="AG86" s="32">
        <v>0</v>
      </c>
      <c r="AH86" s="32">
        <v>4500</v>
      </c>
      <c r="AI86" s="37">
        <v>325.61</v>
      </c>
      <c r="AJ86" s="37">
        <v>175</v>
      </c>
      <c r="AK86" s="37">
        <f t="shared" si="2"/>
        <v>3999.39</v>
      </c>
      <c r="AL86" s="32">
        <f>ROUND(MAX((AK86-3500)*{0.03,0.1,0.2,0.25,0.3,0.35,0.45}-{0,105,555,1005,2755,5505,13505},0),2)</f>
        <v>14.98</v>
      </c>
      <c r="AM86" s="38">
        <f>IF(ISERROR(VLOOKUP(E86,#REF!,4,0)),0,VLOOKUP(E86,#REF!,4,0))</f>
        <v>0</v>
      </c>
      <c r="AN86" s="32">
        <f t="shared" si="3"/>
        <v>3984.41</v>
      </c>
      <c r="AO86" s="41"/>
      <c r="AP86" s="41"/>
      <c r="AQ86" s="37"/>
    </row>
    <row r="87" spans="1:43" s="2" customFormat="1" ht="18.95" customHeight="1" x14ac:dyDescent="0.15">
      <c r="A87" s="17">
        <v>83</v>
      </c>
      <c r="B87" s="18" t="s">
        <v>28</v>
      </c>
      <c r="C87" s="19" t="s">
        <v>29</v>
      </c>
      <c r="D87" s="19" t="s">
        <v>72</v>
      </c>
      <c r="E87" s="20">
        <v>147</v>
      </c>
      <c r="F87" s="19" t="s">
        <v>31</v>
      </c>
      <c r="G87" s="19" t="s">
        <v>32</v>
      </c>
      <c r="H87" s="21">
        <v>3040</v>
      </c>
      <c r="I87" s="25">
        <v>4500</v>
      </c>
      <c r="J87" s="26">
        <v>1550</v>
      </c>
      <c r="K87" s="26">
        <v>882</v>
      </c>
      <c r="L87" s="26">
        <v>2432</v>
      </c>
      <c r="M87" s="27">
        <v>1550</v>
      </c>
      <c r="N87" s="27">
        <v>2050</v>
      </c>
      <c r="O87" s="27">
        <v>3600</v>
      </c>
      <c r="P87" s="28">
        <v>0.2</v>
      </c>
      <c r="Q87" s="28">
        <v>1</v>
      </c>
      <c r="R87" s="31">
        <v>900</v>
      </c>
      <c r="S87" s="17">
        <v>22</v>
      </c>
      <c r="T87" s="32">
        <v>151.44999999999999</v>
      </c>
      <c r="U87" s="32">
        <v>204.55</v>
      </c>
      <c r="V87" s="33">
        <v>0</v>
      </c>
      <c r="W87" s="34">
        <v>0</v>
      </c>
      <c r="X87" s="32">
        <v>79</v>
      </c>
      <c r="Y87" s="19">
        <v>79</v>
      </c>
      <c r="Z87" s="32">
        <v>0</v>
      </c>
      <c r="AA87" s="32">
        <v>22</v>
      </c>
      <c r="AB87" s="32">
        <v>0</v>
      </c>
      <c r="AC87" s="32">
        <v>0</v>
      </c>
      <c r="AD87" s="35" t="s">
        <v>33</v>
      </c>
      <c r="AE87" s="32">
        <v>4500</v>
      </c>
      <c r="AF87" s="32">
        <v>0</v>
      </c>
      <c r="AG87" s="32">
        <v>0</v>
      </c>
      <c r="AH87" s="32">
        <v>4500</v>
      </c>
      <c r="AI87" s="37">
        <v>325.61</v>
      </c>
      <c r="AJ87" s="37">
        <v>175</v>
      </c>
      <c r="AK87" s="37">
        <f t="shared" si="2"/>
        <v>3999.39</v>
      </c>
      <c r="AL87" s="32">
        <f>ROUND(MAX((AK87-3500)*{0.03,0.1,0.2,0.25,0.3,0.35,0.45}-{0,105,555,1005,2755,5505,13505},0),2)</f>
        <v>14.98</v>
      </c>
      <c r="AM87" s="38">
        <f>IF(ISERROR(VLOOKUP(E87,#REF!,4,0)),0,VLOOKUP(E87,#REF!,4,0))</f>
        <v>0</v>
      </c>
      <c r="AN87" s="32">
        <f t="shared" si="3"/>
        <v>3984.41</v>
      </c>
      <c r="AO87" s="41"/>
      <c r="AP87" s="41"/>
      <c r="AQ87" s="37"/>
    </row>
    <row r="88" spans="1:43" s="2" customFormat="1" ht="18.95" customHeight="1" x14ac:dyDescent="0.15">
      <c r="A88" s="17">
        <v>84</v>
      </c>
      <c r="B88" s="18" t="s">
        <v>28</v>
      </c>
      <c r="C88" s="19" t="s">
        <v>29</v>
      </c>
      <c r="D88" s="19" t="s">
        <v>72</v>
      </c>
      <c r="E88" s="20">
        <v>148</v>
      </c>
      <c r="F88" s="19" t="s">
        <v>31</v>
      </c>
      <c r="G88" s="19" t="s">
        <v>32</v>
      </c>
      <c r="H88" s="21">
        <v>3040</v>
      </c>
      <c r="I88" s="25">
        <v>4500</v>
      </c>
      <c r="J88" s="26">
        <v>1550</v>
      </c>
      <c r="K88" s="26">
        <v>882</v>
      </c>
      <c r="L88" s="26">
        <v>2432</v>
      </c>
      <c r="M88" s="27">
        <v>1550</v>
      </c>
      <c r="N88" s="27">
        <v>2050</v>
      </c>
      <c r="O88" s="27">
        <v>3600</v>
      </c>
      <c r="P88" s="28">
        <v>0.2</v>
      </c>
      <c r="Q88" s="28">
        <v>1</v>
      </c>
      <c r="R88" s="31">
        <v>900</v>
      </c>
      <c r="S88" s="17">
        <v>22</v>
      </c>
      <c r="T88" s="32">
        <v>151.44999999999999</v>
      </c>
      <c r="U88" s="32">
        <v>204.55</v>
      </c>
      <c r="V88" s="33">
        <v>0</v>
      </c>
      <c r="W88" s="34">
        <v>0</v>
      </c>
      <c r="X88" s="32">
        <v>80</v>
      </c>
      <c r="Y88" s="19">
        <v>80</v>
      </c>
      <c r="Z88" s="32">
        <v>0</v>
      </c>
      <c r="AA88" s="32">
        <v>22</v>
      </c>
      <c r="AB88" s="32">
        <v>0</v>
      </c>
      <c r="AC88" s="32">
        <v>0</v>
      </c>
      <c r="AD88" s="35" t="s">
        <v>33</v>
      </c>
      <c r="AE88" s="32">
        <v>4500</v>
      </c>
      <c r="AF88" s="32">
        <v>0</v>
      </c>
      <c r="AG88" s="32">
        <v>0</v>
      </c>
      <c r="AH88" s="32">
        <v>4500</v>
      </c>
      <c r="AI88" s="37">
        <v>325.61</v>
      </c>
      <c r="AJ88" s="37">
        <v>175</v>
      </c>
      <c r="AK88" s="37">
        <f t="shared" si="2"/>
        <v>3999.39</v>
      </c>
      <c r="AL88" s="32">
        <f>ROUND(MAX((AK88-3500)*{0.03,0.1,0.2,0.25,0.3,0.35,0.45}-{0,105,555,1005,2755,5505,13505},0),2)</f>
        <v>14.98</v>
      </c>
      <c r="AM88" s="38">
        <f>IF(ISERROR(VLOOKUP(E88,#REF!,4,0)),0,VLOOKUP(E88,#REF!,4,0))</f>
        <v>0</v>
      </c>
      <c r="AN88" s="32">
        <f t="shared" si="3"/>
        <v>3984.41</v>
      </c>
      <c r="AO88" s="41"/>
      <c r="AP88" s="41"/>
      <c r="AQ88" s="37"/>
    </row>
    <row r="89" spans="1:43" s="2" customFormat="1" ht="18.95" customHeight="1" x14ac:dyDescent="0.15">
      <c r="A89" s="17">
        <v>85</v>
      </c>
      <c r="B89" s="18" t="s">
        <v>28</v>
      </c>
      <c r="C89" s="19" t="s">
        <v>29</v>
      </c>
      <c r="D89" s="19" t="s">
        <v>72</v>
      </c>
      <c r="E89" s="20">
        <v>149</v>
      </c>
      <c r="F89" s="19" t="s">
        <v>31</v>
      </c>
      <c r="G89" s="19" t="s">
        <v>32</v>
      </c>
      <c r="H89" s="21">
        <v>3040</v>
      </c>
      <c r="I89" s="25">
        <v>4500</v>
      </c>
      <c r="J89" s="26">
        <v>1550</v>
      </c>
      <c r="K89" s="26">
        <v>882</v>
      </c>
      <c r="L89" s="26">
        <v>2432</v>
      </c>
      <c r="M89" s="27">
        <v>1550</v>
      </c>
      <c r="N89" s="27">
        <v>2050</v>
      </c>
      <c r="O89" s="27">
        <v>3600</v>
      </c>
      <c r="P89" s="28">
        <v>0.2</v>
      </c>
      <c r="Q89" s="28">
        <v>1</v>
      </c>
      <c r="R89" s="31">
        <v>900</v>
      </c>
      <c r="S89" s="17">
        <v>22</v>
      </c>
      <c r="T89" s="32">
        <v>151.44999999999999</v>
      </c>
      <c r="U89" s="32">
        <v>204.55</v>
      </c>
      <c r="V89" s="33">
        <v>0</v>
      </c>
      <c r="W89" s="34">
        <v>0</v>
      </c>
      <c r="X89" s="32">
        <v>81</v>
      </c>
      <c r="Y89" s="19">
        <v>81</v>
      </c>
      <c r="Z89" s="32">
        <v>0</v>
      </c>
      <c r="AA89" s="32">
        <v>22</v>
      </c>
      <c r="AB89" s="32">
        <v>0</v>
      </c>
      <c r="AC89" s="32">
        <v>0</v>
      </c>
      <c r="AD89" s="35" t="s">
        <v>33</v>
      </c>
      <c r="AE89" s="32">
        <v>4500</v>
      </c>
      <c r="AF89" s="32">
        <v>0</v>
      </c>
      <c r="AG89" s="32">
        <v>0</v>
      </c>
      <c r="AH89" s="32">
        <v>4500</v>
      </c>
      <c r="AI89" s="37">
        <v>325.61</v>
      </c>
      <c r="AJ89" s="37">
        <v>175</v>
      </c>
      <c r="AK89" s="37">
        <f t="shared" si="2"/>
        <v>3999.39</v>
      </c>
      <c r="AL89" s="32">
        <f>ROUND(MAX((AK89-3500)*{0.03,0.1,0.2,0.25,0.3,0.35,0.45}-{0,105,555,1005,2755,5505,13505},0),2)</f>
        <v>14.98</v>
      </c>
      <c r="AM89" s="38">
        <f>IF(ISERROR(VLOOKUP(E89,#REF!,4,0)),0,VLOOKUP(E89,#REF!,4,0))</f>
        <v>0</v>
      </c>
      <c r="AN89" s="32">
        <f t="shared" si="3"/>
        <v>3984.41</v>
      </c>
      <c r="AO89" s="41"/>
      <c r="AP89" s="41"/>
      <c r="AQ89" s="37"/>
    </row>
  </sheetData>
  <autoFilter ref="A4:AR5">
    <sortState ref="A5:AR5">
      <sortCondition ref="A4"/>
    </sortState>
  </autoFilter>
  <sortState ref="A3:AK168">
    <sortCondition ref="A3:A168"/>
  </sortState>
  <mergeCells count="30">
    <mergeCell ref="AM2:AM3"/>
    <mergeCell ref="AN2:AN3"/>
    <mergeCell ref="J2:L3"/>
    <mergeCell ref="M2:O3"/>
    <mergeCell ref="AH2:AH3"/>
    <mergeCell ref="AI2:AI3"/>
    <mergeCell ref="AJ2:AJ3"/>
    <mergeCell ref="AK2:AK3"/>
    <mergeCell ref="AL2:AL3"/>
    <mergeCell ref="U2:U3"/>
    <mergeCell ref="AD2:AD3"/>
    <mergeCell ref="AE2:AE3"/>
    <mergeCell ref="AF2:AF3"/>
    <mergeCell ref="AG2:AG3"/>
    <mergeCell ref="X2:Z2"/>
    <mergeCell ref="AA2:AC2"/>
    <mergeCell ref="A2:A3"/>
    <mergeCell ref="B2:B3"/>
    <mergeCell ref="C2:C3"/>
    <mergeCell ref="D2:D3"/>
    <mergeCell ref="E2:E3"/>
    <mergeCell ref="Q2:Q3"/>
    <mergeCell ref="R2:R3"/>
    <mergeCell ref="S2:S3"/>
    <mergeCell ref="T2:T3"/>
    <mergeCell ref="F2:F3"/>
    <mergeCell ref="G2:G3"/>
    <mergeCell ref="H2:H3"/>
    <mergeCell ref="I2:I3"/>
    <mergeCell ref="P2:P3"/>
  </mergeCells>
  <phoneticPr fontId="11" type="noConversion"/>
  <dataValidations count="2">
    <dataValidation type="list" allowBlank="1" showInputMessage="1" showErrorMessage="1" sqref="F1:F1048576">
      <formula1>"管理费用,销售费用,研发支出"</formula1>
    </dataValidation>
    <dataValidation type="list" allowBlank="1" showInputMessage="1" showErrorMessage="1" sqref="G5:G89">
      <formula1>"正式员工,转正,试用期"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dcterms:created xsi:type="dcterms:W3CDTF">2016-08-09T07:55:00Z</dcterms:created>
  <dcterms:modified xsi:type="dcterms:W3CDTF">2018-05-15T01:27:50Z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